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F6A4364-124C-4B15-84ED-4A97B4314692}" xr6:coauthVersionLast="47" xr6:coauthVersionMax="47" xr10:uidLastSave="{00000000-0000-0000-0000-000000000000}"/>
  <bookViews>
    <workbookView xWindow="-37470" yWindow="930" windowWidth="35840" windowHeight="15410" activeTab="1" xr2:uid="{E63FEAF0-1E5E-4907-9FA7-7687370CAB07}"/>
  </bookViews>
  <sheets>
    <sheet name="Case DE" sheetId="35" r:id="rId1"/>
    <sheet name="Case EN" sheetId="36" r:id="rId2"/>
    <sheet name="Answers" sheetId="34" r:id="rId3"/>
  </sheets>
  <definedNames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2</definedName>
    <definedName name="_AtRisk_SimSetting_MultipleCPUManualCount" hidden="1">2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001" hidden="1">"Scen 1(Base=123.42, S0=126.12, V=31.97%)"</definedName>
    <definedName name="_AtRisk_SimSetting_SimName002" hidden="1">"Scen 2(Base=123.42, S0=130, V=31.97%)"</definedName>
    <definedName name="_AtRisk_SimSetting_SimName003" hidden="1">"Scen 3(Base=123.42, S0=132, V=31.97%)"</definedName>
    <definedName name="_AtRisk_SimSetting_SimName004" hidden="1">"Scen 4(Base=1, S0=1, V=31.97%)"</definedName>
    <definedName name="_AtRisk_SimSetting_SimNameCount" hidden="1">4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44091.7196296296</definedName>
    <definedName name="IQ_QTD" hidden="1">750000</definedName>
    <definedName name="IQ_TODAY" hidden="1">0</definedName>
    <definedName name="IQ_YTDMONTH" hidden="1">130000</definedName>
    <definedName name="IQB_BOOKMARK_COUNT" hidden="1">0</definedName>
    <definedName name="Pal_Workbook_GUID" hidden="1">"KHB4MCAJCJC3RUEFU5N2FB3U"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neg" localSheetId="2" hidden="1">1</definedName>
    <definedName name="solver_neg" localSheetId="0" hidden="1">1</definedName>
    <definedName name="solver_neg" localSheetId="1" hidden="1">1</definedName>
    <definedName name="solver_num" localSheetId="2" hidden="1">0</definedName>
    <definedName name="solver_num" localSheetId="0" hidden="1">0</definedName>
    <definedName name="solver_num" localSheetId="1" hidden="1">0</definedName>
    <definedName name="solver_opt" localSheetId="2" hidden="1">Answers!#REF!</definedName>
    <definedName name="solver_opt" localSheetId="0" hidden="1">'Case DE'!#REF!</definedName>
    <definedName name="solver_opt" localSheetId="1" hidden="1">'Case EN'!#REF!</definedName>
    <definedName name="solver_typ" localSheetId="2" hidden="1">1</definedName>
    <definedName name="solver_typ" localSheetId="0" hidden="1">1</definedName>
    <definedName name="solver_typ" localSheetId="1" hidden="1">1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9" i="36" l="1" a="1"/>
  <c r="Q49" i="36" s="1"/>
  <c r="Q50" i="36" a="1"/>
  <c r="Q50" i="36" s="1"/>
  <c r="Q51" i="36" a="1"/>
  <c r="Q51" i="36" s="1"/>
  <c r="Q52" i="36" a="1"/>
  <c r="Q52" i="36" s="1"/>
  <c r="Q53" i="36" a="1"/>
  <c r="Q53" i="36" s="1"/>
  <c r="Q54" i="36" a="1"/>
  <c r="Q54" i="36" s="1"/>
  <c r="Q55" i="36" a="1"/>
  <c r="Q55" i="36" s="1"/>
  <c r="Q56" i="36" a="1"/>
  <c r="Q56" i="36" s="1"/>
  <c r="Q57" i="36" a="1"/>
  <c r="Q57" i="36" s="1"/>
  <c r="Q58" i="36" a="1"/>
  <c r="Q58" i="36" s="1"/>
  <c r="Q59" i="36" a="1"/>
  <c r="Q59" i="36" s="1"/>
  <c r="Q48" i="36" a="1"/>
  <c r="Q48" i="36" s="1"/>
  <c r="P49" i="36" a="1"/>
  <c r="P49" i="36" s="1"/>
  <c r="P50" i="36" a="1"/>
  <c r="P50" i="36" s="1"/>
  <c r="P51" i="36" a="1"/>
  <c r="P51" i="36" s="1"/>
  <c r="P52" i="36" a="1"/>
  <c r="P52" i="36" s="1"/>
  <c r="P53" i="36" a="1"/>
  <c r="P53" i="36" s="1"/>
  <c r="P54" i="36" a="1"/>
  <c r="P54" i="36" s="1"/>
  <c r="P55" i="36" a="1"/>
  <c r="P55" i="36" s="1"/>
  <c r="P56" i="36" a="1"/>
  <c r="P56" i="36" s="1"/>
  <c r="P57" i="36" a="1"/>
  <c r="P57" i="36" s="1"/>
  <c r="P58" i="36" a="1"/>
  <c r="P58" i="36" s="1"/>
  <c r="P59" i="36" a="1"/>
  <c r="P59" i="36" s="1"/>
  <c r="P48" i="36" a="1"/>
  <c r="P48" i="36" s="1"/>
  <c r="N49" i="36" a="1"/>
  <c r="N49" i="36" s="1"/>
  <c r="O49" i="36" a="1"/>
  <c r="O49" i="36" s="1"/>
  <c r="N50" i="36" a="1"/>
  <c r="N50" i="36" s="1"/>
  <c r="O50" i="36" a="1"/>
  <c r="O50" i="36" s="1"/>
  <c r="N51" i="36" a="1"/>
  <c r="N51" i="36" s="1"/>
  <c r="O51" i="36" a="1"/>
  <c r="O51" i="36" s="1"/>
  <c r="N52" i="36" a="1"/>
  <c r="N52" i="36" s="1"/>
  <c r="O52" i="36" a="1"/>
  <c r="O52" i="36" s="1"/>
  <c r="N53" i="36" a="1"/>
  <c r="N53" i="36" s="1"/>
  <c r="O53" i="36" a="1"/>
  <c r="O53" i="36" s="1"/>
  <c r="N54" i="36" a="1"/>
  <c r="N54" i="36" s="1"/>
  <c r="O54" i="36" a="1"/>
  <c r="O54" i="36" s="1"/>
  <c r="N55" i="36" a="1"/>
  <c r="N55" i="36" s="1"/>
  <c r="O55" i="36" a="1"/>
  <c r="O55" i="36" s="1"/>
  <c r="N56" i="36" a="1"/>
  <c r="N56" i="36" s="1"/>
  <c r="O56" i="36" a="1"/>
  <c r="O56" i="36" s="1"/>
  <c r="N57" i="36" a="1"/>
  <c r="N57" i="36" s="1"/>
  <c r="O57" i="36" a="1"/>
  <c r="O57" i="36" s="1"/>
  <c r="N58" i="36" a="1"/>
  <c r="N58" i="36" s="1"/>
  <c r="O58" i="36" a="1"/>
  <c r="O58" i="36" s="1"/>
  <c r="N59" i="36" a="1"/>
  <c r="N59" i="36" s="1"/>
  <c r="O59" i="36" a="1"/>
  <c r="O59" i="36" s="1"/>
  <c r="O48" i="36" a="1"/>
  <c r="O48" i="36" s="1"/>
  <c r="N48" i="36" a="1"/>
  <c r="N48" i="36" s="1"/>
  <c r="I27" i="36"/>
  <c r="J27" i="36"/>
  <c r="I28" i="36"/>
  <c r="J28" i="36"/>
  <c r="I29" i="36"/>
  <c r="J29" i="36"/>
  <c r="I30" i="36"/>
  <c r="J30" i="36"/>
  <c r="I31" i="36"/>
  <c r="J31" i="36"/>
  <c r="I32" i="36"/>
  <c r="J32" i="36"/>
  <c r="I33" i="36"/>
  <c r="J33" i="36"/>
  <c r="I34" i="36"/>
  <c r="J34" i="36"/>
  <c r="I35" i="36"/>
  <c r="J35" i="36"/>
  <c r="I36" i="36"/>
  <c r="J36" i="36"/>
  <c r="I37" i="36"/>
  <c r="J37" i="36"/>
  <c r="J26" i="36"/>
  <c r="I26" i="36"/>
  <c r="F54" i="35"/>
  <c r="F54" i="36"/>
  <c r="F159" i="36"/>
  <c r="F158" i="36"/>
  <c r="F157" i="36"/>
  <c r="F156" i="36"/>
  <c r="F155" i="36"/>
  <c r="F154" i="36"/>
  <c r="F153" i="36"/>
  <c r="F152" i="36"/>
  <c r="F151" i="36"/>
  <c r="F150" i="36"/>
  <c r="F148" i="36"/>
  <c r="F134" i="36"/>
  <c r="F133" i="36"/>
  <c r="F132" i="36"/>
  <c r="F131" i="36"/>
  <c r="F130" i="36"/>
  <c r="F129" i="36"/>
  <c r="F128" i="36"/>
  <c r="F127" i="36"/>
  <c r="F126" i="36"/>
  <c r="F125" i="36"/>
  <c r="F123" i="36"/>
  <c r="F110" i="36"/>
  <c r="F109" i="36"/>
  <c r="F108" i="36"/>
  <c r="F107" i="36"/>
  <c r="F106" i="36"/>
  <c r="F105" i="36"/>
  <c r="F104" i="36"/>
  <c r="F103" i="36"/>
  <c r="F102" i="36"/>
  <c r="F101" i="36"/>
  <c r="F99" i="36"/>
  <c r="F84" i="36"/>
  <c r="F83" i="36"/>
  <c r="F82" i="36"/>
  <c r="F81" i="36"/>
  <c r="F80" i="36"/>
  <c r="F79" i="36"/>
  <c r="F78" i="36"/>
  <c r="F77" i="36"/>
  <c r="F76" i="36"/>
  <c r="F75" i="36"/>
  <c r="F73" i="36"/>
  <c r="F59" i="36"/>
  <c r="F58" i="36"/>
  <c r="F57" i="36"/>
  <c r="F56" i="36"/>
  <c r="F55" i="36"/>
  <c r="F53" i="36"/>
  <c r="F52" i="36"/>
  <c r="F51" i="36"/>
  <c r="F50" i="36"/>
  <c r="F48" i="36"/>
  <c r="F37" i="36"/>
  <c r="F36" i="36"/>
  <c r="F35" i="36"/>
  <c r="F34" i="36"/>
  <c r="F33" i="36"/>
  <c r="F32" i="36"/>
  <c r="F31" i="36"/>
  <c r="F30" i="36"/>
  <c r="F29" i="36"/>
  <c r="F28" i="36"/>
  <c r="F26" i="36"/>
  <c r="F14" i="36"/>
  <c r="F13" i="36"/>
  <c r="F12" i="36"/>
  <c r="F11" i="36"/>
  <c r="F159" i="35"/>
  <c r="F158" i="35"/>
  <c r="F157" i="35"/>
  <c r="F156" i="35"/>
  <c r="F155" i="35"/>
  <c r="F154" i="35"/>
  <c r="F153" i="35"/>
  <c r="F152" i="35"/>
  <c r="F151" i="35"/>
  <c r="F150" i="35"/>
  <c r="F148" i="35"/>
  <c r="F134" i="35"/>
  <c r="F133" i="35"/>
  <c r="F132" i="35"/>
  <c r="F131" i="35"/>
  <c r="F130" i="35"/>
  <c r="F129" i="35"/>
  <c r="F128" i="35"/>
  <c r="F127" i="35"/>
  <c r="F126" i="35"/>
  <c r="F125" i="35"/>
  <c r="F123" i="35"/>
  <c r="F110" i="35"/>
  <c r="F109" i="35"/>
  <c r="F108" i="35"/>
  <c r="F107" i="35"/>
  <c r="F106" i="35"/>
  <c r="F105" i="35"/>
  <c r="F104" i="35"/>
  <c r="F103" i="35"/>
  <c r="F102" i="35"/>
  <c r="F101" i="35"/>
  <c r="F99" i="35"/>
  <c r="F84" i="35"/>
  <c r="F83" i="35"/>
  <c r="F82" i="35"/>
  <c r="F81" i="35"/>
  <c r="F80" i="35"/>
  <c r="F79" i="35"/>
  <c r="F78" i="35"/>
  <c r="F77" i="35"/>
  <c r="F76" i="35"/>
  <c r="F75" i="35"/>
  <c r="F73" i="35"/>
  <c r="F59" i="35"/>
  <c r="F58" i="35"/>
  <c r="F57" i="35"/>
  <c r="F56" i="35"/>
  <c r="F55" i="35"/>
  <c r="F53" i="35"/>
  <c r="F52" i="35"/>
  <c r="F51" i="35"/>
  <c r="F50" i="35"/>
  <c r="F48" i="35"/>
  <c r="F37" i="35"/>
  <c r="F36" i="35"/>
  <c r="F35" i="35"/>
  <c r="F34" i="35"/>
  <c r="F33" i="35"/>
  <c r="F32" i="35"/>
  <c r="F31" i="35"/>
  <c r="F30" i="35"/>
  <c r="F29" i="35"/>
  <c r="F28" i="35"/>
  <c r="F26" i="35"/>
  <c r="F14" i="35"/>
  <c r="F13" i="35"/>
  <c r="F12" i="35"/>
  <c r="F11" i="35"/>
  <c r="T48" i="36" l="1" a="1"/>
  <c r="T48" i="36" s="1"/>
  <c r="T49" i="36" a="1"/>
  <c r="T49" i="36" s="1"/>
  <c r="U49" i="36" a="1"/>
  <c r="U49" i="36" s="1"/>
  <c r="W49" i="36" a="1"/>
  <c r="W49" i="36" s="1"/>
  <c r="T50" i="36" a="1"/>
  <c r="T50" i="36" s="1"/>
  <c r="U51" i="36" a="1"/>
  <c r="U51" i="36" s="1"/>
  <c r="T53" i="36" a="1"/>
  <c r="T53" i="36" s="1"/>
  <c r="T54" i="36" a="1"/>
  <c r="T54" i="36" s="1"/>
  <c r="W56" i="36" a="1"/>
  <c r="W56" i="36" s="1"/>
  <c r="V58" i="36" a="1"/>
  <c r="V58" i="36" s="1"/>
  <c r="W59" i="36" a="1"/>
  <c r="W59" i="36" s="1"/>
  <c r="W48" i="36" a="1"/>
  <c r="W48" i="36" s="1"/>
  <c r="T51" i="36" a="1"/>
  <c r="T51" i="36" s="1"/>
  <c r="T52" i="36" a="1"/>
  <c r="T52" i="36" s="1"/>
  <c r="V53" i="36" a="1"/>
  <c r="V53" i="36" s="1"/>
  <c r="U55" i="36" a="1"/>
  <c r="U55" i="36" s="1"/>
  <c r="U56" i="36" a="1"/>
  <c r="U56" i="36" s="1"/>
  <c r="U57" i="36" a="1"/>
  <c r="U57" i="36" s="1"/>
  <c r="W57" i="36" a="1"/>
  <c r="W57" i="36" s="1"/>
  <c r="W58" i="36" a="1"/>
  <c r="W58" i="36" s="1"/>
  <c r="V48" i="36" a="1"/>
  <c r="V48" i="36" s="1"/>
  <c r="V50" i="36" a="1"/>
  <c r="V50" i="36" s="1"/>
  <c r="W52" i="36" a="1"/>
  <c r="W52" i="36" s="1"/>
  <c r="U53" i="36" a="1"/>
  <c r="U53" i="36" s="1"/>
  <c r="U54" i="36" a="1"/>
  <c r="U54" i="36" s="1"/>
  <c r="V55" i="36" a="1"/>
  <c r="V55" i="36" s="1"/>
  <c r="T57" i="36" a="1"/>
  <c r="T57" i="36" s="1"/>
  <c r="V57" i="36" a="1"/>
  <c r="V57" i="36" s="1"/>
  <c r="U58" i="36" a="1"/>
  <c r="U58" i="36" s="1"/>
  <c r="U59" i="36" a="1"/>
  <c r="U59" i="36" s="1"/>
  <c r="W55" i="36" a="1"/>
  <c r="W55" i="36" s="1"/>
  <c r="V59" i="36" a="1"/>
  <c r="V59" i="36" s="1"/>
  <c r="U48" i="36" a="1"/>
  <c r="U48" i="36" s="1"/>
  <c r="U50" i="36" a="1"/>
  <c r="U50" i="36" s="1"/>
  <c r="W51" i="36" a="1"/>
  <c r="W51" i="36" s="1"/>
  <c r="V52" i="36" a="1"/>
  <c r="V52" i="36" s="1"/>
  <c r="T55" i="36" a="1"/>
  <c r="T55" i="36" s="1"/>
  <c r="T59" i="36" a="1"/>
  <c r="T59" i="36" s="1"/>
  <c r="V49" i="36" a="1"/>
  <c r="V49" i="36" s="1"/>
  <c r="W50" i="36" a="1"/>
  <c r="W50" i="36" s="1"/>
  <c r="V51" i="36" a="1"/>
  <c r="V51" i="36" s="1"/>
  <c r="U52" i="36" a="1"/>
  <c r="U52" i="36" s="1"/>
  <c r="W53" i="36" a="1"/>
  <c r="W53" i="36" s="1"/>
  <c r="W54" i="36" a="1"/>
  <c r="W54" i="36" s="1"/>
  <c r="T56" i="36" a="1"/>
  <c r="T56" i="36" s="1"/>
  <c r="V56" i="36" a="1"/>
  <c r="V56" i="36" s="1"/>
  <c r="T58" i="36" a="1"/>
  <c r="T58" i="36" s="1"/>
  <c r="V54" i="36" a="1"/>
  <c r="V54" i="36" s="1"/>
  <c r="S48" i="36" a="1"/>
  <c r="S48" i="36" s="1"/>
  <c r="S49" i="36" a="1"/>
  <c r="S49" i="36" s="1"/>
  <c r="S51" i="36" a="1"/>
  <c r="S51" i="36" s="1"/>
  <c r="S52" i="36" a="1"/>
  <c r="S52" i="36" s="1"/>
  <c r="S53" i="36" a="1"/>
  <c r="S53" i="36" s="1"/>
  <c r="S54" i="36" a="1"/>
  <c r="S54" i="36" s="1"/>
  <c r="S55" i="36" a="1"/>
  <c r="S55" i="36" s="1"/>
  <c r="S58" i="36" a="1"/>
  <c r="S58" i="36" s="1"/>
  <c r="S50" i="36" a="1"/>
  <c r="S50" i="36" s="1"/>
  <c r="S56" i="36" a="1"/>
  <c r="S56" i="36" s="1"/>
  <c r="S59" i="36" a="1"/>
  <c r="S59" i="36" s="1"/>
  <c r="S57" i="36" a="1"/>
  <c r="S57" i="36" s="1"/>
  <c r="R55" i="36"/>
  <c r="R57" i="36"/>
  <c r="R56" i="36"/>
  <c r="R59" i="36"/>
  <c r="R58" i="36"/>
  <c r="R49" i="36"/>
  <c r="R50" i="36"/>
  <c r="R51" i="36"/>
  <c r="R52" i="36"/>
  <c r="R53" i="36"/>
  <c r="R48" i="36"/>
  <c r="R54" i="36"/>
  <c r="K36" i="36" a="1"/>
  <c r="K36" i="36" s="1"/>
  <c r="K32" i="36" a="1"/>
  <c r="K32" i="36" s="1"/>
  <c r="K30" i="36" a="1"/>
  <c r="K30" i="36" s="1"/>
  <c r="K29" i="36" a="1"/>
  <c r="K29" i="36" s="1"/>
  <c r="K33" i="36" a="1"/>
  <c r="K33" i="36" s="1"/>
  <c r="K35" i="36" a="1"/>
  <c r="K35" i="36" s="1"/>
  <c r="K28" i="36" a="1"/>
  <c r="K28" i="36" s="1"/>
  <c r="K31" i="36" a="1"/>
  <c r="K31" i="36" s="1"/>
  <c r="K27" i="36" a="1"/>
  <c r="K27" i="36" s="1"/>
  <c r="K37" i="36" a="1"/>
  <c r="K37" i="36" s="1"/>
  <c r="K34" i="36" a="1"/>
  <c r="K34" i="36" s="1"/>
  <c r="K26" i="36" a="1"/>
  <c r="K26" i="36" s="1"/>
  <c r="I17" i="36" a="1"/>
  <c r="I17" i="36" s="1"/>
  <c r="I17" i="35" a="1"/>
  <c r="I17" i="35" s="1"/>
  <c r="X50" i="36" l="1" a="1"/>
  <c r="X50" i="36" s="1"/>
  <c r="X57" i="36" a="1"/>
  <c r="X57" i="36" s="1"/>
  <c r="X58" i="36" a="1"/>
  <c r="X58" i="36" s="1"/>
  <c r="X51" i="36" a="1"/>
  <c r="X51" i="36" s="1"/>
  <c r="X52" i="36" a="1"/>
  <c r="X52" i="36" s="1"/>
  <c r="X48" i="36" a="1"/>
  <c r="X48" i="36" s="1"/>
  <c r="X56" i="36" a="1"/>
  <c r="X56" i="36" s="1"/>
  <c r="X55" i="36" a="1"/>
  <c r="X55" i="36" s="1"/>
  <c r="X49" i="36" a="1"/>
  <c r="X49" i="36" s="1"/>
  <c r="X53" i="36" a="1"/>
  <c r="X53" i="36" s="1"/>
  <c r="X54" i="36" a="1"/>
  <c r="X54" i="36" s="1"/>
  <c r="X59" i="36" a="1"/>
  <c r="X59" i="3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<sst xmlns="http://schemas.openxmlformats.org/spreadsheetml/2006/main" count="2303" uniqueCount="735">
  <si>
    <t>Level 1</t>
  </si>
  <si>
    <t>Level</t>
  </si>
  <si>
    <t>Level 2</t>
  </si>
  <si>
    <t>Level 3</t>
  </si>
  <si>
    <t>Level 4</t>
  </si>
  <si>
    <t>Level 5</t>
  </si>
  <si>
    <t>N/A</t>
  </si>
  <si>
    <t>Level 6</t>
  </si>
  <si>
    <t>Anweisungen</t>
  </si>
  <si>
    <t>Bonusaufgaben</t>
  </si>
  <si>
    <t>Spiel #</t>
  </si>
  <si>
    <t>Verwandt mit Level #</t>
  </si>
  <si>
    <t>Punkte</t>
  </si>
  <si>
    <t>Antwort</t>
  </si>
  <si>
    <t>Frage</t>
  </si>
  <si>
    <t>Beispiel1</t>
  </si>
  <si>
    <t>Einfach</t>
  </si>
  <si>
    <t>Sehr Einfach</t>
  </si>
  <si>
    <t>Fragen</t>
  </si>
  <si>
    <t>Medium-Schwer</t>
  </si>
  <si>
    <t>Bonus 1</t>
  </si>
  <si>
    <t>Bonus 2</t>
  </si>
  <si>
    <t>Bonus 3</t>
  </si>
  <si>
    <t>Bonus 4</t>
  </si>
  <si>
    <t>Beispiel2</t>
  </si>
  <si>
    <t>Beispiel3</t>
  </si>
  <si>
    <t>Beispiel4</t>
  </si>
  <si>
    <t>Beispiel5</t>
  </si>
  <si>
    <t>Beispiel6</t>
  </si>
  <si>
    <t>Um es aufregender zu gestalten gibt es neben den 6 regulären Levels noch 4 zusätzliche Bonusaufgaben.</t>
  </si>
  <si>
    <t>Medium</t>
  </si>
  <si>
    <t>Du</t>
  </si>
  <si>
    <t>Blickrichtung</t>
  </si>
  <si>
    <t>A1</t>
  </si>
  <si>
    <t>D2</t>
  </si>
  <si>
    <t>P6</t>
  </si>
  <si>
    <t>E10</t>
  </si>
  <si>
    <t>G5</t>
  </si>
  <si>
    <t>F6</t>
  </si>
  <si>
    <t>C10</t>
  </si>
  <si>
    <t>B3</t>
  </si>
  <si>
    <t>A8</t>
  </si>
  <si>
    <t>I8</t>
  </si>
  <si>
    <t>E4</t>
  </si>
  <si>
    <t>A2</t>
  </si>
  <si>
    <t>E3</t>
  </si>
  <si>
    <t>DW572</t>
  </si>
  <si>
    <t>AWC2872</t>
  </si>
  <si>
    <t>HNG3853</t>
  </si>
  <si>
    <t>BWS1313</t>
  </si>
  <si>
    <t>EQD3826</t>
  </si>
  <si>
    <t>XB626</t>
  </si>
  <si>
    <t>IY517</t>
  </si>
  <si>
    <t>BZM4591</t>
  </si>
  <si>
    <t>YG1477</t>
  </si>
  <si>
    <t>BKA7372</t>
  </si>
  <si>
    <t>XM2863</t>
  </si>
  <si>
    <t>VZ334</t>
  </si>
  <si>
    <t>EG33</t>
  </si>
  <si>
    <t>EM285</t>
  </si>
  <si>
    <t>WK467</t>
  </si>
  <si>
    <t>A5839</t>
  </si>
  <si>
    <t>HD316</t>
  </si>
  <si>
    <t>KC253</t>
  </si>
  <si>
    <t>CMK2080</t>
  </si>
  <si>
    <t>XW479</t>
  </si>
  <si>
    <t>DLQ2275</t>
  </si>
  <si>
    <t>DCW2104</t>
  </si>
  <si>
    <t>BXQ1495</t>
  </si>
  <si>
    <t>AEG610</t>
  </si>
  <si>
    <t>GZ594</t>
  </si>
  <si>
    <t>ESW1949</t>
  </si>
  <si>
    <t>SF334</t>
  </si>
  <si>
    <t>Q33</t>
  </si>
  <si>
    <t>A467</t>
  </si>
  <si>
    <t>PQ279</t>
  </si>
  <si>
    <t>DZ252</t>
  </si>
  <si>
    <t>UW245</t>
  </si>
  <si>
    <t>ZV753</t>
  </si>
  <si>
    <t>XY925</t>
  </si>
  <si>
    <t>GM620</t>
  </si>
  <si>
    <t>AGK76</t>
  </si>
  <si>
    <t>DS663</t>
  </si>
  <si>
    <t>AAA350</t>
  </si>
  <si>
    <t>AGR413</t>
  </si>
  <si>
    <t>XR226</t>
  </si>
  <si>
    <t>PD749</t>
  </si>
  <si>
    <t>ABH259</t>
  </si>
  <si>
    <t>TP417</t>
  </si>
  <si>
    <t>FV907</t>
  </si>
  <si>
    <t>JO975</t>
  </si>
  <si>
    <t>IM39</t>
  </si>
  <si>
    <t>ABH362</t>
  </si>
  <si>
    <t>Q28</t>
  </si>
  <si>
    <t>J444</t>
  </si>
  <si>
    <t>LET4941</t>
  </si>
  <si>
    <t>KX104</t>
  </si>
  <si>
    <t>Start</t>
  </si>
  <si>
    <t>Zwischenziel</t>
  </si>
  <si>
    <t>Ziel</t>
  </si>
  <si>
    <t>AD11</t>
  </si>
  <si>
    <t>In Beispiel 3 schießt du von A1 in Richtung D2. nach 0,1 Sekunde ist die Kugel auf D2 und nach 0,2 Sekunden ist sie bei G3 und nach 1 Sekunde bei AE11.</t>
  </si>
  <si>
    <t>BSK641</t>
  </si>
  <si>
    <t>DQ28</t>
  </si>
  <si>
    <t>AAA111</t>
  </si>
  <si>
    <t>B8</t>
  </si>
  <si>
    <t>H2</t>
  </si>
  <si>
    <t>DDA6481</t>
  </si>
  <si>
    <t>IA541</t>
  </si>
  <si>
    <t>AIC4321</t>
  </si>
  <si>
    <t>BDH6931</t>
  </si>
  <si>
    <t>EAQ2321</t>
  </si>
  <si>
    <t>BVX1321</t>
  </si>
  <si>
    <t>FY401</t>
  </si>
  <si>
    <t>FP381</t>
  </si>
  <si>
    <t>VW4621</t>
  </si>
  <si>
    <t>RA3641</t>
  </si>
  <si>
    <t>AIV951</t>
  </si>
  <si>
    <t>CJP2351</t>
  </si>
  <si>
    <t>DKM2661</t>
  </si>
  <si>
    <t>HJU5041</t>
  </si>
  <si>
    <t>DN91</t>
  </si>
  <si>
    <t>DGA2221</t>
  </si>
  <si>
    <t>GAD691</t>
  </si>
  <si>
    <t>FSE661</t>
  </si>
  <si>
    <t>DHN1501</t>
  </si>
  <si>
    <t>XZ441</t>
  </si>
  <si>
    <t>AGP6791</t>
  </si>
  <si>
    <t>AWN991</t>
  </si>
  <si>
    <t>VC26</t>
  </si>
  <si>
    <t>RJ9</t>
  </si>
  <si>
    <t>WH8</t>
  </si>
  <si>
    <t>HM1408</t>
  </si>
  <si>
    <t>KG996</t>
  </si>
  <si>
    <t>AC277</t>
  </si>
  <si>
    <t>BPV168</t>
  </si>
  <si>
    <t>AAT129</t>
  </si>
  <si>
    <t>CV145</t>
  </si>
  <si>
    <t>CW97</t>
  </si>
  <si>
    <t>BN43</t>
  </si>
  <si>
    <t>SE2369</t>
  </si>
  <si>
    <t>JQ2092</t>
  </si>
  <si>
    <t>ASV709</t>
  </si>
  <si>
    <t>CAU431</t>
  </si>
  <si>
    <t>BKC280</t>
  </si>
  <si>
    <t>DEK502</t>
  </si>
  <si>
    <t>AUL355</t>
  </si>
  <si>
    <t>AVI17</t>
  </si>
  <si>
    <t>CQL299</t>
  </si>
  <si>
    <t>TQ258</t>
  </si>
  <si>
    <t>IAG186</t>
  </si>
  <si>
    <t>JGO155</t>
  </si>
  <si>
    <t>MCO80</t>
  </si>
  <si>
    <t>BFC4</t>
  </si>
  <si>
    <t>BAC196</t>
  </si>
  <si>
    <t>SG14</t>
  </si>
  <si>
    <t>ARS12</t>
  </si>
  <si>
    <t>Das erste Ziel startet zur gleichen Zeit von AD11 und braucht eine Sekunde um auf AE11 zu landen. Damit wird es getroffen. BSK641 wird auch getroffen (nach 65 Sekunden).</t>
  </si>
  <si>
    <t>B2</t>
  </si>
  <si>
    <t>XFD16384</t>
  </si>
  <si>
    <t>PEZ2761</t>
  </si>
  <si>
    <t>RVA1041</t>
  </si>
  <si>
    <t>JUC1741</t>
  </si>
  <si>
    <t>RIN1301</t>
  </si>
  <si>
    <t>UOA1431</t>
  </si>
  <si>
    <t>EPR621</t>
  </si>
  <si>
    <t>IDR851</t>
  </si>
  <si>
    <t>KHT971</t>
  </si>
  <si>
    <t>KW631</t>
  </si>
  <si>
    <t>ACW1441</t>
  </si>
  <si>
    <t>EMW4951</t>
  </si>
  <si>
    <t>VIF12421</t>
  </si>
  <si>
    <t>CHZ3421</t>
  </si>
  <si>
    <t>SXR13051</t>
  </si>
  <si>
    <t>NWY11071</t>
  </si>
  <si>
    <t>BSY3961</t>
  </si>
  <si>
    <t>PET11611</t>
  </si>
  <si>
    <t>EBN5851</t>
  </si>
  <si>
    <t>RAE4281</t>
  </si>
  <si>
    <t>LMQ3321</t>
  </si>
  <si>
    <t>AMG601</t>
  </si>
  <si>
    <t>DLF1521</t>
  </si>
  <si>
    <t>CBG1121</t>
  </si>
  <si>
    <t>AOH741</t>
  </si>
  <si>
    <t>BIM941</t>
  </si>
  <si>
    <t>AVX821</t>
  </si>
  <si>
    <t>TU481</t>
  </si>
  <si>
    <t>AVX2871</t>
  </si>
  <si>
    <t>OU1401</t>
  </si>
  <si>
    <t>BYX3781</t>
  </si>
  <si>
    <t>HXS7001</t>
  </si>
  <si>
    <t>SM1611</t>
  </si>
  <si>
    <t>RPC5801</t>
  </si>
  <si>
    <t>AGM751</t>
  </si>
  <si>
    <t>NKB4901</t>
  </si>
  <si>
    <t>BES1201</t>
  </si>
  <si>
    <t>AOF901</t>
  </si>
  <si>
    <t>SUX7141</t>
  </si>
  <si>
    <t>FGZ2941</t>
  </si>
  <si>
    <t>ACL631</t>
  </si>
  <si>
    <t>ETA2731</t>
  </si>
  <si>
    <t>IDZ3991</t>
  </si>
  <si>
    <t>UAJ3991</t>
  </si>
  <si>
    <t>MZM3091</t>
  </si>
  <si>
    <t>BZC1051</t>
  </si>
  <si>
    <t>TNC3931</t>
  </si>
  <si>
    <t>OBO3241</t>
  </si>
  <si>
    <t>QHL981</t>
  </si>
  <si>
    <t>CPV291</t>
  </si>
  <si>
    <t>DRO361</t>
  </si>
  <si>
    <t>QNY991</t>
  </si>
  <si>
    <t>JFO1681</t>
  </si>
  <si>
    <t>NVW2141</t>
  </si>
  <si>
    <t>SZZ2581</t>
  </si>
  <si>
    <t>QCN2341</t>
  </si>
  <si>
    <t>ILS971</t>
  </si>
  <si>
    <t>FFX901</t>
  </si>
  <si>
    <t>IWI1171</t>
  </si>
  <si>
    <t>FYW721</t>
  </si>
  <si>
    <t>HVB861</t>
  </si>
  <si>
    <t>SGG11521</t>
  </si>
  <si>
    <t>PQI10531</t>
  </si>
  <si>
    <t>AIJ2161</t>
  </si>
  <si>
    <t>NKU9541</t>
  </si>
  <si>
    <t>QMJ10801</t>
  </si>
  <si>
    <t>TM2431</t>
  </si>
  <si>
    <t>IIE8461</t>
  </si>
  <si>
    <t>JG1981</t>
  </si>
  <si>
    <t>FVC7561</t>
  </si>
  <si>
    <t>QZ1891</t>
  </si>
  <si>
    <t>LLG3321</t>
  </si>
  <si>
    <t>F161</t>
  </si>
  <si>
    <t>KAD3081</t>
  </si>
  <si>
    <t>GHJ2321</t>
  </si>
  <si>
    <t>HGD2481</t>
  </si>
  <si>
    <t>ARE801</t>
  </si>
  <si>
    <t>CPU1241</t>
  </si>
  <si>
    <t>ETB1601</t>
  </si>
  <si>
    <t>CI241</t>
  </si>
  <si>
    <t>IXM2141</t>
  </si>
  <si>
    <t>T141</t>
  </si>
  <si>
    <t>DRH4901</t>
  </si>
  <si>
    <t>LGR8331</t>
  </si>
  <si>
    <t>RRP10431</t>
  </si>
  <si>
    <t>ABX2101</t>
  </si>
  <si>
    <t>GOA3201</t>
  </si>
  <si>
    <t>BLH1601</t>
  </si>
  <si>
    <t>APV1701</t>
  </si>
  <si>
    <t>ELY2851</t>
  </si>
  <si>
    <t>RM1251</t>
  </si>
  <si>
    <t>ONP6091</t>
  </si>
  <si>
    <t>CCR1961</t>
  </si>
  <si>
    <t>JNH5041</t>
  </si>
  <si>
    <t>LYR6161</t>
  </si>
  <si>
    <t>LTV5951</t>
  </si>
  <si>
    <t>ON361</t>
  </si>
  <si>
    <t>X151</t>
  </si>
  <si>
    <t>IVA2461</t>
  </si>
  <si>
    <t>EFB1651</t>
  </si>
  <si>
    <t>IG271</t>
  </si>
  <si>
    <t>CJZ301</t>
  </si>
  <si>
    <t>LV151</t>
  </si>
  <si>
    <t>AFC181</t>
  </si>
  <si>
    <t>EXO451</t>
  </si>
  <si>
    <t>GS111</t>
  </si>
  <si>
    <t>EBJ1161</t>
  </si>
  <si>
    <t>CIS841</t>
  </si>
  <si>
    <t>JIA1861</t>
  </si>
  <si>
    <t>BXT1021</t>
  </si>
  <si>
    <t>PDR2421</t>
  </si>
  <si>
    <t>E2</t>
  </si>
  <si>
    <t>H4</t>
  </si>
  <si>
    <t>Punkt 2</t>
  </si>
  <si>
    <t>Punkt 1</t>
  </si>
  <si>
    <t>Punkt 3</t>
  </si>
  <si>
    <t>Ziele</t>
  </si>
  <si>
    <t>A10</t>
  </si>
  <si>
    <t>C30</t>
  </si>
  <si>
    <t>B10</t>
  </si>
  <si>
    <t>ALD58470</t>
  </si>
  <si>
    <t>FAK996744</t>
  </si>
  <si>
    <t>CTL389822</t>
  </si>
  <si>
    <t>AHQ48226</t>
  </si>
  <si>
    <t>EYJ971092</t>
  </si>
  <si>
    <t>DF117730</t>
  </si>
  <si>
    <t>FX318630</t>
  </si>
  <si>
    <t>GP386130</t>
  </si>
  <si>
    <t>GA329430</t>
  </si>
  <si>
    <t>DD113430</t>
  </si>
  <si>
    <t>K24</t>
  </si>
  <si>
    <t>G24</t>
  </si>
  <si>
    <t>I12</t>
  </si>
  <si>
    <t>IF160095</t>
  </si>
  <si>
    <t>LG288312</t>
  </si>
  <si>
    <t>NJ399687</t>
  </si>
  <si>
    <t>CV24855</t>
  </si>
  <si>
    <t>HO137400</t>
  </si>
  <si>
    <t>A11</t>
  </si>
  <si>
    <t>L10</t>
  </si>
  <si>
    <t>V18</t>
  </si>
  <si>
    <t>EDC513615</t>
  </si>
  <si>
    <t>CXJ298930</t>
  </si>
  <si>
    <t>BMZ123834</t>
  </si>
  <si>
    <t>FZT954962</t>
  </si>
  <si>
    <t>ALN41962</t>
  </si>
  <si>
    <t>E22</t>
  </si>
  <si>
    <t>R25</t>
  </si>
  <si>
    <t>I3</t>
  </si>
  <si>
    <t>DV7282</t>
  </si>
  <si>
    <t>ANI595943</t>
  </si>
  <si>
    <t>VR185342</t>
  </si>
  <si>
    <t>RI120028</t>
  </si>
  <si>
    <t>NE70813</t>
  </si>
  <si>
    <t>K5</t>
  </si>
  <si>
    <t>E17</t>
  </si>
  <si>
    <t>L21</t>
  </si>
  <si>
    <t>WB899997</t>
  </si>
  <si>
    <t>PB431425</t>
  </si>
  <si>
    <t>VU878825</t>
  </si>
  <si>
    <t>JY196737</t>
  </si>
  <si>
    <t>RM574345</t>
  </si>
  <si>
    <t>AA25</t>
  </si>
  <si>
    <t>S11</t>
  </si>
  <si>
    <t>F5</t>
  </si>
  <si>
    <t>BVN228372</t>
  </si>
  <si>
    <t>FBF1034036</t>
  </si>
  <si>
    <t>VN20450</t>
  </si>
  <si>
    <t>DLN560057</t>
  </si>
  <si>
    <t>CFF291927</t>
  </si>
  <si>
    <t>M17</t>
  </si>
  <si>
    <t>O27</t>
  </si>
  <si>
    <t>BSQ1045267</t>
  </si>
  <si>
    <t>BAU588227</t>
  </si>
  <si>
    <t>AAO153297</t>
  </si>
  <si>
    <t>JS22627</t>
  </si>
  <si>
    <t>H26</t>
  </si>
  <si>
    <t>J12</t>
  </si>
  <si>
    <t>V22</t>
  </si>
  <si>
    <t>AQL695292</t>
  </si>
  <si>
    <t>JN37456</t>
  </si>
  <si>
    <t>MT65726</t>
  </si>
  <si>
    <t>AAH270062</t>
  </si>
  <si>
    <t>AGT416466</t>
  </si>
  <si>
    <t>L14</t>
  </si>
  <si>
    <t>A26</t>
  </si>
  <si>
    <t>Q26</t>
  </si>
  <si>
    <t>AYF381902</t>
  </si>
  <si>
    <t>CBP950318</t>
  </si>
  <si>
    <t>QJ42830</t>
  </si>
  <si>
    <t>HM9818</t>
  </si>
  <si>
    <t>AWC350810</t>
  </si>
  <si>
    <t>A21</t>
  </si>
  <si>
    <t>G13</t>
  </si>
  <si>
    <t>Y23</t>
  </si>
  <si>
    <t>BTG274209</t>
  </si>
  <si>
    <t>CMK440043</t>
  </si>
  <si>
    <t>APG92924</t>
  </si>
  <si>
    <t>BJI203646</t>
  </si>
  <si>
    <t>EEY976583</t>
  </si>
  <si>
    <t>BDM56141</t>
  </si>
  <si>
    <t>FLQ991430</t>
  </si>
  <si>
    <t>DCT387606</t>
  </si>
  <si>
    <t>BPS45888</t>
  </si>
  <si>
    <t>FZG965957</t>
  </si>
  <si>
    <t>VS111412</t>
  </si>
  <si>
    <t>AAF317758</t>
  </si>
  <si>
    <t>AAD377207</t>
  </si>
  <si>
    <t>KR319655</t>
  </si>
  <si>
    <t>AOV105997</t>
  </si>
  <si>
    <t>CBM266194</t>
  </si>
  <si>
    <t>CWA432956</t>
  </si>
  <si>
    <t>AWJ87254</t>
  </si>
  <si>
    <t>BRK200382</t>
  </si>
  <si>
    <t>ELA974850</t>
  </si>
  <si>
    <t>EPC508518</t>
  </si>
  <si>
    <t>EEE292373</t>
  </si>
  <si>
    <t>CJQ116896</t>
  </si>
  <si>
    <t>HLO952521</t>
  </si>
  <si>
    <t>BFF35159</t>
  </si>
  <si>
    <t>SL157406</t>
  </si>
  <si>
    <t>UD281084</t>
  </si>
  <si>
    <t>ABM394460</t>
  </si>
  <si>
    <t>RY24648</t>
  </si>
  <si>
    <t>AAW131235</t>
  </si>
  <si>
    <t>BNI380876</t>
  </si>
  <si>
    <t>CSA943182</t>
  </si>
  <si>
    <t>ANM33105</t>
  </si>
  <si>
    <t>AHN4590</t>
  </si>
  <si>
    <t>BRM341317</t>
  </si>
  <si>
    <t>BVY690427</t>
  </si>
  <si>
    <t>AQM33928</t>
  </si>
  <si>
    <t>ART59921</t>
  </si>
  <si>
    <t>AGI269068</t>
  </si>
  <si>
    <t>BFB413179</t>
  </si>
  <si>
    <t>LD481</t>
  </si>
  <si>
    <t>AZT590865</t>
  </si>
  <si>
    <t>BAV179389</t>
  </si>
  <si>
    <t>AZH117763</t>
  </si>
  <si>
    <t>AIQ64790</t>
  </si>
  <si>
    <t>ATT895991</t>
  </si>
  <si>
    <t>WV425842</t>
  </si>
  <si>
    <t>AGQ877687</t>
  </si>
  <si>
    <t>AEI188605</t>
  </si>
  <si>
    <t>AHK571609</t>
  </si>
  <si>
    <t>CNT226065</t>
  </si>
  <si>
    <t>GKQ1027573</t>
  </si>
  <si>
    <t>ACX17962</t>
  </si>
  <si>
    <t>EPG555394</t>
  </si>
  <si>
    <t>DHP290316</t>
  </si>
  <si>
    <t>CAG1041225</t>
  </si>
  <si>
    <t>BKC581216</t>
  </si>
  <si>
    <t>CDJ1040201</t>
  </si>
  <si>
    <t>BMV151180</t>
  </si>
  <si>
    <t>AET21771</t>
  </si>
  <si>
    <t>BA8</t>
  </si>
  <si>
    <t>E70</t>
  </si>
  <si>
    <t>N100</t>
  </si>
  <si>
    <t>AW15</t>
  </si>
  <si>
    <t>D7</t>
  </si>
  <si>
    <t>D10</t>
  </si>
  <si>
    <t>F74</t>
  </si>
  <si>
    <t>N62</t>
  </si>
  <si>
    <t>R47</t>
  </si>
  <si>
    <t>D1</t>
  </si>
  <si>
    <t>P60</t>
  </si>
  <si>
    <t>D8</t>
  </si>
  <si>
    <t>H81</t>
  </si>
  <si>
    <t>J94</t>
  </si>
  <si>
    <t>S26</t>
  </si>
  <si>
    <t>I81</t>
  </si>
  <si>
    <t>M65</t>
  </si>
  <si>
    <t>W33</t>
  </si>
  <si>
    <t>P65</t>
  </si>
  <si>
    <t>T47</t>
  </si>
  <si>
    <t>P69</t>
  </si>
  <si>
    <t>K78</t>
  </si>
  <si>
    <t>O53</t>
  </si>
  <si>
    <t>S21</t>
  </si>
  <si>
    <t>R22</t>
  </si>
  <si>
    <t>Q60</t>
  </si>
  <si>
    <t>T48</t>
  </si>
  <si>
    <t>A16</t>
  </si>
  <si>
    <t>J85</t>
  </si>
  <si>
    <t>M57</t>
  </si>
  <si>
    <t>C9</t>
  </si>
  <si>
    <t>H94</t>
  </si>
  <si>
    <t>O52</t>
  </si>
  <si>
    <t>A13</t>
  </si>
  <si>
    <t>O51</t>
  </si>
  <si>
    <t>V30</t>
  </si>
  <si>
    <t>J92</t>
  </si>
  <si>
    <t>G94</t>
  </si>
  <si>
    <t>R36</t>
  </si>
  <si>
    <t>D6</t>
  </si>
  <si>
    <t>I74</t>
  </si>
  <si>
    <t>S43</t>
  </si>
  <si>
    <t>Punkt 4</t>
  </si>
  <si>
    <t>DY179506</t>
  </si>
  <si>
    <t>DO136603</t>
  </si>
  <si>
    <t>EJ236136</t>
  </si>
  <si>
    <t>FM439658</t>
  </si>
  <si>
    <t>GB580059</t>
  </si>
  <si>
    <t>GQ235642</t>
  </si>
  <si>
    <t>IA405546</t>
  </si>
  <si>
    <t>DO41016</t>
  </si>
  <si>
    <t>GM220395</t>
  </si>
  <si>
    <t>GI205819</t>
  </si>
  <si>
    <t>FD294354</t>
  </si>
  <si>
    <t>DZ146282</t>
  </si>
  <si>
    <t>DU127905</t>
  </si>
  <si>
    <t>EG174846</t>
  </si>
  <si>
    <t>GC475314</t>
  </si>
  <si>
    <t>DT119387</t>
  </si>
  <si>
    <t>EF163665</t>
  </si>
  <si>
    <t>IB1004915</t>
  </si>
  <si>
    <t>EJ180547</t>
  </si>
  <si>
    <t>DX133121</t>
  </si>
  <si>
    <t>ZA808722</t>
  </si>
  <si>
    <t>IW32257</t>
  </si>
  <si>
    <t>RA248020</t>
  </si>
  <si>
    <t>LA64178</t>
  </si>
  <si>
    <t>FE5525</t>
  </si>
  <si>
    <t>EL131086</t>
  </si>
  <si>
    <t>JH1037524</t>
  </si>
  <si>
    <t>ES154017</t>
  </si>
  <si>
    <t>FG207585</t>
  </si>
  <si>
    <t>DV325262</t>
  </si>
  <si>
    <t>EX632515</t>
  </si>
  <si>
    <t>FB687950</t>
  </si>
  <si>
    <t>DL246188</t>
  </si>
  <si>
    <t>FR942014</t>
  </si>
  <si>
    <t>FW522556</t>
  </si>
  <si>
    <t>EQ273090</t>
  </si>
  <si>
    <t>GM690277</t>
  </si>
  <si>
    <t>EF210548</t>
  </si>
  <si>
    <t>GI645413</t>
  </si>
  <si>
    <t>DY156976</t>
  </si>
  <si>
    <t>DK106625</t>
  </si>
  <si>
    <t>HW1043296</t>
  </si>
  <si>
    <t>DW36921</t>
  </si>
  <si>
    <t>CV15435</t>
  </si>
  <si>
    <t>IG322909</t>
  </si>
  <si>
    <t>DK25853</t>
  </si>
  <si>
    <t>DB19180</t>
  </si>
  <si>
    <t>HU294218</t>
  </si>
  <si>
    <t>EM687500</t>
  </si>
  <si>
    <t>HI862620</t>
  </si>
  <si>
    <t>CY102546</t>
  </si>
  <si>
    <t>DB113510</t>
  </si>
  <si>
    <t>DV207035</t>
  </si>
  <si>
    <t>ER357341</t>
  </si>
  <si>
    <t>FX684309</t>
  </si>
  <si>
    <t>EM415559</t>
  </si>
  <si>
    <t>FD114077</t>
  </si>
  <si>
    <t>DP582715</t>
  </si>
  <si>
    <t>FB210802</t>
  </si>
  <si>
    <t>EY626165</t>
  </si>
  <si>
    <t>EL515949</t>
  </si>
  <si>
    <t>FR531784</t>
  </si>
  <si>
    <t>FW577697</t>
  </si>
  <si>
    <t>ET254028</t>
  </si>
  <si>
    <t>FZ488618</t>
  </si>
  <si>
    <t>HS294615</t>
  </si>
  <si>
    <t>GN125414</t>
  </si>
  <si>
    <t>DX158964</t>
  </si>
  <si>
    <t>DP120837</t>
  </si>
  <si>
    <t>DT313151</t>
  </si>
  <si>
    <t>FN148018</t>
  </si>
  <si>
    <t>EN249967</t>
  </si>
  <si>
    <t>EZ132539</t>
  </si>
  <si>
    <t>EW376521</t>
  </si>
  <si>
    <t>FW283037</t>
  </si>
  <si>
    <t>EL532754</t>
  </si>
  <si>
    <t>ER212955</t>
  </si>
  <si>
    <t>EQ259164</t>
  </si>
  <si>
    <t>HR730255</t>
  </si>
  <si>
    <t>GC284197</t>
  </si>
  <si>
    <t>LN647098</t>
  </si>
  <si>
    <t>PI473712</t>
  </si>
  <si>
    <t>IV794932</t>
  </si>
  <si>
    <t>MK636773</t>
  </si>
  <si>
    <t>VS564478</t>
  </si>
  <si>
    <t>GA134056</t>
  </si>
  <si>
    <t>FS339667</t>
  </si>
  <si>
    <t>EX535182</t>
  </si>
  <si>
    <t>FS988415</t>
  </si>
  <si>
    <t>HR380577</t>
  </si>
  <si>
    <t>EC267214</t>
  </si>
  <si>
    <t>FD521219</t>
  </si>
  <si>
    <t>EZ577828</t>
  </si>
  <si>
    <t>ET906500</t>
  </si>
  <si>
    <t>DN818149</t>
  </si>
  <si>
    <t>EJ516988</t>
  </si>
  <si>
    <t>FM627061</t>
  </si>
  <si>
    <t>EH611215</t>
  </si>
  <si>
    <t>EF370467</t>
  </si>
  <si>
    <t>FQ413177</t>
  </si>
  <si>
    <t>FY371462</t>
  </si>
  <si>
    <t>FQ733950</t>
  </si>
  <si>
    <t>HT228138</t>
  </si>
  <si>
    <t>DM885415</t>
  </si>
  <si>
    <t>DK169082</t>
  </si>
  <si>
    <t>DA304649</t>
  </si>
  <si>
    <t>DH200248</t>
  </si>
  <si>
    <t>GY293525</t>
  </si>
  <si>
    <t>DX166650</t>
  </si>
  <si>
    <t>FW246110</t>
  </si>
  <si>
    <t>Wenn du vom Start zum Zwischenziel läufst, und danach die gleiche Distanz in die selbe Richtung nochmal, wo landest du?</t>
  </si>
  <si>
    <t>In Beispiel 1 gehst du von A1 bis D2. Wenn du die gleiche Strecke nochmal läufst, bist du in G3!</t>
  </si>
  <si>
    <t>In Level 2 stehst du in einer Zelle und schaust in Richtung einer weiteren. Wenn du in diese Richtung schießt, welche der gegebenen Ziele würdest du treffen?</t>
  </si>
  <si>
    <t>In Level 3 sind ähnliche Grundbedingungen wie in Level 2 gegeben. Der Unterschied ist, dass die Ziele nicht statisch sind.</t>
  </si>
  <si>
    <t>Dein Schuss fliegt gerade und braucht 0,1 Sekunde von dir bis zur Zelle "Blickrichtung". Deine Ziele bewegen sich in diesem Level immer nur Horizontal nach rechts!</t>
  </si>
  <si>
    <t>Damit ist die Antwort "AD11; BSK641"</t>
  </si>
  <si>
    <t>Dabei bewegen sie sich mit 1 Sekunde pro Zelle. Welche Ziele triffst du? Verkette die Ziele in der Reihenfolge, in der sie angegeben sind!</t>
  </si>
  <si>
    <t>Verkette die Ziele in der Reihenfolge, in der sie angegeben sind!</t>
  </si>
  <si>
    <t>Nach einer Sekunde ist das Ziel eine Zelle gegangen, nach zwei Sekunden ist das Ziel bereits drei Zellen und nach drei Sekunden sind es sechs Zellen.</t>
  </si>
  <si>
    <t>Level 4 ist wie Level 3, nur dass die Ziele beschleunigen! Sie bewegen sich mit 1 Sekunde pro Zelle. Nachdem sie eine Zelle erreicht haben, steigt die Geschwindigkeit um 1 Zelle pro Sekunde!</t>
  </si>
  <si>
    <t>In Beispiel 4 schießt du von A1 in Richtung D2. nach 0,1 Sekunde ist die Kugel auf D2 und nach 0,2 Sekunden ist sie bei G3 und nach 1 Sekunde bei AE11.</t>
  </si>
  <si>
    <t>Diesmal bewegen sich die Ziele von rechts nach Links! Welche Ziele triffst du? Verkette die Ziele in der Reihenfolge, in der sie angegeben sind!</t>
  </si>
  <si>
    <t>Nach 85 Sekunden sind der Schuss und das Ziel beide in CTC851 - Damit ist IDR851 ein Ziel.</t>
  </si>
  <si>
    <t>Es werden "IDR851; UOA1431; KHT971; EPR621; RIN1301" getroffen!</t>
  </si>
  <si>
    <t>Welche der gegebenen Ziele ist auf der Flugbahn?</t>
  </si>
  <si>
    <t>In Beispiel5 sind drei Adressen gegebenen, über diese musst du die Flugbahn ermitteln.</t>
  </si>
  <si>
    <t>Wenn man damit die gegebenen Ziele prüft, sieht man dass man "AHQ48226; ALD58470; CTL389822; FAK996744; EYJ971092" treffen kann!</t>
  </si>
  <si>
    <t>Ergebnisse für die Koeffizienten sind a = 0,0595238095238095 ; b = -0,107142857142857 ; c = 1,04761904761905</t>
  </si>
  <si>
    <t>Es ist das gleiche wie in Level 5, nur dass es diesmal 4 Punkte gibt. Wir nehmen an, dass die Schussflugbahn ax³+bx²+cx+d entspricht!</t>
  </si>
  <si>
    <t>In Beispiel5 sind vier Adressen gegebenen, über diese musst du die Flugbahn ermitteln.</t>
  </si>
  <si>
    <t>Ergebnisse für die Koeffizienten sind a = 0,153619528619529 ; b = -7,04587542087541 ; c = 94,2180134680134 ; d = -272,969696969697</t>
  </si>
  <si>
    <t>Wenn man damit die gegebenen Ziele prüft, sieht man dass man "DV207035; FX684309; ER357341; CY102546; DB113510" treffen kann!</t>
  </si>
  <si>
    <t>Was ist die Summe der Koeffizienten für alle Aufgaben in Level 6 (ohne Bonus)?</t>
  </si>
  <si>
    <t>Wie viele Ziele sind in den Aufgaben mehrfach vorhanden?</t>
  </si>
  <si>
    <t>Welche gegebene Adresse hat die höchste Spaltennummer?</t>
  </si>
  <si>
    <t>Wie lange ( Sekunden ) nach einem Schuss, wurde das späteste Ziel in Level 4 getroffen? (ohne Bonus)</t>
  </si>
  <si>
    <r>
      <t xml:space="preserve">Im Fall Sniper Elite ist man Scharfschütze. in diesem Fall wird geprüft, ob man mit einem Schuss seine Ziele trifft.
</t>
    </r>
    <r>
      <rPr>
        <b/>
        <sz val="11"/>
        <rFont val="Roboto"/>
      </rPr>
      <t>Wir nehmen an, dass Ziele nur getroffen werden können, wenn sie genau in einer Zelle sind.
Wenn also ein Ziel 1 Sekunde braucht um von einer zur nächsten Zelle zu kommen, kann es in der Zwischenzeit nicht getroffen werden. Es kann nur getroffen werden wenn es genau in einer Zelle ist!</t>
    </r>
  </si>
  <si>
    <t>In Beispiel 1 stehst du in A1 und schaust Richtung D2. Es liegen P6 und KX104 auf der Schussgeraden.</t>
  </si>
  <si>
    <t>Das erste Ziel startet zur gleichen Zeit von IDR851 und braucht eine Sekunde um auf IDQ851zu landen. Nach einer weiteren Sekunde ist es bei IDO851.</t>
  </si>
  <si>
    <t>Wie im Film Salt mit Angelina Jolie kannst du um Kurven schießen! Für Level 5 nehmen wir an, dass die Schussflugbahn ax²+bx+c entspricht!</t>
  </si>
  <si>
    <t>Dabei sind die x Werte immer die Spalten und die y Werte sind die Zeilen!</t>
  </si>
  <si>
    <t>G3</t>
  </si>
  <si>
    <t>I19</t>
  </si>
  <si>
    <t>E19</t>
  </si>
  <si>
    <t>M9</t>
  </si>
  <si>
    <t>C5</t>
  </si>
  <si>
    <t>A15</t>
  </si>
  <si>
    <t>K11</t>
  </si>
  <si>
    <t>Q15</t>
  </si>
  <si>
    <t>I7</t>
  </si>
  <si>
    <t>A3</t>
  </si>
  <si>
    <t>I5</t>
  </si>
  <si>
    <t>P6; KX104</t>
  </si>
  <si>
    <t>AWC2872; BZM4591; YG1477</t>
  </si>
  <si>
    <t>BKA7372; XM2863</t>
  </si>
  <si>
    <t>HNG3853; BWS1313</t>
  </si>
  <si>
    <t>EM285; Q33; IY517</t>
  </si>
  <si>
    <t>XB626; EQD3826</t>
  </si>
  <si>
    <t>KC253; CMK2080</t>
  </si>
  <si>
    <t>DLQ2275; DCW2104</t>
  </si>
  <si>
    <t>AD11; BSK641</t>
  </si>
  <si>
    <t>DDA6481; IA541</t>
  </si>
  <si>
    <t>AIC4321; BDH6931</t>
  </si>
  <si>
    <t>EAQ2321; BVX1321; XZ441</t>
  </si>
  <si>
    <t>FP381; FY401</t>
  </si>
  <si>
    <t>AGP6791; RA3641; VW4621</t>
  </si>
  <si>
    <t>AIV951; CJP2351</t>
  </si>
  <si>
    <t>DKM2661; HJU5041</t>
  </si>
  <si>
    <t>DGA2221; DN91; AWN991</t>
  </si>
  <si>
    <t>GAD691; FSE661</t>
  </si>
  <si>
    <t>IDR851; UOA1431; KHT971; EPR621; RIN1301</t>
  </si>
  <si>
    <t>ACW1441; VIF12421; CHZ3421; KW631; EMW4951</t>
  </si>
  <si>
    <t>NWY11071; SXR13051; BSY3961; PET11611; EBN5851</t>
  </si>
  <si>
    <t>DLF1521; RAE4281; AMG601; CBG1121; LMQ3321</t>
  </si>
  <si>
    <t>PEZ2761; BIM941; AOH741; AVX821; TU481</t>
  </si>
  <si>
    <t>OU1401; HXS7001; AVX2871; BYX3781; SM1611</t>
  </si>
  <si>
    <t>NKB4901; RPC5801; AGM751; BES1201; AOF901</t>
  </si>
  <si>
    <t>ETA2731; FGZ2941; SUX7141; ACL631; IDZ3991</t>
  </si>
  <si>
    <t>OBO3241; UAJ3991; BZC1051; TNC3931; MZM3091</t>
  </si>
  <si>
    <t>DRO361; RVA1041; QHL981; CPV291; QNY991</t>
  </si>
  <si>
    <t>QCN2341; JUC1741; NVW2141; JFO1681; SZZ2581</t>
  </si>
  <si>
    <t>AHQ48226; ALD58470; CTL389822; FAK996744; EYJ971092</t>
  </si>
  <si>
    <t>FX318630; GP386130; DD113430; GA329430; DF117730</t>
  </si>
  <si>
    <t>APG92924; BTG274209; CMK440043; EEY976583; BJI203646</t>
  </si>
  <si>
    <t>BMZ123834; FZT954962; CXJ298930; ALN41962; EDC513615</t>
  </si>
  <si>
    <t>IF160095; LG288312; NJ399687; HO137400; CV24855</t>
  </si>
  <si>
    <t>HM9818; CBP950318; QJ42830; AWC350810; AYF381902</t>
  </si>
  <si>
    <t>AGT416466; AAH270062; MT65726; JN37456; AQL695292</t>
  </si>
  <si>
    <t>DV7282; ANI595943; VR185342; NE70813; RI120028</t>
  </si>
  <si>
    <t>WB899997; PB431425; VU878825; JY196737; RM574345</t>
  </si>
  <si>
    <t>FBF1034036; DLN560057; VN20450; BVN228372; CFF291927</t>
  </si>
  <si>
    <t>BAU588227; BSQ1045267; BSQ1045267; AAO153297; JS22627</t>
  </si>
  <si>
    <t>DV207035; FX684309; ER357341; CY102546; DB113510</t>
  </si>
  <si>
    <t>FM439658; DY179506; EJ236136; DO136603; GB580059</t>
  </si>
  <si>
    <t>GM220395; GI205819; IA405546; DO41016; GQ235642</t>
  </si>
  <si>
    <t>DU127905; FD294354; EG174846; DZ146282; GC475314</t>
  </si>
  <si>
    <t>EJ180547; DX133121; EF163665; DT119387; IB1004915</t>
  </si>
  <si>
    <t>ZA808722; LA64178; RA248020; IW32257; FE5525</t>
  </si>
  <si>
    <t>JH1037524; EL131086; FG207585; ES154017</t>
  </si>
  <si>
    <t>DV325262; FR942014; FB687950; DL246188; EX632515</t>
  </si>
  <si>
    <t>FW522556; EQ273090; GM690277; EF210548; GI645413</t>
  </si>
  <si>
    <t>DK106625; DY156976; HW1043296</t>
  </si>
  <si>
    <t>IG322909; DK25853; CV15435; DB19180; DW36921</t>
  </si>
  <si>
    <t>Instructions</t>
  </si>
  <si>
    <t>Bonus tasks</t>
  </si>
  <si>
    <t>Sniper GOAT</t>
  </si>
  <si>
    <t>In the "Sniper GOAT" case you are a sniper. Broadly speaking the task is, to check whether you hit your targets or not.
We assume that targets can only be hit if they are exactly in a cell.
So if a target takes 1 second to get from one cell to the next, it can't be hit in the meantime. It can only be hit if it is exactly in a cell!</t>
  </si>
  <si>
    <t>To make it more exciting, there are 4 additional bonus tasks in addition to the 6 regular levels.</t>
  </si>
  <si>
    <t>Game #</t>
  </si>
  <si>
    <t>Related to Level #</t>
  </si>
  <si>
    <t>Points</t>
  </si>
  <si>
    <t>Answer</t>
  </si>
  <si>
    <t>Question</t>
  </si>
  <si>
    <t/>
  </si>
  <si>
    <t>Which given address has the highest column number?</t>
  </si>
  <si>
    <t>What is the sum of the coefficients for all tasks in level 6 (without bonus)?</t>
  </si>
  <si>
    <t>How many targets are there multiple times in the tasks?</t>
  </si>
  <si>
    <t>How long ( in seconds ) after a shot, the latest target in level 4 was hit? (without bonus)</t>
  </si>
  <si>
    <t>Ask</t>
  </si>
  <si>
    <t>Very simple</t>
  </si>
  <si>
    <t>In example 1, you go from A1 to D2. If you run the same distance again, you're in G3!</t>
  </si>
  <si>
    <t>Example1</t>
  </si>
  <si>
    <t>Target</t>
  </si>
  <si>
    <t>If you run from start to the target, and then the same distance in the same direction again, where do you end up?</t>
  </si>
  <si>
    <t>Simple</t>
  </si>
  <si>
    <t>In level 2, you stand in a cell and look towards another. If you were to shoot in this direction, which of the given targets would you hit?</t>
  </si>
  <si>
    <t>You</t>
  </si>
  <si>
    <t>Direction</t>
  </si>
  <si>
    <t>Example2</t>
  </si>
  <si>
    <t>Targets</t>
  </si>
  <si>
    <t>Concatenate the targets in the order they are given!</t>
  </si>
  <si>
    <t>In example 1 you are standing in A1 and looking towards D2. P6 and KX104 are on the firing line.</t>
  </si>
  <si>
    <t>Your shot flies straight and takes 0.1 second from you to the cell "line of sight". Your targets will only move horizontally to the right in this level!</t>
  </si>
  <si>
    <t>The first target starts at the same time from AD11 and takes one second to land on AE11. This hits it. BSK641 is also hit (after 65 seconds).</t>
  </si>
  <si>
    <t>This means that the answer "AD11; BSK641"</t>
  </si>
  <si>
    <t>Example3</t>
  </si>
  <si>
    <t>In Level 3, similar conditions are given as in Level 2. The difference is that the targets are not static.</t>
  </si>
  <si>
    <t>In doing so, they move at 1 second per cell. What targets do you hiz? Concatenate the targets in the order they are given!</t>
  </si>
  <si>
    <t>Medium-Hard</t>
  </si>
  <si>
    <t>"IDR851; UOA1431; KHT971; EPR621; RIN1301"!</t>
  </si>
  <si>
    <t>Example4</t>
  </si>
  <si>
    <t>Level 4 is like Level 3, except that the targets speed up! They move initially at 1 second per cell. After they reach a cell, the speed increases by 1 cell per second!</t>
  </si>
  <si>
    <t>After one second, the target has gone one cell, after two seconds the target moved already three cells and after three seconds it moved six cells.</t>
  </si>
  <si>
    <t>This time, the targets move from right to left! Which targets do you hit? Concatenate the targets in the order they are given!</t>
  </si>
  <si>
    <t>In example 3, you shoot from A1 towards D2. after 0.1 seconds the shot is on D2 and after 0.2 seconds it is at G3 and after 1 second at AE11.</t>
  </si>
  <si>
    <t>In example 4, you shoot from A1 towards D2. after 0.1 seconds the shot is on D2 and after 0.2 seconds it is at G3 and after 1 second at AE11.</t>
  </si>
  <si>
    <t>The first target takes off from IDR851 at the same time and takes one second to reach IDQ851. After another second, it is at IDO851.</t>
  </si>
  <si>
    <t>After 85 seconds, the shot and the target are both in CTC851 - making IDR851 a target you hit.</t>
  </si>
  <si>
    <t>Like in the movie Salt with Angelina Jolie, you can shoot around corners! For level 5, let's assume that the shot trajectory is equal to ax²+bx+c!</t>
  </si>
  <si>
    <t>The x values are always the columns and the y values are the rows!</t>
  </si>
  <si>
    <t>Which of the given targets is on the trajectory?</t>
  </si>
  <si>
    <t>In example5 there are three addresses, you have to use them to determine the trajectory.</t>
  </si>
  <si>
    <t>Results for the coefficients are a = 0.0595238095238095 ; b = -0.107142857142857 ; c = 1.04761904761905</t>
  </si>
  <si>
    <t>If you use it to check the given goals, you can see that you "AHQ48226; ALD58470; CTL389822; FAK996744; EYJ971092"!</t>
  </si>
  <si>
    <t>Point 1</t>
  </si>
  <si>
    <t>Point 2</t>
  </si>
  <si>
    <t>Point 3</t>
  </si>
  <si>
    <t>Example5</t>
  </si>
  <si>
    <t>In example5 there are four addresses, you have to use them to determine the trajectory.</t>
  </si>
  <si>
    <t>Results for the coefficients are a = 0.153619528619529 ; b = -7.04587542087541 ; c = 94.2180134680134 ; d = -272.969696969697</t>
  </si>
  <si>
    <t>If you use it to check the given goals, you can see that "DV207035; FX684309; ER357341; CY102546; DB113510"!</t>
  </si>
  <si>
    <t>Point 4</t>
  </si>
  <si>
    <t>Example6</t>
  </si>
  <si>
    <t>It's the same as in level 5, only this time there are 4 points given. We assume that the shot trajectory corresponds to ax³+bx²+cx+d!</t>
  </si>
  <si>
    <t>A5839; A467</t>
  </si>
  <si>
    <t>X</t>
  </si>
  <si>
    <t>Y</t>
  </si>
  <si>
    <t>X0</t>
  </si>
  <si>
    <t>Y0</t>
  </si>
  <si>
    <t>X1</t>
  </si>
  <si>
    <t>Y1</t>
  </si>
  <si>
    <t>Slope</t>
  </si>
  <si>
    <t>Slope 1</t>
  </si>
  <si>
    <t>Slope 2</t>
  </si>
  <si>
    <t>Slope 3</t>
  </si>
  <si>
    <t>Slope 4</t>
  </si>
  <si>
    <t>Slope 5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</si>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</sst>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000"/>
  </numFmts>
  <fonts count="23"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name val="Roboto"/>
    </font>
    <font>
      <sz val="18"/>
      <color theme="1"/>
      <name val="Agency FB"/>
      <family val="2"/>
    </font>
    <font>
      <b/>
      <sz val="11"/>
      <color theme="1"/>
      <name val="Roboto"/>
    </font>
    <font>
      <u/>
      <sz val="11"/>
      <color theme="10"/>
      <name val="Calibri"/>
      <family val="2"/>
      <scheme val="minor"/>
    </font>
    <font>
      <b/>
      <sz val="11"/>
      <name val="Roboto"/>
    </font>
    <font>
      <b/>
      <sz val="11"/>
      <color theme="0"/>
      <name val="Roboto"/>
    </font>
    <font>
      <sz val="11"/>
      <color theme="7" tint="-0.499984740745262"/>
      <name val="Roboto"/>
    </font>
    <font>
      <sz val="12"/>
      <color theme="7" tint="-0.499984740745262"/>
      <name val="Roboto"/>
    </font>
    <font>
      <b/>
      <sz val="12"/>
      <color theme="7" tint="-0.499984740745262"/>
      <name val="Roboto"/>
    </font>
    <font>
      <b/>
      <sz val="18"/>
      <color theme="0"/>
      <name val="Roboto"/>
    </font>
    <font>
      <sz val="14"/>
      <color theme="7" tint="-0.499984740745262"/>
      <name val="Roboto"/>
    </font>
    <font>
      <b/>
      <sz val="14"/>
      <color theme="0"/>
      <name val="Roboto"/>
    </font>
    <font>
      <i/>
      <sz val="10"/>
      <color theme="1"/>
      <name val="Roboto"/>
    </font>
    <font>
      <b/>
      <sz val="12"/>
      <color theme="1"/>
      <name val="Roboto"/>
    </font>
    <font>
      <b/>
      <sz val="18"/>
      <color theme="0"/>
      <name val="Robotech gp"/>
    </font>
    <font>
      <b/>
      <sz val="48"/>
      <color theme="0"/>
      <name val="ROBOTECH GP"/>
      <family val="2"/>
    </font>
    <font>
      <b/>
      <sz val="18"/>
      <color theme="0"/>
      <name val="ROBOTECH GP"/>
      <family val="2"/>
    </font>
    <font>
      <sz val="48"/>
      <color theme="1"/>
      <name val="Roboto"/>
    </font>
    <font>
      <sz val="22"/>
      <color theme="1"/>
      <name val="Calibri"/>
      <family val="2"/>
      <scheme val="minor"/>
    </font>
    <font>
      <sz val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1838"/>
        <bgColor indexed="64"/>
      </patternFill>
    </fill>
    <fill>
      <patternFill patternType="solid">
        <fgColor rgb="FF228AB8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theme="9" tint="0.79998168889431442"/>
        <bgColor indexed="64"/>
      </patternFill>
    </fill>
    <fill>
      <gradientFill>
        <stop position="0">
          <color rgb="FF007B00"/>
        </stop>
        <stop position="1">
          <color rgb="FF020024"/>
        </stop>
      </gradient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21" fillId="0" borderId="0"/>
  </cellStyleXfs>
  <cellXfs count="60">
    <xf numFmtId="0" fontId="0" fillId="0" borderId="0" xfId="0"/>
    <xf numFmtId="0" fontId="2" fillId="2" borderId="0" xfId="1" applyFont="1" applyFill="1"/>
    <xf numFmtId="0" fontId="3" fillId="2" borderId="0" xfId="1" applyFont="1" applyFill="1"/>
    <xf numFmtId="0" fontId="2" fillId="2" borderId="0" xfId="1" applyFont="1" applyFill="1" applyAlignment="1">
      <alignment horizontal="center"/>
    </xf>
    <xf numFmtId="0" fontId="2" fillId="2" borderId="0" xfId="1" applyFont="1" applyFill="1" applyAlignment="1">
      <alignment horizontal="left"/>
    </xf>
    <xf numFmtId="0" fontId="4" fillId="3" borderId="0" xfId="1" applyFont="1" applyFill="1" applyAlignment="1">
      <alignment horizontal="center" vertical="center"/>
    </xf>
    <xf numFmtId="0" fontId="7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9" fillId="2" borderId="4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1" fillId="2" borderId="4" xfId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6" fontId="2" fillId="2" borderId="0" xfId="1" applyNumberFormat="1" applyFont="1" applyFill="1"/>
    <xf numFmtId="0" fontId="14" fillId="6" borderId="7" xfId="0" applyFont="1" applyFill="1" applyBorder="1" applyAlignment="1">
      <alignment horizontal="center" vertical="center"/>
    </xf>
    <xf numFmtId="0" fontId="15" fillId="7" borderId="6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3" fontId="8" fillId="4" borderId="6" xfId="0" applyNumberFormat="1" applyFont="1" applyFill="1" applyBorder="1" applyAlignment="1">
      <alignment horizontal="center" vertical="center"/>
    </xf>
    <xf numFmtId="0" fontId="16" fillId="2" borderId="0" xfId="1" applyFont="1" applyFill="1" applyAlignment="1">
      <alignment horizontal="left" vertical="center"/>
    </xf>
    <xf numFmtId="0" fontId="17" fillId="3" borderId="0" xfId="1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64" fontId="3" fillId="2" borderId="0" xfId="1" applyNumberFormat="1" applyFont="1" applyFill="1"/>
    <xf numFmtId="3" fontId="13" fillId="0" borderId="9" xfId="1" applyNumberFormat="1" applyFont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7" fillId="2" borderId="0" xfId="1" applyFont="1" applyFill="1"/>
    <xf numFmtId="3" fontId="2" fillId="2" borderId="0" xfId="1" applyNumberFormat="1" applyFont="1" applyFill="1"/>
    <xf numFmtId="4" fontId="2" fillId="2" borderId="0" xfId="1" applyNumberFormat="1" applyFont="1" applyFill="1" applyAlignment="1">
      <alignment horizontal="center"/>
    </xf>
    <xf numFmtId="4" fontId="2" fillId="2" borderId="0" xfId="1" applyNumberFormat="1" applyFont="1" applyFill="1"/>
    <xf numFmtId="4" fontId="12" fillId="5" borderId="5" xfId="1" applyNumberFormat="1" applyFont="1" applyFill="1" applyBorder="1" applyAlignment="1">
      <alignment horizontal="center" vertical="center"/>
    </xf>
    <xf numFmtId="3" fontId="12" fillId="5" borderId="5" xfId="1" applyNumberFormat="1" applyFont="1" applyFill="1" applyBorder="1" applyAlignment="1">
      <alignment horizontal="center" vertical="center"/>
    </xf>
    <xf numFmtId="3" fontId="13" fillId="0" borderId="9" xfId="1" applyNumberFormat="1" applyFont="1" applyBorder="1" applyAlignment="1">
      <alignment horizontal="left" vertical="center"/>
    </xf>
    <xf numFmtId="0" fontId="2" fillId="2" borderId="0" xfId="1" applyFont="1" applyFill="1" applyAlignment="1">
      <alignment wrapText="1"/>
    </xf>
    <xf numFmtId="0" fontId="2" fillId="2" borderId="0" xfId="1" applyFont="1" applyFill="1" applyAlignment="1">
      <alignment horizontal="center" wrapText="1"/>
    </xf>
    <xf numFmtId="4" fontId="3" fillId="2" borderId="0" xfId="1" applyNumberFormat="1" applyFont="1" applyFill="1"/>
    <xf numFmtId="3" fontId="8" fillId="4" borderId="6" xfId="0" applyNumberFormat="1" applyFont="1" applyFill="1" applyBorder="1" applyAlignment="1">
      <alignment horizontal="centerContinuous" vertical="center"/>
    </xf>
    <xf numFmtId="0" fontId="2" fillId="2" borderId="0" xfId="1" quotePrefix="1" applyFont="1" applyFill="1"/>
    <xf numFmtId="0" fontId="3" fillId="2" borderId="0" xfId="1" applyFont="1" applyFill="1" applyAlignment="1">
      <alignment horizontal="center"/>
    </xf>
    <xf numFmtId="0" fontId="2" fillId="2" borderId="0" xfId="1" quotePrefix="1" applyFont="1" applyFill="1" applyAlignment="1">
      <alignment wrapText="1"/>
    </xf>
    <xf numFmtId="0" fontId="8" fillId="4" borderId="11" xfId="0" applyFont="1" applyFill="1" applyBorder="1" applyAlignment="1">
      <alignment horizontal="centerContinuous" vertical="center"/>
    </xf>
    <xf numFmtId="0" fontId="8" fillId="4" borderId="12" xfId="0" applyFont="1" applyFill="1" applyBorder="1" applyAlignment="1">
      <alignment horizontal="centerContinuous" vertical="center"/>
    </xf>
    <xf numFmtId="0" fontId="8" fillId="4" borderId="13" xfId="0" applyFont="1" applyFill="1" applyBorder="1" applyAlignment="1">
      <alignment horizontal="centerContinuous" vertical="center"/>
    </xf>
    <xf numFmtId="0" fontId="8" fillId="4" borderId="14" xfId="0" applyFont="1" applyFill="1" applyBorder="1" applyAlignment="1">
      <alignment horizontal="centerContinuous" vertical="center"/>
    </xf>
    <xf numFmtId="0" fontId="3" fillId="2" borderId="0" xfId="1" applyFont="1" applyFill="1" applyAlignment="1">
      <alignment horizontal="center" vertical="center"/>
    </xf>
    <xf numFmtId="0" fontId="2" fillId="2" borderId="0" xfId="1" quotePrefix="1" applyFont="1" applyFill="1" applyAlignment="1">
      <alignment horizontal="center" vertical="center"/>
    </xf>
    <xf numFmtId="0" fontId="10" fillId="2" borderId="1" xfId="0" quotePrefix="1" applyFont="1" applyFill="1" applyBorder="1" applyAlignment="1">
      <alignment horizontal="left" vertical="center" wrapText="1"/>
    </xf>
    <xf numFmtId="0" fontId="10" fillId="2" borderId="2" xfId="0" quotePrefix="1" applyFont="1" applyFill="1" applyBorder="1" applyAlignment="1">
      <alignment horizontal="left" vertical="center" wrapText="1"/>
    </xf>
    <xf numFmtId="0" fontId="10" fillId="2" borderId="3" xfId="0" quotePrefix="1" applyFont="1" applyFill="1" applyBorder="1" applyAlignment="1">
      <alignment horizontal="left" vertical="center" wrapText="1"/>
    </xf>
    <xf numFmtId="0" fontId="20" fillId="2" borderId="0" xfId="1" applyFont="1" applyFill="1" applyAlignment="1">
      <alignment horizontal="center" vertical="center"/>
    </xf>
    <xf numFmtId="0" fontId="18" fillId="8" borderId="10" xfId="0" applyFont="1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9" fillId="8" borderId="10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5" fillId="2" borderId="0" xfId="1" applyFont="1" applyFill="1" applyAlignment="1">
      <alignment horizontal="left" vertical="distributed" wrapText="1"/>
    </xf>
    <xf numFmtId="0" fontId="3" fillId="2" borderId="0" xfId="1" quotePrefix="1" applyFont="1" applyFill="1" applyAlignment="1">
      <alignment horizontal="center"/>
    </xf>
  </cellXfs>
  <cellStyles count="4">
    <cellStyle name="Hyperlink 2" xfId="2" xr:uid="{0FF13BA6-6DD6-4112-A86D-713263B18256}"/>
    <cellStyle name="Normal" xfId="0" builtinId="0"/>
    <cellStyle name="Normal 3" xfId="1" xr:uid="{9305513A-68B4-405A-BD04-11A009C3A3EC}"/>
    <cellStyle name="Standard 2" xfId="3" xr:uid="{8B3518B5-3805-49EC-90C2-33B82A3F92CC}"/>
  </cellStyles>
  <dxfs count="0"/>
  <tableStyles count="0" defaultTableStyle="TableStyleMedium2" defaultPivotStyle="PivotStyleLight16"/>
  <colors>
    <mruColors>
      <color rgb="FF007B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B99FE9B-C517-444D-991F-2872E1D83709}">
  <we:reference id="wa200003696" version="1.3.0.0" store="de-DE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F9B5C-1BA3-4C63-B1BE-D8E9D9985DE2}">
  <sheetPr>
    <tabColor theme="4" tint="0.79998168889431442"/>
  </sheetPr>
  <dimension ref="A2:T159"/>
  <sheetViews>
    <sheetView zoomScale="115" zoomScaleNormal="115" zoomScaleSheetLayoutView="100" workbookViewId="0"/>
  </sheetViews>
  <sheetFormatPr defaultColWidth="4.703125" defaultRowHeight="14.4"/>
  <cols>
    <col min="1" max="1" width="1.76171875" style="1" customWidth="1"/>
    <col min="2" max="2" width="6.3515625" style="3" customWidth="1"/>
    <col min="3" max="3" width="7.64453125" style="3" customWidth="1"/>
    <col min="4" max="4" width="6.703125" style="3" bestFit="1" customWidth="1"/>
    <col min="5" max="5" width="16.234375" style="3" customWidth="1"/>
    <col min="6" max="6" width="2.64453125" style="3" customWidth="1"/>
    <col min="7" max="9" width="8.3515625" style="3" bestFit="1" customWidth="1"/>
    <col min="10" max="11" width="8.3515625" style="1" bestFit="1" customWidth="1"/>
    <col min="12" max="20" width="8.3515625" style="2" bestFit="1" customWidth="1"/>
    <col min="21" max="21" width="8.41015625" style="2" bestFit="1" customWidth="1"/>
    <col min="22" max="23" width="6.64453125" style="2" bestFit="1" customWidth="1"/>
    <col min="24" max="26" width="4.703125" style="2"/>
    <col min="27" max="27" width="6.76171875" style="2" bestFit="1" customWidth="1"/>
    <col min="28" max="28" width="4.703125" style="2"/>
    <col min="29" max="29" width="6.234375" style="2" bestFit="1" customWidth="1"/>
    <col min="30" max="31" width="4.703125" style="2"/>
    <col min="32" max="32" width="7.5859375" style="2" bestFit="1" customWidth="1"/>
    <col min="33" max="33" width="9.5859375" style="2" bestFit="1" customWidth="1"/>
    <col min="34" max="34" width="6.87890625" style="2" bestFit="1" customWidth="1"/>
    <col min="35" max="37" width="4.703125" style="2"/>
    <col min="38" max="38" width="7.41015625" style="2" bestFit="1" customWidth="1"/>
    <col min="39" max="39" width="4.703125" style="2"/>
    <col min="40" max="40" width="7.41015625" style="2" bestFit="1" customWidth="1"/>
    <col min="41" max="16384" width="4.703125" style="2"/>
  </cols>
  <sheetData>
    <row r="2" spans="2:18" ht="60.75" customHeight="1">
      <c r="B2" s="54" t="s">
        <v>662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</row>
    <row r="3" spans="2:18" ht="15" customHeight="1">
      <c r="B3" s="1"/>
      <c r="C3" s="1"/>
      <c r="D3" s="1"/>
      <c r="E3" s="1"/>
      <c r="F3" s="1"/>
      <c r="G3" s="1"/>
      <c r="H3" s="1"/>
      <c r="I3" s="1"/>
    </row>
    <row r="4" spans="2:18" ht="24" customHeight="1">
      <c r="B4" s="56" t="s">
        <v>8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</row>
    <row r="5" spans="2:18" ht="48.75" customHeight="1">
      <c r="B5" s="58" t="s">
        <v>593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</row>
    <row r="6" spans="2:18" ht="25.5" customHeight="1">
      <c r="B6" s="56" t="s">
        <v>9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</row>
    <row r="7" spans="2:18" ht="15" customHeight="1">
      <c r="B7" s="4"/>
      <c r="C7" s="1"/>
      <c r="D7" s="1"/>
      <c r="E7" s="1"/>
      <c r="F7" s="1"/>
      <c r="G7" s="1"/>
      <c r="H7" s="1"/>
      <c r="I7" s="1"/>
    </row>
    <row r="8" spans="2:18" ht="15" customHeight="1">
      <c r="B8" s="6" t="s">
        <v>29</v>
      </c>
    </row>
    <row r="9" spans="2:18" ht="14.7" customHeight="1" thickBot="1">
      <c r="B9" s="6"/>
      <c r="G9" s="7"/>
      <c r="H9" s="7"/>
    </row>
    <row r="10" spans="2:18" ht="28.5" customHeight="1" thickBot="1">
      <c r="B10" s="28" t="s">
        <v>10</v>
      </c>
      <c r="C10" s="21" t="s">
        <v>11</v>
      </c>
      <c r="D10" s="28" t="s">
        <v>12</v>
      </c>
      <c r="E10" s="22" t="s">
        <v>13</v>
      </c>
      <c r="F10" s="12"/>
      <c r="G10" s="44" t="s">
        <v>14</v>
      </c>
      <c r="H10" s="45"/>
      <c r="I10" s="46"/>
      <c r="J10" s="47"/>
      <c r="K10" s="47"/>
      <c r="L10" s="47"/>
      <c r="M10" s="47"/>
      <c r="N10" s="47"/>
    </row>
    <row r="11" spans="2:18" ht="31.5" customHeight="1">
      <c r="B11" s="18" t="s">
        <v>20</v>
      </c>
      <c r="C11" s="19" t="s">
        <v>6</v>
      </c>
      <c r="D11" s="20">
        <v>10</v>
      </c>
      <c r="E11" s="34"/>
      <c r="F11" s="25">
        <f>IF(ISBLANK(E11),0,IF(Answers!E11=E11,1,-1))</f>
        <v>0</v>
      </c>
      <c r="G11" s="50" t="s">
        <v>590</v>
      </c>
      <c r="H11" s="51"/>
      <c r="I11" s="51"/>
      <c r="J11" s="51"/>
      <c r="K11" s="51"/>
      <c r="L11" s="51"/>
      <c r="M11" s="51"/>
      <c r="N11" s="52"/>
    </row>
    <row r="12" spans="2:18" ht="31.5" customHeight="1">
      <c r="B12" s="13" t="s">
        <v>21</v>
      </c>
      <c r="C12" s="19" t="s">
        <v>6</v>
      </c>
      <c r="D12" s="14">
        <v>20</v>
      </c>
      <c r="E12" s="34"/>
      <c r="F12" s="25">
        <f>IF(ISBLANK(E12),0,IF(Answers!E12=E12,1,-1))</f>
        <v>0</v>
      </c>
      <c r="G12" s="50" t="s">
        <v>591</v>
      </c>
      <c r="H12" s="51"/>
      <c r="I12" s="51"/>
      <c r="J12" s="51"/>
      <c r="K12" s="51"/>
      <c r="L12" s="51"/>
      <c r="M12" s="51"/>
      <c r="N12" s="52"/>
    </row>
    <row r="13" spans="2:18" ht="42" customHeight="1">
      <c r="B13" s="18" t="s">
        <v>22</v>
      </c>
      <c r="C13" s="19">
        <v>4</v>
      </c>
      <c r="D13" s="14">
        <v>10</v>
      </c>
      <c r="E13" s="35"/>
      <c r="F13" s="25">
        <f>IF(ISBLANK(E13),0,IF(Answers!E13=E13,1,-1))</f>
        <v>0</v>
      </c>
      <c r="G13" s="50" t="s">
        <v>592</v>
      </c>
      <c r="H13" s="51"/>
      <c r="I13" s="51"/>
      <c r="J13" s="51"/>
      <c r="K13" s="51"/>
      <c r="L13" s="51"/>
      <c r="M13" s="51"/>
      <c r="N13" s="52"/>
    </row>
    <row r="14" spans="2:18" ht="31.5" customHeight="1">
      <c r="B14" s="13" t="s">
        <v>23</v>
      </c>
      <c r="C14" s="19">
        <v>6</v>
      </c>
      <c r="D14" s="14">
        <v>20</v>
      </c>
      <c r="E14" s="34"/>
      <c r="F14" s="25">
        <f>IF(ISBLANK(E14),0,IF(Answers!E14=E14,1,-1))</f>
        <v>0</v>
      </c>
      <c r="G14" s="50" t="s">
        <v>589</v>
      </c>
      <c r="H14" s="51"/>
      <c r="I14" s="51"/>
      <c r="J14" s="51"/>
      <c r="K14" s="51"/>
      <c r="L14" s="51"/>
      <c r="M14" s="51"/>
      <c r="N14" s="52"/>
    </row>
    <row r="15" spans="2:18" ht="21" customHeight="1">
      <c r="B15" s="4"/>
      <c r="C15" s="1"/>
      <c r="D15" s="1"/>
      <c r="E15" s="1"/>
      <c r="F15" s="1"/>
      <c r="G15" s="1"/>
      <c r="H15" s="1"/>
      <c r="I15" s="1"/>
    </row>
    <row r="16" spans="2:18" ht="27" customHeight="1">
      <c r="B16" s="24" t="s">
        <v>18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2:11" s="3" customFormat="1" ht="27" customHeight="1">
      <c r="I17" s="53" t="str" cm="1">
        <f t="array" ref="I17">SUMPRODUCT(--(F:F&gt;0),D:D)&amp;"/"&amp;SUM(D:D)</f>
        <v>0/270</v>
      </c>
      <c r="J17" s="53"/>
      <c r="K17" s="53"/>
    </row>
    <row r="18" spans="2:11" ht="15" thickBot="1">
      <c r="I18" s="53"/>
      <c r="J18" s="53"/>
      <c r="K18" s="53"/>
    </row>
    <row r="19" spans="2:11" ht="24.75" customHeight="1" thickBot="1">
      <c r="B19" s="29" t="s">
        <v>0</v>
      </c>
      <c r="C19" s="17" t="s">
        <v>17</v>
      </c>
      <c r="D19" s="23"/>
      <c r="E19" s="7"/>
      <c r="G19"/>
      <c r="I19" s="53"/>
      <c r="J19" s="53"/>
      <c r="K19" s="53"/>
    </row>
    <row r="20" spans="2:11" ht="15" customHeight="1">
      <c r="I20" s="53"/>
      <c r="J20" s="53"/>
      <c r="K20" s="53"/>
    </row>
    <row r="21" spans="2:11" ht="15" customHeight="1">
      <c r="B21" s="6" t="s">
        <v>567</v>
      </c>
      <c r="C21" s="4"/>
      <c r="I21" s="2"/>
      <c r="J21" s="2"/>
      <c r="K21" s="2"/>
    </row>
    <row r="22" spans="2:11" ht="15" customHeight="1">
      <c r="B22" s="6"/>
      <c r="C22" s="4" t="s">
        <v>568</v>
      </c>
    </row>
    <row r="23" spans="2:11" ht="15" customHeight="1" thickBot="1">
      <c r="B23" s="6"/>
      <c r="G23" s="2"/>
    </row>
    <row r="24" spans="2:11" ht="25.5" customHeight="1" thickBot="1">
      <c r="B24" s="22" t="s">
        <v>10</v>
      </c>
      <c r="C24" s="22" t="s">
        <v>1</v>
      </c>
      <c r="D24" s="22" t="s">
        <v>12</v>
      </c>
      <c r="E24" s="22" t="s">
        <v>13</v>
      </c>
      <c r="G24" s="22" t="s">
        <v>97</v>
      </c>
      <c r="H24" s="22" t="s">
        <v>98</v>
      </c>
      <c r="I24" s="2"/>
      <c r="J24" s="2"/>
      <c r="K24" s="2"/>
    </row>
    <row r="25" spans="2:11" ht="15" customHeight="1">
      <c r="B25" s="1"/>
      <c r="C25" s="1"/>
      <c r="D25" s="1"/>
      <c r="E25" s="1"/>
      <c r="G25" s="2"/>
      <c r="I25" s="2"/>
      <c r="J25" s="2"/>
      <c r="K25" s="2"/>
    </row>
    <row r="26" spans="2:11" ht="24.75" customHeight="1">
      <c r="B26" s="8" t="s">
        <v>15</v>
      </c>
      <c r="C26" s="9">
        <v>1</v>
      </c>
      <c r="D26" s="10">
        <v>0</v>
      </c>
      <c r="E26" s="35" t="s">
        <v>598</v>
      </c>
      <c r="F26" s="25">
        <f>IF(ISBLANK(E26),0,IF(Answers!E26=E26,1,-1))</f>
        <v>1</v>
      </c>
      <c r="G26" s="27" t="s">
        <v>33</v>
      </c>
      <c r="H26" s="27" t="s">
        <v>34</v>
      </c>
      <c r="I26" s="2"/>
      <c r="J26" s="41"/>
      <c r="K26" s="2"/>
    </row>
    <row r="27" spans="2:11" ht="15" customHeight="1">
      <c r="B27" s="1"/>
      <c r="C27" s="1"/>
      <c r="D27" s="1"/>
      <c r="E27" s="1"/>
      <c r="I27" s="2"/>
      <c r="K27" s="2"/>
    </row>
    <row r="28" spans="2:11" ht="24.75" customHeight="1">
      <c r="B28" s="11">
        <v>1</v>
      </c>
      <c r="C28" s="11">
        <v>1</v>
      </c>
      <c r="D28" s="10">
        <v>1</v>
      </c>
      <c r="E28" s="35"/>
      <c r="F28" s="25">
        <f>IF(ISBLANK(E28),0,IF(Answers!E28=E28,1,-1))</f>
        <v>0</v>
      </c>
      <c r="G28" s="27" t="s">
        <v>33</v>
      </c>
      <c r="H28" s="27" t="s">
        <v>36</v>
      </c>
      <c r="I28" s="2"/>
      <c r="K28" s="2"/>
    </row>
    <row r="29" spans="2:11" ht="24.75" customHeight="1">
      <c r="B29" s="11">
        <v>2</v>
      </c>
      <c r="C29" s="11">
        <v>1</v>
      </c>
      <c r="D29" s="10">
        <v>1</v>
      </c>
      <c r="E29" s="35"/>
      <c r="F29" s="25">
        <f>IF(ISBLANK(E29),0,IF(Answers!E29=E29,1,-1))</f>
        <v>0</v>
      </c>
      <c r="G29" s="27" t="s">
        <v>33</v>
      </c>
      <c r="H29" s="27" t="s">
        <v>39</v>
      </c>
      <c r="I29" s="2"/>
      <c r="K29" s="2"/>
    </row>
    <row r="30" spans="2:11" ht="24.75" customHeight="1">
      <c r="B30" s="11">
        <v>3</v>
      </c>
      <c r="C30" s="11">
        <v>1</v>
      </c>
      <c r="D30" s="10">
        <v>1</v>
      </c>
      <c r="E30" s="35"/>
      <c r="F30" s="25">
        <f>IF(ISBLANK(E30),0,IF(Answers!E30=E30,1,-1))</f>
        <v>0</v>
      </c>
      <c r="G30" s="27" t="s">
        <v>33</v>
      </c>
      <c r="H30" s="27" t="s">
        <v>37</v>
      </c>
      <c r="I30" s="2"/>
      <c r="K30" s="2"/>
    </row>
    <row r="31" spans="2:11" ht="24.75" customHeight="1">
      <c r="B31" s="11">
        <v>4</v>
      </c>
      <c r="C31" s="11">
        <v>1</v>
      </c>
      <c r="D31" s="10">
        <v>1</v>
      </c>
      <c r="E31" s="35"/>
      <c r="F31" s="25">
        <f>IF(ISBLANK(E31),0,IF(Answers!E31=E31,1,-1))</f>
        <v>0</v>
      </c>
      <c r="G31" s="27" t="s">
        <v>33</v>
      </c>
      <c r="H31" s="27" t="s">
        <v>40</v>
      </c>
      <c r="I31" s="2"/>
      <c r="K31" s="2"/>
    </row>
    <row r="32" spans="2:11" ht="24.75" customHeight="1">
      <c r="B32" s="11">
        <v>5</v>
      </c>
      <c r="C32" s="11">
        <v>1</v>
      </c>
      <c r="D32" s="10">
        <v>1</v>
      </c>
      <c r="E32" s="35"/>
      <c r="F32" s="25">
        <f>IF(ISBLANK(E32),0,IF(Answers!E32=E32,1,-1))</f>
        <v>0</v>
      </c>
      <c r="G32" s="27" t="s">
        <v>33</v>
      </c>
      <c r="H32" s="27" t="s">
        <v>41</v>
      </c>
      <c r="I32" s="2"/>
      <c r="K32" s="2"/>
    </row>
    <row r="33" spans="2:13" ht="24.75" customHeight="1">
      <c r="B33" s="11">
        <v>6</v>
      </c>
      <c r="C33" s="11">
        <v>1</v>
      </c>
      <c r="D33" s="10">
        <v>1</v>
      </c>
      <c r="E33" s="35"/>
      <c r="F33" s="25">
        <f>IF(ISBLANK(E33),0,IF(Answers!E33=E33,1,-1))</f>
        <v>0</v>
      </c>
      <c r="G33" s="27" t="s">
        <v>33</v>
      </c>
      <c r="H33" s="27" t="s">
        <v>38</v>
      </c>
      <c r="I33" s="2"/>
      <c r="K33" s="2"/>
    </row>
    <row r="34" spans="2:13" ht="24.75" customHeight="1">
      <c r="B34" s="11">
        <v>7</v>
      </c>
      <c r="C34" s="11">
        <v>1</v>
      </c>
      <c r="D34" s="10">
        <v>1</v>
      </c>
      <c r="E34" s="35"/>
      <c r="F34" s="25">
        <f>IF(ISBLANK(E34),0,IF(Answers!E34=E34,1,-1))</f>
        <v>0</v>
      </c>
      <c r="G34" s="27" t="s">
        <v>33</v>
      </c>
      <c r="H34" s="27" t="s">
        <v>42</v>
      </c>
      <c r="I34" s="2"/>
      <c r="K34" s="2"/>
    </row>
    <row r="35" spans="2:13" ht="24.75" customHeight="1">
      <c r="B35" s="11">
        <v>8</v>
      </c>
      <c r="C35" s="11">
        <v>1</v>
      </c>
      <c r="D35" s="10">
        <v>1</v>
      </c>
      <c r="E35" s="35"/>
      <c r="F35" s="25">
        <f>IF(ISBLANK(E35),0,IF(Answers!E35=E35,1,-1))</f>
        <v>0</v>
      </c>
      <c r="G35" s="27" t="s">
        <v>33</v>
      </c>
      <c r="H35" s="27" t="s">
        <v>43</v>
      </c>
      <c r="I35" s="2"/>
      <c r="K35" s="2"/>
    </row>
    <row r="36" spans="2:13" ht="24.75" customHeight="1">
      <c r="B36" s="11">
        <v>9</v>
      </c>
      <c r="C36" s="11">
        <v>1</v>
      </c>
      <c r="D36" s="10">
        <v>1</v>
      </c>
      <c r="E36" s="35"/>
      <c r="F36" s="25">
        <f>IF(ISBLANK(E36),0,IF(Answers!E36=E36,1,-1))</f>
        <v>0</v>
      </c>
      <c r="G36" s="27" t="s">
        <v>33</v>
      </c>
      <c r="H36" s="27" t="s">
        <v>44</v>
      </c>
      <c r="I36" s="2"/>
      <c r="K36" s="2"/>
    </row>
    <row r="37" spans="2:13" ht="24.75" customHeight="1">
      <c r="B37" s="11">
        <v>10</v>
      </c>
      <c r="C37" s="11">
        <v>1</v>
      </c>
      <c r="D37" s="10">
        <v>1</v>
      </c>
      <c r="E37" s="35"/>
      <c r="F37" s="25">
        <f>IF(ISBLANK(E37),0,IF(Answers!E37=E37,1,-1))</f>
        <v>0</v>
      </c>
      <c r="G37" s="27" t="s">
        <v>33</v>
      </c>
      <c r="H37" s="27" t="s">
        <v>45</v>
      </c>
      <c r="I37" s="2"/>
      <c r="K37" s="2"/>
    </row>
    <row r="38" spans="2:13" ht="15" customHeight="1">
      <c r="I38" s="2"/>
      <c r="K38" s="2"/>
    </row>
    <row r="39" spans="2:13" ht="15" customHeight="1" thickBot="1">
      <c r="I39" s="2"/>
      <c r="J39" s="2"/>
      <c r="K39" s="2"/>
    </row>
    <row r="40" spans="2:13" ht="25.5" customHeight="1" thickBot="1">
      <c r="B40" s="29" t="s">
        <v>2</v>
      </c>
      <c r="C40" s="17" t="s">
        <v>16</v>
      </c>
      <c r="D40" s="23"/>
    </row>
    <row r="41" spans="2:13" ht="14.85" customHeight="1"/>
    <row r="42" spans="2:13" ht="14.85" customHeight="1">
      <c r="B42" s="6" t="s">
        <v>569</v>
      </c>
    </row>
    <row r="43" spans="2:13" ht="14.85" customHeight="1">
      <c r="B43" s="6" t="s">
        <v>574</v>
      </c>
    </row>
    <row r="44" spans="2:13" ht="14.7" customHeight="1">
      <c r="B44" s="6"/>
      <c r="C44" s="4" t="s">
        <v>594</v>
      </c>
    </row>
    <row r="45" spans="2:13" ht="14.7" customHeight="1" thickBot="1">
      <c r="B45" s="2"/>
      <c r="C45" s="26"/>
      <c r="D45" s="2"/>
      <c r="E45" s="2"/>
      <c r="F45" s="2"/>
      <c r="G45" s="2"/>
    </row>
    <row r="46" spans="2:13" ht="25.5" customHeight="1" thickBot="1">
      <c r="B46" s="22" t="s">
        <v>10</v>
      </c>
      <c r="C46" s="22" t="s">
        <v>1</v>
      </c>
      <c r="D46" s="22" t="s">
        <v>12</v>
      </c>
      <c r="E46" s="22" t="s">
        <v>13</v>
      </c>
      <c r="G46" s="22" t="s">
        <v>31</v>
      </c>
      <c r="H46" s="22" t="s">
        <v>32</v>
      </c>
      <c r="I46" s="40" t="s">
        <v>99</v>
      </c>
      <c r="J46" s="40"/>
      <c r="K46" s="40"/>
      <c r="L46" s="40"/>
      <c r="M46" s="40"/>
    </row>
    <row r="47" spans="2:13" ht="15" customHeight="1">
      <c r="B47" s="1"/>
      <c r="C47" s="1"/>
      <c r="D47" s="1"/>
      <c r="E47" s="1"/>
      <c r="G47" s="2"/>
    </row>
    <row r="48" spans="2:13" ht="24.75" customHeight="1">
      <c r="B48" s="8" t="s">
        <v>24</v>
      </c>
      <c r="C48" s="9">
        <v>2</v>
      </c>
      <c r="D48" s="10">
        <v>0</v>
      </c>
      <c r="E48" s="35" t="s">
        <v>609</v>
      </c>
      <c r="F48" s="25">
        <f>IF(ISBLANK(E48),0,IF(Answers!E48=E48,1,-1))</f>
        <v>1</v>
      </c>
      <c r="G48" s="27" t="s">
        <v>33</v>
      </c>
      <c r="H48" s="27" t="s">
        <v>34</v>
      </c>
      <c r="I48" s="27" t="s">
        <v>35</v>
      </c>
      <c r="J48" s="27" t="s">
        <v>93</v>
      </c>
      <c r="K48" s="27" t="s">
        <v>96</v>
      </c>
      <c r="L48" s="27" t="s">
        <v>94</v>
      </c>
      <c r="M48" s="27" t="s">
        <v>95</v>
      </c>
    </row>
    <row r="50" spans="2:13" ht="24.75" customHeight="1">
      <c r="B50" s="11">
        <v>11</v>
      </c>
      <c r="C50" s="11">
        <v>2</v>
      </c>
      <c r="D50" s="10">
        <v>2</v>
      </c>
      <c r="E50" s="35"/>
      <c r="F50" s="25">
        <f>IF(ISBLANK(E50),0,IF(Answers!E50=E50,1,-1))</f>
        <v>0</v>
      </c>
      <c r="G50" s="27" t="s">
        <v>33</v>
      </c>
      <c r="H50" s="27" t="s">
        <v>36</v>
      </c>
      <c r="I50" s="27" t="s">
        <v>47</v>
      </c>
      <c r="J50" s="27" t="s">
        <v>53</v>
      </c>
      <c r="K50" s="27" t="s">
        <v>54</v>
      </c>
      <c r="L50" s="27" t="s">
        <v>75</v>
      </c>
      <c r="M50" s="27" t="s">
        <v>76</v>
      </c>
    </row>
    <row r="51" spans="2:13" ht="24.75" customHeight="1">
      <c r="B51" s="11">
        <v>12</v>
      </c>
      <c r="C51" s="11">
        <v>2</v>
      </c>
      <c r="D51" s="10">
        <v>2</v>
      </c>
      <c r="E51" s="35"/>
      <c r="F51" s="25">
        <f>IF(ISBLANK(E51),0,IF(Answers!E51=E51,1,-1))</f>
        <v>0</v>
      </c>
      <c r="G51" s="27" t="s">
        <v>33</v>
      </c>
      <c r="H51" s="27" t="s">
        <v>39</v>
      </c>
      <c r="I51" s="27" t="s">
        <v>55</v>
      </c>
      <c r="J51" s="27" t="s">
        <v>56</v>
      </c>
      <c r="K51" s="27" t="s">
        <v>77</v>
      </c>
      <c r="L51" s="27" t="s">
        <v>78</v>
      </c>
      <c r="M51" s="27" t="s">
        <v>46</v>
      </c>
    </row>
    <row r="52" spans="2:13" ht="24.75" customHeight="1">
      <c r="B52" s="11">
        <v>13</v>
      </c>
      <c r="C52" s="11">
        <v>2</v>
      </c>
      <c r="D52" s="10">
        <v>2</v>
      </c>
      <c r="E52" s="35"/>
      <c r="F52" s="25">
        <f>IF(ISBLANK(E52),0,IF(Answers!E52=E52,1,-1))</f>
        <v>0</v>
      </c>
      <c r="G52" s="27" t="s">
        <v>33</v>
      </c>
      <c r="H52" s="27" t="s">
        <v>37</v>
      </c>
      <c r="I52" s="27" t="s">
        <v>57</v>
      </c>
      <c r="J52" s="27" t="s">
        <v>48</v>
      </c>
      <c r="K52" s="27" t="s">
        <v>72</v>
      </c>
      <c r="L52" s="27" t="s">
        <v>49</v>
      </c>
      <c r="M52" s="27" t="s">
        <v>79</v>
      </c>
    </row>
    <row r="53" spans="2:13" ht="24.75" customHeight="1">
      <c r="B53" s="11">
        <v>14</v>
      </c>
      <c r="C53" s="11">
        <v>2</v>
      </c>
      <c r="D53" s="10">
        <v>2</v>
      </c>
      <c r="E53" s="35"/>
      <c r="F53" s="25">
        <f>IF(ISBLANK(E53),0,IF(Answers!E53=E53,1,-1))</f>
        <v>0</v>
      </c>
      <c r="G53" s="27" t="s">
        <v>33</v>
      </c>
      <c r="H53" s="27" t="s">
        <v>40</v>
      </c>
      <c r="I53" s="27" t="s">
        <v>58</v>
      </c>
      <c r="J53" s="27" t="s">
        <v>59</v>
      </c>
      <c r="K53" s="27" t="s">
        <v>73</v>
      </c>
      <c r="L53" s="27" t="s">
        <v>80</v>
      </c>
      <c r="M53" s="27" t="s">
        <v>52</v>
      </c>
    </row>
    <row r="54" spans="2:13" ht="24.75" customHeight="1">
      <c r="B54" s="11">
        <v>15</v>
      </c>
      <c r="C54" s="11">
        <v>2</v>
      </c>
      <c r="D54" s="10">
        <v>2</v>
      </c>
      <c r="E54" s="35"/>
      <c r="F54" s="25">
        <f>IF(ISBLANK(E54),0,IF(ISNUMBER(SEARCH(E54,Answers!E54)),1,-1))</f>
        <v>0</v>
      </c>
      <c r="G54" s="27" t="s">
        <v>33</v>
      </c>
      <c r="H54" s="27" t="s">
        <v>41</v>
      </c>
      <c r="I54" s="27" t="s">
        <v>60</v>
      </c>
      <c r="J54" s="27" t="s">
        <v>61</v>
      </c>
      <c r="K54" s="27" t="s">
        <v>74</v>
      </c>
      <c r="L54" s="27" t="s">
        <v>81</v>
      </c>
      <c r="M54" s="27" t="s">
        <v>82</v>
      </c>
    </row>
    <row r="55" spans="2:13" ht="24.75" customHeight="1">
      <c r="B55" s="11">
        <v>16</v>
      </c>
      <c r="C55" s="11">
        <v>2</v>
      </c>
      <c r="D55" s="10">
        <v>2</v>
      </c>
      <c r="E55" s="35"/>
      <c r="F55" s="25">
        <f>IF(ISBLANK(E55),0,IF(Answers!E55=E55,1,-1))</f>
        <v>0</v>
      </c>
      <c r="G55" s="27" t="s">
        <v>33</v>
      </c>
      <c r="H55" s="27" t="s">
        <v>38</v>
      </c>
      <c r="I55" s="27" t="s">
        <v>51</v>
      </c>
      <c r="J55" s="27" t="s">
        <v>61</v>
      </c>
      <c r="K55" s="27" t="s">
        <v>50</v>
      </c>
      <c r="L55" s="27" t="s">
        <v>83</v>
      </c>
      <c r="M55" s="27" t="s">
        <v>84</v>
      </c>
    </row>
    <row r="56" spans="2:13" ht="24.75" customHeight="1">
      <c r="B56" s="11">
        <v>17</v>
      </c>
      <c r="C56" s="11">
        <v>2</v>
      </c>
      <c r="D56" s="10">
        <v>2</v>
      </c>
      <c r="E56" s="35"/>
      <c r="F56" s="25">
        <f>IF(ISBLANK(E56),0,IF(Answers!E56=E56,1,-1))</f>
        <v>0</v>
      </c>
      <c r="G56" s="27" t="s">
        <v>33</v>
      </c>
      <c r="H56" s="27" t="s">
        <v>42</v>
      </c>
      <c r="I56" s="27" t="s">
        <v>62</v>
      </c>
      <c r="J56" s="27" t="s">
        <v>63</v>
      </c>
      <c r="K56" s="27" t="s">
        <v>64</v>
      </c>
      <c r="L56" s="27" t="s">
        <v>85</v>
      </c>
      <c r="M56" s="27" t="s">
        <v>86</v>
      </c>
    </row>
    <row r="57" spans="2:13" ht="24.75" customHeight="1">
      <c r="B57" s="11">
        <v>18</v>
      </c>
      <c r="C57" s="11">
        <v>2</v>
      </c>
      <c r="D57" s="10">
        <v>2</v>
      </c>
      <c r="E57" s="35"/>
      <c r="F57" s="25">
        <f>IF(ISBLANK(E57),0,IF(Answers!E57=E57,1,-1))</f>
        <v>0</v>
      </c>
      <c r="G57" s="27" t="s">
        <v>33</v>
      </c>
      <c r="H57" s="27" t="s">
        <v>43</v>
      </c>
      <c r="I57" s="27" t="s">
        <v>65</v>
      </c>
      <c r="J57" s="27" t="s">
        <v>66</v>
      </c>
      <c r="K57" s="27" t="s">
        <v>87</v>
      </c>
      <c r="L57" s="27" t="s">
        <v>67</v>
      </c>
      <c r="M57" s="27" t="s">
        <v>88</v>
      </c>
    </row>
    <row r="58" spans="2:13" ht="24.75" customHeight="1">
      <c r="B58" s="11">
        <v>19</v>
      </c>
      <c r="C58" s="11">
        <v>2</v>
      </c>
      <c r="D58" s="10">
        <v>2</v>
      </c>
      <c r="E58" s="35"/>
      <c r="F58" s="25">
        <f>IF(ISBLANK(E58),0,IF(Answers!E58=E58,1,-1))</f>
        <v>0</v>
      </c>
      <c r="G58" s="27" t="s">
        <v>33</v>
      </c>
      <c r="H58" s="27" t="s">
        <v>158</v>
      </c>
      <c r="I58" s="27" t="s">
        <v>68</v>
      </c>
      <c r="J58" s="27" t="s">
        <v>69</v>
      </c>
      <c r="K58" s="27" t="s">
        <v>89</v>
      </c>
      <c r="L58" s="27" t="s">
        <v>90</v>
      </c>
      <c r="M58" s="27" t="s">
        <v>159</v>
      </c>
    </row>
    <row r="59" spans="2:13" ht="24.75" customHeight="1">
      <c r="B59" s="11">
        <v>20</v>
      </c>
      <c r="C59" s="11">
        <v>2</v>
      </c>
      <c r="D59" s="10">
        <v>2</v>
      </c>
      <c r="E59" s="35"/>
      <c r="F59" s="25">
        <f>IF(ISBLANK(E59),0,IF(Answers!E59=E59,1,-1))</f>
        <v>0</v>
      </c>
      <c r="G59" s="27" t="s">
        <v>33</v>
      </c>
      <c r="H59" s="27" t="s">
        <v>45</v>
      </c>
      <c r="I59" s="27" t="s">
        <v>70</v>
      </c>
      <c r="J59" s="27" t="s">
        <v>71</v>
      </c>
      <c r="K59" s="27" t="s">
        <v>91</v>
      </c>
      <c r="L59" s="27" t="s">
        <v>92</v>
      </c>
      <c r="M59" s="27" t="s">
        <v>159</v>
      </c>
    </row>
    <row r="60" spans="2:13" ht="15" customHeight="1">
      <c r="J60" s="3"/>
    </row>
    <row r="61" spans="2:13" ht="15" customHeight="1" thickBot="1"/>
    <row r="62" spans="2:13" ht="25.5" customHeight="1" thickBot="1">
      <c r="B62" s="29" t="s">
        <v>3</v>
      </c>
      <c r="C62" s="17" t="s">
        <v>30</v>
      </c>
      <c r="D62" s="23"/>
    </row>
    <row r="63" spans="2:13" ht="14.85" customHeight="1"/>
    <row r="64" spans="2:13" ht="14.85" customHeight="1">
      <c r="B64" s="6" t="s">
        <v>570</v>
      </c>
    </row>
    <row r="65" spans="2:13" ht="14.85" customHeight="1">
      <c r="B65" s="6" t="s">
        <v>571</v>
      </c>
      <c r="C65" s="4"/>
    </row>
    <row r="66" spans="2:13" ht="14.85" customHeight="1">
      <c r="B66" s="6" t="s">
        <v>573</v>
      </c>
      <c r="C66" s="6"/>
    </row>
    <row r="67" spans="2:13" ht="14.7" customHeight="1">
      <c r="B67" s="6"/>
      <c r="C67" s="4" t="s">
        <v>101</v>
      </c>
    </row>
    <row r="68" spans="2:13" ht="14.7" customHeight="1">
      <c r="B68" s="6"/>
      <c r="C68" s="4" t="s">
        <v>157</v>
      </c>
    </row>
    <row r="69" spans="2:13" ht="14.7" customHeight="1">
      <c r="B69" s="6"/>
      <c r="C69" s="4" t="s">
        <v>572</v>
      </c>
    </row>
    <row r="70" spans="2:13" ht="14.7" customHeight="1" thickBot="1">
      <c r="B70" s="2"/>
      <c r="C70" s="26"/>
      <c r="D70" s="2"/>
      <c r="E70" s="2"/>
      <c r="F70" s="2"/>
      <c r="G70" s="2"/>
    </row>
    <row r="71" spans="2:13" ht="25.5" customHeight="1" thickBot="1">
      <c r="B71" s="22" t="s">
        <v>10</v>
      </c>
      <c r="C71" s="22" t="s">
        <v>1</v>
      </c>
      <c r="D71" s="22" t="s">
        <v>12</v>
      </c>
      <c r="E71" s="22" t="s">
        <v>13</v>
      </c>
      <c r="G71" s="22" t="s">
        <v>31</v>
      </c>
      <c r="H71" s="22" t="s">
        <v>32</v>
      </c>
      <c r="I71" s="40" t="s">
        <v>99</v>
      </c>
      <c r="J71" s="40"/>
      <c r="K71" s="40"/>
      <c r="L71" s="40"/>
      <c r="M71" s="40"/>
    </row>
    <row r="72" spans="2:13" ht="15" customHeight="1">
      <c r="B72" s="1"/>
      <c r="C72" s="1"/>
      <c r="D72" s="1"/>
      <c r="E72" s="1"/>
      <c r="G72" s="37"/>
      <c r="H72" s="38"/>
    </row>
    <row r="73" spans="2:13" ht="24.75" customHeight="1">
      <c r="B73" s="8" t="s">
        <v>25</v>
      </c>
      <c r="C73" s="9">
        <v>3</v>
      </c>
      <c r="D73" s="10">
        <v>0</v>
      </c>
      <c r="E73" s="35" t="s">
        <v>617</v>
      </c>
      <c r="F73" s="25">
        <f>IF(ISBLANK(E73),0,IF(Answers!E73=E73,1,-1))</f>
        <v>1</v>
      </c>
      <c r="G73" s="27" t="s">
        <v>33</v>
      </c>
      <c r="H73" s="27" t="s">
        <v>34</v>
      </c>
      <c r="I73" s="27" t="s">
        <v>100</v>
      </c>
      <c r="J73" s="27" t="s">
        <v>103</v>
      </c>
      <c r="K73" s="27" t="s">
        <v>96</v>
      </c>
      <c r="L73" s="27" t="s">
        <v>104</v>
      </c>
      <c r="M73" s="27" t="s">
        <v>102</v>
      </c>
    </row>
    <row r="74" spans="2:13" ht="15" customHeight="1">
      <c r="B74" s="1"/>
      <c r="C74" s="1"/>
      <c r="D74" s="1"/>
      <c r="E74" s="31"/>
    </row>
    <row r="75" spans="2:13" ht="24.75" customHeight="1">
      <c r="B75" s="11">
        <v>21</v>
      </c>
      <c r="C75" s="11">
        <v>3</v>
      </c>
      <c r="D75" s="10">
        <v>3</v>
      </c>
      <c r="E75" s="35"/>
      <c r="F75" s="25">
        <f>IF(ISBLANK(E75),0,IF(Answers!E75=E75,1,-1))</f>
        <v>0</v>
      </c>
      <c r="G75" s="27" t="s">
        <v>33</v>
      </c>
      <c r="H75" s="27" t="s">
        <v>36</v>
      </c>
      <c r="I75" s="27" t="s">
        <v>131</v>
      </c>
      <c r="J75" s="27" t="s">
        <v>107</v>
      </c>
      <c r="K75" s="27" t="s">
        <v>108</v>
      </c>
      <c r="L75" s="27" t="s">
        <v>130</v>
      </c>
      <c r="M75" s="27" t="s">
        <v>129</v>
      </c>
    </row>
    <row r="76" spans="2:13" ht="24.75" customHeight="1">
      <c r="B76" s="11">
        <v>22</v>
      </c>
      <c r="C76" s="11">
        <v>3</v>
      </c>
      <c r="D76" s="10">
        <v>3</v>
      </c>
      <c r="E76" s="35"/>
      <c r="F76" s="25">
        <f>IF(ISBLANK(E76),0,IF(Answers!E76=E76,1,-1))</f>
        <v>0</v>
      </c>
      <c r="G76" s="27" t="s">
        <v>33</v>
      </c>
      <c r="H76" s="27" t="s">
        <v>39</v>
      </c>
      <c r="I76" s="27" t="s">
        <v>134</v>
      </c>
      <c r="J76" s="27" t="s">
        <v>109</v>
      </c>
      <c r="K76" s="27" t="s">
        <v>132</v>
      </c>
      <c r="L76" s="27" t="s">
        <v>110</v>
      </c>
      <c r="M76" s="27" t="s">
        <v>133</v>
      </c>
    </row>
    <row r="77" spans="2:13" ht="24.75" customHeight="1">
      <c r="B77" s="11">
        <v>23</v>
      </c>
      <c r="C77" s="11">
        <v>3</v>
      </c>
      <c r="D77" s="10">
        <v>3</v>
      </c>
      <c r="E77" s="35"/>
      <c r="F77" s="25">
        <f>IF(ISBLANK(E77),0,IF(Answers!E77=E77,1,-1))</f>
        <v>0</v>
      </c>
      <c r="G77" s="27" t="s">
        <v>33</v>
      </c>
      <c r="H77" s="27" t="s">
        <v>37</v>
      </c>
      <c r="I77" s="27" t="s">
        <v>111</v>
      </c>
      <c r="J77" s="27" t="s">
        <v>112</v>
      </c>
      <c r="K77" s="27" t="s">
        <v>136</v>
      </c>
      <c r="L77" s="27" t="s">
        <v>135</v>
      </c>
      <c r="M77" s="27" t="s">
        <v>126</v>
      </c>
    </row>
    <row r="78" spans="2:13" ht="24.75" customHeight="1">
      <c r="B78" s="11">
        <v>24</v>
      </c>
      <c r="C78" s="11">
        <v>3</v>
      </c>
      <c r="D78" s="10">
        <v>3</v>
      </c>
      <c r="E78" s="35"/>
      <c r="F78" s="25">
        <f>IF(ISBLANK(E78),0,IF(Answers!E78=E78,1,-1))</f>
        <v>0</v>
      </c>
      <c r="G78" s="27" t="s">
        <v>33</v>
      </c>
      <c r="H78" s="27" t="s">
        <v>40</v>
      </c>
      <c r="I78" s="27" t="s">
        <v>139</v>
      </c>
      <c r="J78" s="27" t="s">
        <v>137</v>
      </c>
      <c r="K78" s="27" t="s">
        <v>114</v>
      </c>
      <c r="L78" s="27" t="s">
        <v>138</v>
      </c>
      <c r="M78" s="27" t="s">
        <v>113</v>
      </c>
    </row>
    <row r="79" spans="2:13" ht="24.75" customHeight="1">
      <c r="B79" s="11">
        <v>25</v>
      </c>
      <c r="C79" s="11">
        <v>3</v>
      </c>
      <c r="D79" s="10">
        <v>3</v>
      </c>
      <c r="E79" s="35"/>
      <c r="F79" s="25">
        <f>IF(ISBLANK(E79),0,IF(Answers!E79=E79,1,-1))</f>
        <v>0</v>
      </c>
      <c r="G79" s="27" t="s">
        <v>33</v>
      </c>
      <c r="H79" s="27" t="s">
        <v>105</v>
      </c>
      <c r="I79" s="27" t="s">
        <v>127</v>
      </c>
      <c r="J79" s="27" t="s">
        <v>140</v>
      </c>
      <c r="K79" s="27" t="s">
        <v>116</v>
      </c>
      <c r="L79" s="27" t="s">
        <v>115</v>
      </c>
      <c r="M79" s="27" t="s">
        <v>141</v>
      </c>
    </row>
    <row r="80" spans="2:13" ht="24.75" customHeight="1">
      <c r="B80" s="11">
        <v>26</v>
      </c>
      <c r="C80" s="11">
        <v>3</v>
      </c>
      <c r="D80" s="10">
        <v>3</v>
      </c>
      <c r="E80" s="35"/>
      <c r="F80" s="25">
        <f>IF(ISBLANK(E80),0,IF(Answers!E80=E80,1,-1))</f>
        <v>0</v>
      </c>
      <c r="G80" s="27" t="s">
        <v>33</v>
      </c>
      <c r="H80" s="27" t="s">
        <v>38</v>
      </c>
      <c r="I80" s="27" t="s">
        <v>143</v>
      </c>
      <c r="J80" s="27" t="s">
        <v>117</v>
      </c>
      <c r="K80" s="27" t="s">
        <v>118</v>
      </c>
      <c r="L80" s="27" t="s">
        <v>142</v>
      </c>
      <c r="M80" s="27" t="s">
        <v>144</v>
      </c>
    </row>
    <row r="81" spans="2:13" ht="24.75" customHeight="1">
      <c r="B81" s="11">
        <v>27</v>
      </c>
      <c r="C81" s="11">
        <v>3</v>
      </c>
      <c r="D81" s="10">
        <v>3</v>
      </c>
      <c r="E81" s="35"/>
      <c r="F81" s="25">
        <f>IF(ISBLANK(E81),0,IF(Answers!E81=E81,1,-1))</f>
        <v>0</v>
      </c>
      <c r="G81" s="27" t="s">
        <v>33</v>
      </c>
      <c r="H81" s="27" t="s">
        <v>42</v>
      </c>
      <c r="I81" s="27" t="s">
        <v>146</v>
      </c>
      <c r="J81" s="27" t="s">
        <v>119</v>
      </c>
      <c r="K81" s="27" t="s">
        <v>120</v>
      </c>
      <c r="L81" s="27" t="s">
        <v>145</v>
      </c>
      <c r="M81" s="27" t="s">
        <v>147</v>
      </c>
    </row>
    <row r="82" spans="2:13" ht="24.75" customHeight="1">
      <c r="B82" s="11">
        <v>28</v>
      </c>
      <c r="C82" s="11">
        <v>3</v>
      </c>
      <c r="D82" s="10">
        <v>3</v>
      </c>
      <c r="E82" s="35"/>
      <c r="F82" s="25">
        <f>IF(ISBLANK(E82),0,IF(Answers!E82=E82,1,-1))</f>
        <v>0</v>
      </c>
      <c r="G82" s="27" t="s">
        <v>33</v>
      </c>
      <c r="H82" s="27" t="s">
        <v>43</v>
      </c>
      <c r="I82" s="27" t="s">
        <v>122</v>
      </c>
      <c r="J82" s="27" t="s">
        <v>149</v>
      </c>
      <c r="K82" s="27" t="s">
        <v>121</v>
      </c>
      <c r="L82" s="27" t="s">
        <v>148</v>
      </c>
      <c r="M82" s="27" t="s">
        <v>128</v>
      </c>
    </row>
    <row r="83" spans="2:13" ht="24.75" customHeight="1">
      <c r="B83" s="11">
        <v>29</v>
      </c>
      <c r="C83" s="11">
        <v>3</v>
      </c>
      <c r="D83" s="10">
        <v>3</v>
      </c>
      <c r="E83" s="35"/>
      <c r="F83" s="25">
        <f>IF(ISBLANK(E83),0,IF(Answers!E83=E83,1,-1))</f>
        <v>0</v>
      </c>
      <c r="G83" s="27" t="s">
        <v>33</v>
      </c>
      <c r="H83" s="27" t="s">
        <v>106</v>
      </c>
      <c r="I83" s="27" t="s">
        <v>123</v>
      </c>
      <c r="J83" s="27" t="s">
        <v>150</v>
      </c>
      <c r="K83" s="27" t="s">
        <v>152</v>
      </c>
      <c r="L83" s="27" t="s">
        <v>151</v>
      </c>
      <c r="M83" s="27" t="s">
        <v>124</v>
      </c>
    </row>
    <row r="84" spans="2:13" ht="24.75" customHeight="1">
      <c r="B84" s="11">
        <v>30</v>
      </c>
      <c r="C84" s="11">
        <v>3</v>
      </c>
      <c r="D84" s="10">
        <v>3</v>
      </c>
      <c r="E84" s="35"/>
      <c r="F84" s="25">
        <f>IF(ISBLANK(E84),0,IF(Answers!E84=E84,1,-1))</f>
        <v>0</v>
      </c>
      <c r="G84" s="27" t="s">
        <v>33</v>
      </c>
      <c r="H84" s="27" t="s">
        <v>45</v>
      </c>
      <c r="I84" s="27" t="s">
        <v>125</v>
      </c>
      <c r="J84" s="27" t="s">
        <v>156</v>
      </c>
      <c r="K84" s="27" t="s">
        <v>155</v>
      </c>
      <c r="L84" s="27" t="s">
        <v>153</v>
      </c>
      <c r="M84" s="27" t="s">
        <v>154</v>
      </c>
    </row>
    <row r="85" spans="2:13">
      <c r="G85" s="38"/>
      <c r="H85" s="38"/>
    </row>
    <row r="86" spans="2:13" ht="15" thickBot="1"/>
    <row r="87" spans="2:13" ht="25.5" customHeight="1" thickBot="1">
      <c r="B87" s="16" t="s">
        <v>4</v>
      </c>
      <c r="C87" s="17" t="s">
        <v>19</v>
      </c>
      <c r="D87" s="23"/>
      <c r="L87" s="39"/>
    </row>
    <row r="88" spans="2:13" ht="14.25" customHeight="1">
      <c r="F88"/>
      <c r="L88" s="39"/>
    </row>
    <row r="89" spans="2:13" ht="14.85" customHeight="1">
      <c r="B89" s="6" t="s">
        <v>576</v>
      </c>
    </row>
    <row r="90" spans="2:13" ht="14.7" customHeight="1">
      <c r="B90" s="6" t="s">
        <v>575</v>
      </c>
      <c r="C90" s="4"/>
    </row>
    <row r="91" spans="2:13" ht="14.7" customHeight="1">
      <c r="B91" s="6" t="s">
        <v>578</v>
      </c>
      <c r="C91" s="4"/>
    </row>
    <row r="92" spans="2:13" ht="14.7" customHeight="1">
      <c r="B92" s="6"/>
      <c r="C92" s="4" t="s">
        <v>577</v>
      </c>
    </row>
    <row r="93" spans="2:13" ht="14.7" customHeight="1">
      <c r="B93" s="6"/>
      <c r="C93" s="4" t="s">
        <v>595</v>
      </c>
    </row>
    <row r="94" spans="2:13" ht="14.7" customHeight="1">
      <c r="C94" s="4" t="s">
        <v>579</v>
      </c>
    </row>
    <row r="95" spans="2:13" ht="14.7" customHeight="1">
      <c r="C95" s="4" t="s">
        <v>580</v>
      </c>
    </row>
    <row r="97" spans="2:18" ht="25.5" customHeight="1" thickBot="1">
      <c r="B97" s="22" t="s">
        <v>10</v>
      </c>
      <c r="C97" s="22" t="s">
        <v>1</v>
      </c>
      <c r="D97" s="22" t="s">
        <v>12</v>
      </c>
      <c r="E97" s="22" t="s">
        <v>13</v>
      </c>
      <c r="G97" s="22" t="s">
        <v>31</v>
      </c>
      <c r="H97" s="22" t="s">
        <v>32</v>
      </c>
      <c r="I97" s="40" t="s">
        <v>275</v>
      </c>
      <c r="J97" s="40"/>
      <c r="K97" s="40"/>
      <c r="L97" s="40"/>
      <c r="M97" s="40"/>
      <c r="N97" s="40"/>
      <c r="O97" s="40"/>
      <c r="P97" s="40"/>
      <c r="Q97" s="40"/>
      <c r="R97" s="40"/>
    </row>
    <row r="98" spans="2:18" ht="15" customHeight="1">
      <c r="B98" s="1"/>
      <c r="C98" s="1"/>
      <c r="D98" s="1"/>
      <c r="E98" s="1"/>
      <c r="G98" s="1"/>
    </row>
    <row r="99" spans="2:18" ht="24.75" customHeight="1">
      <c r="B99" s="8" t="s">
        <v>26</v>
      </c>
      <c r="C99" s="9">
        <v>4</v>
      </c>
      <c r="D99" s="10">
        <v>0</v>
      </c>
      <c r="E99" s="34" t="s">
        <v>627</v>
      </c>
      <c r="F99" s="25">
        <f>IF(ISBLANK(E99),0,IF(Answers!E99=E99,1,-1))</f>
        <v>1</v>
      </c>
      <c r="G99" s="27" t="s">
        <v>33</v>
      </c>
      <c r="H99" s="27" t="s">
        <v>34</v>
      </c>
      <c r="I99" s="27" t="s">
        <v>166</v>
      </c>
      <c r="J99" s="27" t="s">
        <v>218</v>
      </c>
      <c r="K99" s="27" t="s">
        <v>219</v>
      </c>
      <c r="L99" s="27" t="s">
        <v>216</v>
      </c>
      <c r="M99" s="27" t="s">
        <v>217</v>
      </c>
      <c r="N99" s="27" t="s">
        <v>164</v>
      </c>
      <c r="O99" s="27" t="s">
        <v>167</v>
      </c>
      <c r="P99" s="27" t="s">
        <v>165</v>
      </c>
      <c r="Q99" s="27" t="s">
        <v>215</v>
      </c>
      <c r="R99" s="27" t="s">
        <v>163</v>
      </c>
    </row>
    <row r="100" spans="2:18" ht="15" customHeight="1">
      <c r="B100" s="1"/>
      <c r="C100" s="1"/>
      <c r="D100" s="1"/>
      <c r="E100" s="33"/>
      <c r="G100" s="4"/>
      <c r="O100" s="39"/>
    </row>
    <row r="101" spans="2:18" ht="25.5" customHeight="1">
      <c r="B101" s="11">
        <v>31</v>
      </c>
      <c r="C101" s="11">
        <v>4</v>
      </c>
      <c r="D101" s="10">
        <v>4</v>
      </c>
      <c r="E101" s="34"/>
      <c r="F101" s="25">
        <f>IF(ISBLANK(E101),0,IF(Answers!E101=E101,1,-1))</f>
        <v>0</v>
      </c>
      <c r="G101" s="27" t="s">
        <v>33</v>
      </c>
      <c r="H101" s="27" t="s">
        <v>36</v>
      </c>
      <c r="I101" s="27" t="s">
        <v>220</v>
      </c>
      <c r="J101" s="27" t="s">
        <v>169</v>
      </c>
      <c r="K101" s="27" t="s">
        <v>171</v>
      </c>
      <c r="L101" s="27" t="s">
        <v>172</v>
      </c>
      <c r="M101" s="27" t="s">
        <v>168</v>
      </c>
      <c r="N101" s="27" t="s">
        <v>224</v>
      </c>
      <c r="O101" s="27" t="s">
        <v>170</v>
      </c>
      <c r="P101" s="27" t="s">
        <v>222</v>
      </c>
      <c r="Q101" s="27" t="s">
        <v>223</v>
      </c>
      <c r="R101" s="27" t="s">
        <v>221</v>
      </c>
    </row>
    <row r="102" spans="2:18" ht="25.5" customHeight="1">
      <c r="B102" s="11">
        <v>32</v>
      </c>
      <c r="C102" s="11">
        <v>4</v>
      </c>
      <c r="D102" s="10">
        <v>4</v>
      </c>
      <c r="E102" s="34"/>
      <c r="F102" s="25">
        <f>IF(ISBLANK(E102),0,IF(Answers!E102=E102,1,-1))</f>
        <v>0</v>
      </c>
      <c r="G102" s="27" t="s">
        <v>33</v>
      </c>
      <c r="H102" s="27" t="s">
        <v>39</v>
      </c>
      <c r="I102" s="27" t="s">
        <v>228</v>
      </c>
      <c r="J102" s="27" t="s">
        <v>174</v>
      </c>
      <c r="K102" s="27" t="s">
        <v>229</v>
      </c>
      <c r="L102" s="27" t="s">
        <v>173</v>
      </c>
      <c r="M102" s="27" t="s">
        <v>175</v>
      </c>
      <c r="N102" s="27" t="s">
        <v>176</v>
      </c>
      <c r="O102" s="27" t="s">
        <v>225</v>
      </c>
      <c r="P102" s="27" t="s">
        <v>227</v>
      </c>
      <c r="Q102" s="27" t="s">
        <v>177</v>
      </c>
      <c r="R102" s="27" t="s">
        <v>226</v>
      </c>
    </row>
    <row r="103" spans="2:18" ht="25.5" customHeight="1">
      <c r="B103" s="11">
        <v>33</v>
      </c>
      <c r="C103" s="11">
        <v>4</v>
      </c>
      <c r="D103" s="10">
        <v>4</v>
      </c>
      <c r="E103" s="34"/>
      <c r="F103" s="25">
        <f>IF(ISBLANK(E103),0,IF(Answers!E103=E103,1,-1))</f>
        <v>0</v>
      </c>
      <c r="G103" s="27" t="s">
        <v>33</v>
      </c>
      <c r="H103" s="27" t="s">
        <v>37</v>
      </c>
      <c r="I103" s="27" t="s">
        <v>232</v>
      </c>
      <c r="J103" s="27" t="s">
        <v>181</v>
      </c>
      <c r="K103" s="27" t="s">
        <v>178</v>
      </c>
      <c r="L103" s="27" t="s">
        <v>234</v>
      </c>
      <c r="M103" s="27" t="s">
        <v>231</v>
      </c>
      <c r="N103" s="27" t="s">
        <v>180</v>
      </c>
      <c r="O103" s="27" t="s">
        <v>230</v>
      </c>
      <c r="P103" s="27" t="s">
        <v>182</v>
      </c>
      <c r="Q103" s="27" t="s">
        <v>233</v>
      </c>
      <c r="R103" s="27" t="s">
        <v>179</v>
      </c>
    </row>
    <row r="104" spans="2:18" ht="25.5" customHeight="1">
      <c r="B104" s="11">
        <v>34</v>
      </c>
      <c r="C104" s="11">
        <v>4</v>
      </c>
      <c r="D104" s="10">
        <v>4</v>
      </c>
      <c r="E104" s="34"/>
      <c r="F104" s="25">
        <f>IF(ISBLANK(E104),0,IF(Answers!E104=E104,1,-1))</f>
        <v>0</v>
      </c>
      <c r="G104" s="27" t="s">
        <v>33</v>
      </c>
      <c r="H104" s="27" t="s">
        <v>40</v>
      </c>
      <c r="I104" s="27" t="s">
        <v>160</v>
      </c>
      <c r="J104" s="27" t="s">
        <v>184</v>
      </c>
      <c r="K104" s="27" t="s">
        <v>237</v>
      </c>
      <c r="L104" s="27" t="s">
        <v>236</v>
      </c>
      <c r="M104" s="27" t="s">
        <v>183</v>
      </c>
      <c r="N104" s="27" t="s">
        <v>185</v>
      </c>
      <c r="O104" s="27" t="s">
        <v>239</v>
      </c>
      <c r="P104" s="27" t="s">
        <v>186</v>
      </c>
      <c r="Q104" s="27" t="s">
        <v>238</v>
      </c>
      <c r="R104" s="27" t="s">
        <v>235</v>
      </c>
    </row>
    <row r="105" spans="2:18" ht="25.5" customHeight="1">
      <c r="B105" s="11">
        <v>35</v>
      </c>
      <c r="C105" s="11">
        <v>4</v>
      </c>
      <c r="D105" s="10">
        <v>4</v>
      </c>
      <c r="E105" s="34"/>
      <c r="F105" s="25">
        <f>IF(ISBLANK(E105),0,IF(Answers!E105=E105,1,-1))</f>
        <v>0</v>
      </c>
      <c r="G105" s="27" t="s">
        <v>33</v>
      </c>
      <c r="H105" s="27" t="s">
        <v>105</v>
      </c>
      <c r="I105" s="27" t="s">
        <v>241</v>
      </c>
      <c r="J105" s="27" t="s">
        <v>244</v>
      </c>
      <c r="K105" s="27" t="s">
        <v>188</v>
      </c>
      <c r="L105" s="27" t="s">
        <v>190</v>
      </c>
      <c r="M105" s="27" t="s">
        <v>187</v>
      </c>
      <c r="N105" s="27" t="s">
        <v>240</v>
      </c>
      <c r="O105" s="27" t="s">
        <v>189</v>
      </c>
      <c r="P105" s="27" t="s">
        <v>242</v>
      </c>
      <c r="Q105" s="27" t="s">
        <v>243</v>
      </c>
      <c r="R105" s="27" t="s">
        <v>191</v>
      </c>
    </row>
    <row r="106" spans="2:18" ht="25.5" customHeight="1">
      <c r="B106" s="11">
        <v>36</v>
      </c>
      <c r="C106" s="11">
        <v>4</v>
      </c>
      <c r="D106" s="10">
        <v>4</v>
      </c>
      <c r="E106" s="34"/>
      <c r="F106" s="25">
        <f>IF(ISBLANK(E106),0,IF(Answers!E106=E106,1,-1))</f>
        <v>0</v>
      </c>
      <c r="G106" s="27" t="s">
        <v>33</v>
      </c>
      <c r="H106" s="27" t="s">
        <v>38</v>
      </c>
      <c r="I106" s="27" t="s">
        <v>194</v>
      </c>
      <c r="J106" s="27" t="s">
        <v>192</v>
      </c>
      <c r="K106" s="27" t="s">
        <v>193</v>
      </c>
      <c r="L106" s="27" t="s">
        <v>195</v>
      </c>
      <c r="M106" s="27" t="s">
        <v>246</v>
      </c>
      <c r="N106" s="27" t="s">
        <v>245</v>
      </c>
      <c r="O106" s="27" t="s">
        <v>248</v>
      </c>
      <c r="P106" s="27" t="s">
        <v>249</v>
      </c>
      <c r="Q106" s="27" t="s">
        <v>196</v>
      </c>
      <c r="R106" s="27" t="s">
        <v>247</v>
      </c>
    </row>
    <row r="107" spans="2:18" ht="25.5" customHeight="1">
      <c r="B107" s="11">
        <v>37</v>
      </c>
      <c r="C107" s="11">
        <v>4</v>
      </c>
      <c r="D107" s="10">
        <v>4</v>
      </c>
      <c r="E107" s="34"/>
      <c r="F107" s="25">
        <f>IF(ISBLANK(E107),0,IF(Answers!E107=E107,1,-1))</f>
        <v>0</v>
      </c>
      <c r="G107" s="27" t="s">
        <v>33</v>
      </c>
      <c r="H107" s="27" t="s">
        <v>42</v>
      </c>
      <c r="I107" s="27" t="s">
        <v>251</v>
      </c>
      <c r="J107" s="27" t="s">
        <v>252</v>
      </c>
      <c r="K107" s="27" t="s">
        <v>254</v>
      </c>
      <c r="L107" s="27" t="s">
        <v>200</v>
      </c>
      <c r="M107" s="27" t="s">
        <v>198</v>
      </c>
      <c r="N107" s="27" t="s">
        <v>250</v>
      </c>
      <c r="O107" s="27" t="s">
        <v>197</v>
      </c>
      <c r="P107" s="27" t="s">
        <v>199</v>
      </c>
      <c r="Q107" s="27" t="s">
        <v>201</v>
      </c>
      <c r="R107" s="27" t="s">
        <v>253</v>
      </c>
    </row>
    <row r="108" spans="2:18" ht="25.5" customHeight="1">
      <c r="B108" s="11">
        <v>38</v>
      </c>
      <c r="C108" s="11">
        <v>4</v>
      </c>
      <c r="D108" s="10">
        <v>4</v>
      </c>
      <c r="E108" s="34"/>
      <c r="F108" s="25">
        <f>IF(ISBLANK(E108),0,IF(Answers!E108=E108,1,-1))</f>
        <v>0</v>
      </c>
      <c r="G108" s="27" t="s">
        <v>33</v>
      </c>
      <c r="H108" s="27" t="s">
        <v>43</v>
      </c>
      <c r="I108" s="27" t="s">
        <v>259</v>
      </c>
      <c r="J108" s="27" t="s">
        <v>206</v>
      </c>
      <c r="K108" s="27" t="s">
        <v>255</v>
      </c>
      <c r="L108" s="27" t="s">
        <v>256</v>
      </c>
      <c r="M108" s="27" t="s">
        <v>258</v>
      </c>
      <c r="N108" s="27" t="s">
        <v>202</v>
      </c>
      <c r="O108" s="27" t="s">
        <v>204</v>
      </c>
      <c r="P108" s="27" t="s">
        <v>205</v>
      </c>
      <c r="Q108" s="27" t="s">
        <v>257</v>
      </c>
      <c r="R108" s="27" t="s">
        <v>203</v>
      </c>
    </row>
    <row r="109" spans="2:18" ht="25.5" customHeight="1">
      <c r="B109" s="11">
        <v>39</v>
      </c>
      <c r="C109" s="11">
        <v>4</v>
      </c>
      <c r="D109" s="10">
        <v>4</v>
      </c>
      <c r="E109" s="34"/>
      <c r="F109" s="25">
        <f>IF(ISBLANK(E109),0,IF(Answers!E109=E109,1,-1))</f>
        <v>0</v>
      </c>
      <c r="G109" s="27" t="s">
        <v>33</v>
      </c>
      <c r="H109" s="27" t="s">
        <v>106</v>
      </c>
      <c r="I109" s="27" t="s">
        <v>261</v>
      </c>
      <c r="J109" s="27" t="s">
        <v>263</v>
      </c>
      <c r="K109" s="27" t="s">
        <v>264</v>
      </c>
      <c r="L109" s="27" t="s">
        <v>209</v>
      </c>
      <c r="M109" s="27" t="s">
        <v>262</v>
      </c>
      <c r="N109" s="27" t="s">
        <v>161</v>
      </c>
      <c r="O109" s="27" t="s">
        <v>207</v>
      </c>
      <c r="P109" s="27" t="s">
        <v>260</v>
      </c>
      <c r="Q109" s="27" t="s">
        <v>208</v>
      </c>
      <c r="R109" s="27" t="s">
        <v>210</v>
      </c>
    </row>
    <row r="110" spans="2:18" ht="25.5" customHeight="1">
      <c r="B110" s="11">
        <v>40</v>
      </c>
      <c r="C110" s="11">
        <v>4</v>
      </c>
      <c r="D110" s="10">
        <v>4</v>
      </c>
      <c r="E110" s="34"/>
      <c r="F110" s="25">
        <f>IF(ISBLANK(E110),0,IF(Answers!E110=E110,1,-1))</f>
        <v>0</v>
      </c>
      <c r="G110" s="27" t="s">
        <v>33</v>
      </c>
      <c r="H110" s="27" t="s">
        <v>45</v>
      </c>
      <c r="I110" s="27" t="s">
        <v>214</v>
      </c>
      <c r="J110" s="27" t="s">
        <v>162</v>
      </c>
      <c r="K110" s="27" t="s">
        <v>266</v>
      </c>
      <c r="L110" s="27" t="s">
        <v>267</v>
      </c>
      <c r="M110" s="27" t="s">
        <v>212</v>
      </c>
      <c r="N110" s="27" t="s">
        <v>211</v>
      </c>
      <c r="O110" s="27" t="s">
        <v>269</v>
      </c>
      <c r="P110" s="27" t="s">
        <v>265</v>
      </c>
      <c r="Q110" s="27" t="s">
        <v>268</v>
      </c>
      <c r="R110" s="27" t="s">
        <v>213</v>
      </c>
    </row>
    <row r="111" spans="2:18" ht="15" customHeight="1" thickBot="1">
      <c r="O111" s="39"/>
    </row>
    <row r="112" spans="2:18" ht="24.75" customHeight="1" thickBot="1">
      <c r="B112" s="16" t="s">
        <v>5</v>
      </c>
      <c r="C112" s="17" t="s">
        <v>19</v>
      </c>
      <c r="K112" s="3"/>
      <c r="L112" s="42"/>
      <c r="M112" s="42"/>
      <c r="O112" s="39"/>
      <c r="P112" s="4"/>
    </row>
    <row r="114" spans="2:19" ht="14.7" customHeight="1">
      <c r="B114" s="6" t="s">
        <v>596</v>
      </c>
      <c r="O114" s="39"/>
    </row>
    <row r="115" spans="2:19" ht="14.7" customHeight="1">
      <c r="B115" s="6" t="s">
        <v>597</v>
      </c>
      <c r="C115" s="2"/>
      <c r="O115" s="39"/>
    </row>
    <row r="116" spans="2:19" ht="14.7" customHeight="1">
      <c r="B116" s="6" t="s">
        <v>581</v>
      </c>
      <c r="C116" s="4"/>
      <c r="O116" s="39"/>
    </row>
    <row r="117" spans="2:19" ht="14.7" customHeight="1">
      <c r="C117" s="4" t="s">
        <v>582</v>
      </c>
      <c r="J117" s="43"/>
      <c r="O117" s="39"/>
    </row>
    <row r="118" spans="2:19" ht="14.7" customHeight="1">
      <c r="C118" s="4" t="s">
        <v>584</v>
      </c>
      <c r="O118" s="39"/>
    </row>
    <row r="119" spans="2:19" ht="14.7" customHeight="1">
      <c r="C119" s="4" t="s">
        <v>583</v>
      </c>
      <c r="O119" s="39"/>
    </row>
    <row r="120" spans="2:19" ht="15" thickBot="1">
      <c r="B120" s="6"/>
      <c r="G120" s="2"/>
      <c r="O120" s="39"/>
    </row>
    <row r="121" spans="2:19" ht="25.5" customHeight="1" thickBot="1">
      <c r="B121" s="22" t="s">
        <v>10</v>
      </c>
      <c r="C121" s="22" t="s">
        <v>1</v>
      </c>
      <c r="D121" s="22" t="s">
        <v>12</v>
      </c>
      <c r="E121" s="22" t="s">
        <v>13</v>
      </c>
      <c r="G121" s="22" t="s">
        <v>273</v>
      </c>
      <c r="H121" s="22" t="s">
        <v>272</v>
      </c>
      <c r="I121" s="22" t="s">
        <v>274</v>
      </c>
      <c r="J121" s="40" t="s">
        <v>275</v>
      </c>
      <c r="K121" s="40"/>
      <c r="L121" s="40"/>
      <c r="M121" s="40"/>
      <c r="N121" s="40"/>
      <c r="O121" s="40"/>
      <c r="P121" s="40"/>
      <c r="Q121" s="40"/>
      <c r="R121" s="40"/>
      <c r="S121" s="40"/>
    </row>
    <row r="122" spans="2:19" ht="15" customHeight="1">
      <c r="B122" s="1"/>
      <c r="C122" s="1"/>
      <c r="D122" s="1"/>
      <c r="E122" s="1"/>
      <c r="G122" s="1"/>
      <c r="O122" s="39"/>
    </row>
    <row r="123" spans="2:19" ht="24.75" customHeight="1">
      <c r="B123" s="8" t="s">
        <v>27</v>
      </c>
      <c r="C123" s="9">
        <v>5</v>
      </c>
      <c r="D123" s="10">
        <v>0</v>
      </c>
      <c r="E123" s="34" t="s">
        <v>638</v>
      </c>
      <c r="F123" s="25">
        <f>IF(ISBLANK(E123),0,IF(Answers!E123=E123,1,-1))</f>
        <v>1</v>
      </c>
      <c r="G123" s="36" t="s">
        <v>33</v>
      </c>
      <c r="H123" s="36" t="s">
        <v>270</v>
      </c>
      <c r="I123" s="36" t="s">
        <v>271</v>
      </c>
      <c r="J123" s="36" t="s">
        <v>360</v>
      </c>
      <c r="K123" s="36" t="s">
        <v>282</v>
      </c>
      <c r="L123" s="36" t="s">
        <v>279</v>
      </c>
      <c r="M123" s="36" t="s">
        <v>281</v>
      </c>
      <c r="N123" s="36" t="s">
        <v>362</v>
      </c>
      <c r="O123" s="36" t="s">
        <v>280</v>
      </c>
      <c r="P123" s="36" t="s">
        <v>361</v>
      </c>
      <c r="Q123" s="36" t="s">
        <v>363</v>
      </c>
      <c r="R123" s="36" t="s">
        <v>359</v>
      </c>
      <c r="S123" s="36" t="s">
        <v>283</v>
      </c>
    </row>
    <row r="124" spans="2:19" ht="15" customHeight="1">
      <c r="B124" s="1"/>
      <c r="C124" s="1"/>
      <c r="D124" s="1"/>
      <c r="E124" s="33"/>
      <c r="G124" s="4"/>
      <c r="J124" s="33"/>
      <c r="L124" s="1"/>
      <c r="M124" s="1"/>
      <c r="N124" s="1"/>
      <c r="O124" s="39"/>
    </row>
    <row r="125" spans="2:19" ht="24.75" customHeight="1">
      <c r="B125" s="11">
        <v>41</v>
      </c>
      <c r="C125" s="11">
        <v>5</v>
      </c>
      <c r="D125" s="10">
        <v>5</v>
      </c>
      <c r="E125" s="34"/>
      <c r="F125" s="25">
        <f>IF(ISBLANK(E125),0,IF(Answers!E125=E125,1,-1))</f>
        <v>0</v>
      </c>
      <c r="G125" s="36" t="s">
        <v>276</v>
      </c>
      <c r="H125" s="36" t="s">
        <v>278</v>
      </c>
      <c r="I125" s="36" t="s">
        <v>277</v>
      </c>
      <c r="J125" s="36" t="s">
        <v>285</v>
      </c>
      <c r="K125" s="36" t="s">
        <v>365</v>
      </c>
      <c r="L125" s="36" t="s">
        <v>368</v>
      </c>
      <c r="M125" s="36" t="s">
        <v>366</v>
      </c>
      <c r="N125" s="36" t="s">
        <v>286</v>
      </c>
      <c r="O125" s="36" t="s">
        <v>288</v>
      </c>
      <c r="P125" s="36" t="s">
        <v>364</v>
      </c>
      <c r="Q125" s="36" t="s">
        <v>287</v>
      </c>
      <c r="R125" s="36" t="s">
        <v>284</v>
      </c>
      <c r="S125" s="36" t="s">
        <v>367</v>
      </c>
    </row>
    <row r="126" spans="2:19" ht="24.75" customHeight="1">
      <c r="B126" s="11">
        <v>42</v>
      </c>
      <c r="C126" s="11">
        <v>5</v>
      </c>
      <c r="D126" s="10">
        <v>5</v>
      </c>
      <c r="E126" s="34"/>
      <c r="F126" s="25">
        <f>IF(ISBLANK(E126),0,IF(Answers!E126=E126,1,-1))</f>
        <v>0</v>
      </c>
      <c r="G126" s="36" t="s">
        <v>351</v>
      </c>
      <c r="H126" s="36" t="s">
        <v>352</v>
      </c>
      <c r="I126" s="36" t="s">
        <v>353</v>
      </c>
      <c r="J126" s="36" t="s">
        <v>369</v>
      </c>
      <c r="K126" s="36" t="s">
        <v>371</v>
      </c>
      <c r="L126" s="36" t="s">
        <v>356</v>
      </c>
      <c r="M126" s="36" t="s">
        <v>372</v>
      </c>
      <c r="N126" s="36" t="s">
        <v>354</v>
      </c>
      <c r="O126" s="36" t="s">
        <v>355</v>
      </c>
      <c r="P126" s="36" t="s">
        <v>373</v>
      </c>
      <c r="Q126" s="36" t="s">
        <v>358</v>
      </c>
      <c r="R126" s="36" t="s">
        <v>357</v>
      </c>
      <c r="S126" s="36" t="s">
        <v>370</v>
      </c>
    </row>
    <row r="127" spans="2:19" ht="24.75" customHeight="1">
      <c r="B127" s="11">
        <v>43</v>
      </c>
      <c r="C127" s="11">
        <v>5</v>
      </c>
      <c r="D127" s="10">
        <v>5</v>
      </c>
      <c r="E127" s="34"/>
      <c r="F127" s="25">
        <f>IF(ISBLANK(E127),0,IF(Answers!E127=E127,1,-1))</f>
        <v>0</v>
      </c>
      <c r="G127" s="36" t="s">
        <v>297</v>
      </c>
      <c r="H127" s="36" t="s">
        <v>298</v>
      </c>
      <c r="I127" s="36" t="s">
        <v>299</v>
      </c>
      <c r="J127" s="36" t="s">
        <v>378</v>
      </c>
      <c r="K127" s="36" t="s">
        <v>376</v>
      </c>
      <c r="L127" s="36" t="s">
        <v>302</v>
      </c>
      <c r="M127" s="36" t="s">
        <v>374</v>
      </c>
      <c r="N127" s="36" t="s">
        <v>377</v>
      </c>
      <c r="O127" s="36" t="s">
        <v>303</v>
      </c>
      <c r="P127" s="36" t="s">
        <v>301</v>
      </c>
      <c r="Q127" s="36" t="s">
        <v>375</v>
      </c>
      <c r="R127" s="36" t="s">
        <v>304</v>
      </c>
      <c r="S127" s="36" t="s">
        <v>300</v>
      </c>
    </row>
    <row r="128" spans="2:19" ht="24.75" customHeight="1">
      <c r="B128" s="11">
        <v>44</v>
      </c>
      <c r="C128" s="11">
        <v>5</v>
      </c>
      <c r="D128" s="10">
        <v>5</v>
      </c>
      <c r="E128" s="34"/>
      <c r="F128" s="25">
        <f>IF(ISBLANK(E128),0,IF(Answers!E128=E128,1,-1))</f>
        <v>0</v>
      </c>
      <c r="G128" s="36" t="s">
        <v>289</v>
      </c>
      <c r="H128" s="36" t="s">
        <v>290</v>
      </c>
      <c r="I128" s="36" t="s">
        <v>291</v>
      </c>
      <c r="J128" s="36" t="s">
        <v>292</v>
      </c>
      <c r="K128" s="36" t="s">
        <v>381</v>
      </c>
      <c r="L128" s="36" t="s">
        <v>382</v>
      </c>
      <c r="M128" s="36" t="s">
        <v>293</v>
      </c>
      <c r="N128" s="36" t="s">
        <v>379</v>
      </c>
      <c r="O128" s="36" t="s">
        <v>294</v>
      </c>
      <c r="P128" s="36" t="s">
        <v>380</v>
      </c>
      <c r="Q128" s="36" t="s">
        <v>383</v>
      </c>
      <c r="R128" s="36" t="s">
        <v>296</v>
      </c>
      <c r="S128" s="36" t="s">
        <v>295</v>
      </c>
    </row>
    <row r="129" spans="2:19" ht="24.75" customHeight="1">
      <c r="B129" s="11">
        <v>45</v>
      </c>
      <c r="C129" s="11">
        <v>5</v>
      </c>
      <c r="D129" s="10">
        <v>5</v>
      </c>
      <c r="E129" s="34"/>
      <c r="F129" s="25">
        <f>IF(ISBLANK(E129),0,IF(Answers!E129=E129,1,-1))</f>
        <v>0</v>
      </c>
      <c r="G129" s="36" t="s">
        <v>343</v>
      </c>
      <c r="H129" s="36" t="s">
        <v>344</v>
      </c>
      <c r="I129" s="36" t="s">
        <v>345</v>
      </c>
      <c r="J129" s="36" t="s">
        <v>349</v>
      </c>
      <c r="K129" s="36" t="s">
        <v>347</v>
      </c>
      <c r="L129" s="36" t="s">
        <v>388</v>
      </c>
      <c r="M129" s="36" t="s">
        <v>348</v>
      </c>
      <c r="N129" s="36" t="s">
        <v>386</v>
      </c>
      <c r="O129" s="36" t="s">
        <v>350</v>
      </c>
      <c r="P129" s="36" t="s">
        <v>384</v>
      </c>
      <c r="Q129" s="36" t="s">
        <v>387</v>
      </c>
      <c r="R129" s="36" t="s">
        <v>346</v>
      </c>
      <c r="S129" s="36" t="s">
        <v>385</v>
      </c>
    </row>
    <row r="130" spans="2:19" ht="24.75" customHeight="1">
      <c r="B130" s="11">
        <v>46</v>
      </c>
      <c r="C130" s="11">
        <v>5</v>
      </c>
      <c r="D130" s="10">
        <v>5</v>
      </c>
      <c r="E130" s="34"/>
      <c r="F130" s="25">
        <f>IF(ISBLANK(E130),0,IF(Answers!E130=E130,1,-1))</f>
        <v>0</v>
      </c>
      <c r="G130" s="36" t="s">
        <v>335</v>
      </c>
      <c r="H130" s="36" t="s">
        <v>336</v>
      </c>
      <c r="I130" s="36" t="s">
        <v>337</v>
      </c>
      <c r="J130" s="36" t="s">
        <v>392</v>
      </c>
      <c r="K130" s="36" t="s">
        <v>390</v>
      </c>
      <c r="L130" s="36" t="s">
        <v>342</v>
      </c>
      <c r="M130" s="36" t="s">
        <v>341</v>
      </c>
      <c r="N130" s="36" t="s">
        <v>340</v>
      </c>
      <c r="O130" s="36" t="s">
        <v>339</v>
      </c>
      <c r="P130" s="36" t="s">
        <v>338</v>
      </c>
      <c r="Q130" s="36" t="s">
        <v>391</v>
      </c>
      <c r="R130" s="36" t="s">
        <v>389</v>
      </c>
      <c r="S130" s="36" t="s">
        <v>393</v>
      </c>
    </row>
    <row r="131" spans="2:19" ht="24.75" customHeight="1">
      <c r="B131" s="11">
        <v>47</v>
      </c>
      <c r="C131" s="11">
        <v>5</v>
      </c>
      <c r="D131" s="10">
        <v>5</v>
      </c>
      <c r="E131" s="34"/>
      <c r="F131" s="25">
        <f>IF(ISBLANK(E131),0,IF(Answers!E131=E131,1,-1))</f>
        <v>0</v>
      </c>
      <c r="G131" s="36" t="s">
        <v>305</v>
      </c>
      <c r="H131" s="36" t="s">
        <v>306</v>
      </c>
      <c r="I131" s="36" t="s">
        <v>307</v>
      </c>
      <c r="J131" s="36" t="s">
        <v>396</v>
      </c>
      <c r="K131" s="36" t="s">
        <v>395</v>
      </c>
      <c r="L131" s="36" t="s">
        <v>308</v>
      </c>
      <c r="M131" s="36" t="s">
        <v>309</v>
      </c>
      <c r="N131" s="36" t="s">
        <v>310</v>
      </c>
      <c r="O131" s="36" t="s">
        <v>394</v>
      </c>
      <c r="P131" s="36" t="s">
        <v>312</v>
      </c>
      <c r="Q131" s="36" t="s">
        <v>397</v>
      </c>
      <c r="R131" s="36" t="s">
        <v>398</v>
      </c>
      <c r="S131" s="36" t="s">
        <v>311</v>
      </c>
    </row>
    <row r="132" spans="2:19" ht="24.75" customHeight="1">
      <c r="B132" s="11">
        <v>48</v>
      </c>
      <c r="C132" s="11">
        <v>5</v>
      </c>
      <c r="D132" s="10">
        <v>5</v>
      </c>
      <c r="E132" s="34"/>
      <c r="F132" s="25">
        <f>IF(ISBLANK(E132),0,IF(Answers!E132=E132,1,-1))</f>
        <v>0</v>
      </c>
      <c r="G132" s="36" t="s">
        <v>313</v>
      </c>
      <c r="H132" s="36" t="s">
        <v>314</v>
      </c>
      <c r="I132" s="36" t="s">
        <v>315</v>
      </c>
      <c r="J132" s="36" t="s">
        <v>316</v>
      </c>
      <c r="K132" s="36" t="s">
        <v>317</v>
      </c>
      <c r="L132" s="36" t="s">
        <v>399</v>
      </c>
      <c r="M132" s="36" t="s">
        <v>318</v>
      </c>
      <c r="N132" s="36" t="s">
        <v>401</v>
      </c>
      <c r="O132" s="36" t="s">
        <v>319</v>
      </c>
      <c r="P132" s="36" t="s">
        <v>320</v>
      </c>
      <c r="Q132" s="36" t="s">
        <v>400</v>
      </c>
      <c r="R132" s="36" t="s">
        <v>403</v>
      </c>
      <c r="S132" s="36" t="s">
        <v>402</v>
      </c>
    </row>
    <row r="133" spans="2:19" ht="24.75" customHeight="1">
      <c r="B133" s="11">
        <v>49</v>
      </c>
      <c r="C133" s="11">
        <v>5</v>
      </c>
      <c r="D133" s="10">
        <v>5</v>
      </c>
      <c r="E133" s="34"/>
      <c r="F133" s="25">
        <f>IF(ISBLANK(E133),0,IF(Answers!E133=E133,1,-1))</f>
        <v>0</v>
      </c>
      <c r="G133" s="36" t="s">
        <v>321</v>
      </c>
      <c r="H133" s="36" t="s">
        <v>322</v>
      </c>
      <c r="I133" s="36" t="s">
        <v>323</v>
      </c>
      <c r="J133" s="36" t="s">
        <v>408</v>
      </c>
      <c r="K133" s="36" t="s">
        <v>325</v>
      </c>
      <c r="L133" s="36" t="s">
        <v>327</v>
      </c>
      <c r="M133" s="36" t="s">
        <v>406</v>
      </c>
      <c r="N133" s="36" t="s">
        <v>326</v>
      </c>
      <c r="O133" s="36" t="s">
        <v>324</v>
      </c>
      <c r="P133" s="36" t="s">
        <v>328</v>
      </c>
      <c r="Q133" s="36" t="s">
        <v>405</v>
      </c>
      <c r="R133" s="36" t="s">
        <v>404</v>
      </c>
      <c r="S133" s="36" t="s">
        <v>407</v>
      </c>
    </row>
    <row r="134" spans="2:19" ht="24.75" customHeight="1">
      <c r="B134" s="11">
        <v>50</v>
      </c>
      <c r="C134" s="11">
        <v>5</v>
      </c>
      <c r="D134" s="10">
        <v>5</v>
      </c>
      <c r="E134" s="34"/>
      <c r="F134" s="25">
        <f>IF(ISBLANK(E134),0,IF(Answers!E134=E134,1,-1))</f>
        <v>0</v>
      </c>
      <c r="G134" s="36" t="s">
        <v>34</v>
      </c>
      <c r="H134" s="36" t="s">
        <v>329</v>
      </c>
      <c r="I134" s="36" t="s">
        <v>330</v>
      </c>
      <c r="J134" s="36" t="s">
        <v>410</v>
      </c>
      <c r="K134" s="36" t="s">
        <v>413</v>
      </c>
      <c r="L134" s="36" t="s">
        <v>412</v>
      </c>
      <c r="M134" s="36" t="s">
        <v>332</v>
      </c>
      <c r="N134" s="36" t="s">
        <v>411</v>
      </c>
      <c r="O134" s="36" t="s">
        <v>331</v>
      </c>
      <c r="P134" s="36" t="s">
        <v>409</v>
      </c>
      <c r="Q134" s="36" t="s">
        <v>331</v>
      </c>
      <c r="R134" s="36" t="s">
        <v>333</v>
      </c>
      <c r="S134" s="36" t="s">
        <v>334</v>
      </c>
    </row>
    <row r="135" spans="2:19" ht="15" customHeight="1">
      <c r="E135" s="32"/>
      <c r="G135" s="7"/>
    </row>
    <row r="136" spans="2:19" ht="15" customHeight="1" thickBot="1">
      <c r="E136" s="32"/>
    </row>
    <row r="137" spans="2:19" ht="24.75" customHeight="1" thickBot="1">
      <c r="B137" s="16" t="s">
        <v>7</v>
      </c>
      <c r="C137" s="17" t="s">
        <v>19</v>
      </c>
      <c r="D137" s="30"/>
    </row>
    <row r="138" spans="2:19" ht="14.7" customHeight="1">
      <c r="O138" s="39"/>
    </row>
    <row r="139" spans="2:19" ht="14.7" customHeight="1">
      <c r="B139" s="6" t="s">
        <v>585</v>
      </c>
      <c r="O139" s="39"/>
    </row>
    <row r="140" spans="2:19" ht="14.7" customHeight="1">
      <c r="B140" s="6" t="s">
        <v>597</v>
      </c>
      <c r="C140" s="2"/>
      <c r="O140" s="39"/>
    </row>
    <row r="141" spans="2:19" ht="14.7" customHeight="1">
      <c r="B141" s="6" t="s">
        <v>581</v>
      </c>
      <c r="C141" s="4"/>
      <c r="O141" s="39"/>
    </row>
    <row r="142" spans="2:19" ht="14.7" customHeight="1">
      <c r="C142" s="4" t="s">
        <v>586</v>
      </c>
      <c r="O142" s="39"/>
    </row>
    <row r="143" spans="2:19" ht="14.7" customHeight="1">
      <c r="C143" s="4" t="s">
        <v>587</v>
      </c>
      <c r="O143" s="39"/>
    </row>
    <row r="144" spans="2:19" ht="14.7" customHeight="1">
      <c r="C144" s="4" t="s">
        <v>588</v>
      </c>
      <c r="O144" s="39"/>
    </row>
    <row r="146" spans="2:20" ht="25.5" customHeight="1" thickBot="1">
      <c r="B146" s="22" t="s">
        <v>10</v>
      </c>
      <c r="C146" s="22" t="s">
        <v>1</v>
      </c>
      <c r="D146" s="22" t="s">
        <v>12</v>
      </c>
      <c r="E146" s="22" t="s">
        <v>13</v>
      </c>
      <c r="G146" s="22" t="s">
        <v>273</v>
      </c>
      <c r="H146" s="22" t="s">
        <v>272</v>
      </c>
      <c r="I146" s="22" t="s">
        <v>274</v>
      </c>
      <c r="J146" s="22" t="s">
        <v>456</v>
      </c>
      <c r="K146" s="40" t="s">
        <v>275</v>
      </c>
      <c r="L146" s="40"/>
      <c r="M146" s="40"/>
      <c r="N146" s="40"/>
      <c r="O146" s="40"/>
      <c r="P146" s="40"/>
      <c r="Q146" s="40"/>
      <c r="R146" s="40"/>
      <c r="S146" s="40"/>
      <c r="T146" s="40"/>
    </row>
    <row r="147" spans="2:20" ht="15" customHeight="1">
      <c r="B147" s="1"/>
      <c r="C147" s="1"/>
      <c r="D147" s="1"/>
      <c r="E147" s="1"/>
      <c r="G147" s="1"/>
      <c r="K147" s="2"/>
      <c r="O147" s="39"/>
    </row>
    <row r="148" spans="2:20" ht="24.75" customHeight="1">
      <c r="B148" s="8" t="s">
        <v>28</v>
      </c>
      <c r="C148" s="9">
        <v>6</v>
      </c>
      <c r="D148" s="10">
        <v>0</v>
      </c>
      <c r="E148" s="35" t="s">
        <v>649</v>
      </c>
      <c r="F148" s="25">
        <f>IF(ISBLANK(E148),0,IF(Answers!E148=E148,1,-1))</f>
        <v>1</v>
      </c>
      <c r="G148" s="36" t="s">
        <v>423</v>
      </c>
      <c r="H148" s="36" t="s">
        <v>451</v>
      </c>
      <c r="I148" s="36" t="s">
        <v>424</v>
      </c>
      <c r="J148" s="36" t="s">
        <v>452</v>
      </c>
      <c r="K148" s="36" t="s">
        <v>516</v>
      </c>
      <c r="L148" s="36" t="s">
        <v>509</v>
      </c>
      <c r="M148" s="36" t="s">
        <v>511</v>
      </c>
      <c r="N148" s="36" t="s">
        <v>510</v>
      </c>
      <c r="O148" s="36" t="s">
        <v>513</v>
      </c>
      <c r="P148" s="36" t="s">
        <v>515</v>
      </c>
      <c r="Q148" s="36" t="s">
        <v>514</v>
      </c>
      <c r="R148" s="36" t="s">
        <v>507</v>
      </c>
      <c r="S148" s="36" t="s">
        <v>512</v>
      </c>
      <c r="T148" s="36" t="s">
        <v>508</v>
      </c>
    </row>
    <row r="149" spans="2:20" ht="15" customHeight="1">
      <c r="B149" s="1"/>
      <c r="C149" s="1"/>
      <c r="D149" s="1"/>
      <c r="E149" s="15"/>
      <c r="G149" s="4"/>
      <c r="I149" s="4"/>
      <c r="L149" s="1"/>
      <c r="M149" s="1"/>
      <c r="N149" s="1"/>
      <c r="O149" s="1"/>
      <c r="P149" s="1"/>
      <c r="Q149" s="1"/>
      <c r="R149" s="1"/>
      <c r="S149" s="1"/>
      <c r="T149" s="1"/>
    </row>
    <row r="150" spans="2:20" ht="24.75" customHeight="1">
      <c r="B150" s="11">
        <v>51</v>
      </c>
      <c r="C150" s="11">
        <v>6</v>
      </c>
      <c r="D150" s="10">
        <v>6</v>
      </c>
      <c r="E150" s="35"/>
      <c r="F150" s="25">
        <f>IF(ISBLANK(E150),0,IF(Answers!E150=E150,1,-1))</f>
        <v>0</v>
      </c>
      <c r="G150" s="36" t="s">
        <v>453</v>
      </c>
      <c r="H150" s="36" t="s">
        <v>454</v>
      </c>
      <c r="I150" s="36" t="s">
        <v>448</v>
      </c>
      <c r="J150" s="36" t="s">
        <v>455</v>
      </c>
      <c r="K150" s="36" t="s">
        <v>517</v>
      </c>
      <c r="L150" s="36" t="s">
        <v>521</v>
      </c>
      <c r="M150" s="36" t="s">
        <v>460</v>
      </c>
      <c r="N150" s="36" t="s">
        <v>519</v>
      </c>
      <c r="O150" s="36" t="s">
        <v>457</v>
      </c>
      <c r="P150" s="36" t="s">
        <v>459</v>
      </c>
      <c r="Q150" s="36" t="s">
        <v>458</v>
      </c>
      <c r="R150" s="36" t="s">
        <v>461</v>
      </c>
      <c r="S150" s="36" t="s">
        <v>520</v>
      </c>
      <c r="T150" s="36" t="s">
        <v>518</v>
      </c>
    </row>
    <row r="151" spans="2:20" ht="24.75" customHeight="1">
      <c r="B151" s="11">
        <v>52</v>
      </c>
      <c r="C151" s="11">
        <v>6</v>
      </c>
      <c r="D151" s="10">
        <v>6</v>
      </c>
      <c r="E151" s="35"/>
      <c r="F151" s="25">
        <f>IF(ISBLANK(E151),0,IF(Answers!E151=E151,1,-1))</f>
        <v>0</v>
      </c>
      <c r="G151" s="36" t="s">
        <v>297</v>
      </c>
      <c r="H151" s="36" t="s">
        <v>435</v>
      </c>
      <c r="I151" s="36" t="s">
        <v>436</v>
      </c>
      <c r="J151" s="36" t="s">
        <v>437</v>
      </c>
      <c r="K151" s="36" t="s">
        <v>522</v>
      </c>
      <c r="L151" s="36" t="s">
        <v>525</v>
      </c>
      <c r="M151" s="36" t="s">
        <v>465</v>
      </c>
      <c r="N151" s="36" t="s">
        <v>466</v>
      </c>
      <c r="O151" s="36" t="s">
        <v>526</v>
      </c>
      <c r="P151" s="36" t="s">
        <v>463</v>
      </c>
      <c r="Q151" s="36" t="s">
        <v>524</v>
      </c>
      <c r="R151" s="36" t="s">
        <v>464</v>
      </c>
      <c r="S151" s="36" t="s">
        <v>462</v>
      </c>
      <c r="T151" s="36" t="s">
        <v>523</v>
      </c>
    </row>
    <row r="152" spans="2:20" ht="24.75" customHeight="1">
      <c r="B152" s="11">
        <v>53</v>
      </c>
      <c r="C152" s="11">
        <v>6</v>
      </c>
      <c r="D152" s="10">
        <v>6</v>
      </c>
      <c r="E152" s="35"/>
      <c r="F152" s="25">
        <f>IF(ISBLANK(E152),0,IF(Answers!E152=E152,1,-1))</f>
        <v>0</v>
      </c>
      <c r="G152" s="36" t="s">
        <v>425</v>
      </c>
      <c r="H152" s="36" t="s">
        <v>427</v>
      </c>
      <c r="I152" s="36" t="s">
        <v>439</v>
      </c>
      <c r="J152" s="36" t="s">
        <v>440</v>
      </c>
      <c r="K152" s="36" t="s">
        <v>528</v>
      </c>
      <c r="L152" s="36" t="s">
        <v>527</v>
      </c>
      <c r="M152" s="36" t="s">
        <v>531</v>
      </c>
      <c r="N152" s="36" t="s">
        <v>529</v>
      </c>
      <c r="O152" s="36" t="s">
        <v>469</v>
      </c>
      <c r="P152" s="36" t="s">
        <v>467</v>
      </c>
      <c r="Q152" s="36" t="s">
        <v>530</v>
      </c>
      <c r="R152" s="36" t="s">
        <v>470</v>
      </c>
      <c r="S152" s="36" t="s">
        <v>468</v>
      </c>
      <c r="T152" s="36" t="s">
        <v>471</v>
      </c>
    </row>
    <row r="153" spans="2:20" ht="24.75" customHeight="1">
      <c r="B153" s="11">
        <v>54</v>
      </c>
      <c r="C153" s="11">
        <v>6</v>
      </c>
      <c r="D153" s="10">
        <v>6</v>
      </c>
      <c r="E153" s="35"/>
      <c r="F153" s="25">
        <f>IF(ISBLANK(E153),0,IF(Answers!E153=E153,1,-1))</f>
        <v>0</v>
      </c>
      <c r="G153" s="36" t="s">
        <v>418</v>
      </c>
      <c r="H153" s="36" t="s">
        <v>426</v>
      </c>
      <c r="I153" s="36" t="s">
        <v>432</v>
      </c>
      <c r="J153" s="36" t="s">
        <v>433</v>
      </c>
      <c r="K153" s="36" t="s">
        <v>533</v>
      </c>
      <c r="L153" s="36" t="s">
        <v>475</v>
      </c>
      <c r="M153" s="36" t="s">
        <v>476</v>
      </c>
      <c r="N153" s="36" t="s">
        <v>473</v>
      </c>
      <c r="O153" s="36" t="s">
        <v>534</v>
      </c>
      <c r="P153" s="36" t="s">
        <v>472</v>
      </c>
      <c r="Q153" s="36" t="s">
        <v>532</v>
      </c>
      <c r="R153" s="36" t="s">
        <v>535</v>
      </c>
      <c r="S153" s="36" t="s">
        <v>474</v>
      </c>
      <c r="T153" s="36" t="s">
        <v>536</v>
      </c>
    </row>
    <row r="154" spans="2:20" ht="24.75" customHeight="1">
      <c r="B154" s="11">
        <v>55</v>
      </c>
      <c r="C154" s="11">
        <v>6</v>
      </c>
      <c r="D154" s="10">
        <v>6</v>
      </c>
      <c r="E154" s="35"/>
      <c r="F154" s="25">
        <f>IF(ISBLANK(E154),0,IF(Answers!E154=E154,1,-1))</f>
        <v>0</v>
      </c>
      <c r="G154" s="36" t="s">
        <v>414</v>
      </c>
      <c r="H154" s="36" t="s">
        <v>415</v>
      </c>
      <c r="I154" s="36" t="s">
        <v>416</v>
      </c>
      <c r="J154" s="36" t="s">
        <v>417</v>
      </c>
      <c r="K154" s="36" t="s">
        <v>477</v>
      </c>
      <c r="L154" s="36" t="s">
        <v>480</v>
      </c>
      <c r="M154" s="36" t="s">
        <v>537</v>
      </c>
      <c r="N154" s="36" t="s">
        <v>479</v>
      </c>
      <c r="O154" s="36" t="s">
        <v>478</v>
      </c>
      <c r="P154" s="36" t="s">
        <v>539</v>
      </c>
      <c r="Q154" s="36" t="s">
        <v>540</v>
      </c>
      <c r="R154" s="36" t="s">
        <v>538</v>
      </c>
      <c r="S154" s="36" t="s">
        <v>541</v>
      </c>
      <c r="T154" s="36" t="s">
        <v>481</v>
      </c>
    </row>
    <row r="155" spans="2:20" ht="24.75" customHeight="1">
      <c r="B155" s="11">
        <v>56</v>
      </c>
      <c r="C155" s="11">
        <v>6</v>
      </c>
      <c r="D155" s="10">
        <v>6</v>
      </c>
      <c r="E155" s="35"/>
      <c r="F155" s="25">
        <f>IF(ISBLANK(E155),0,IF(Answers!E155=E155,1,-1))</f>
        <v>0</v>
      </c>
      <c r="G155" s="36" t="s">
        <v>278</v>
      </c>
      <c r="H155" s="36" t="s">
        <v>429</v>
      </c>
      <c r="I155" s="36" t="s">
        <v>430</v>
      </c>
      <c r="J155" s="36" t="s">
        <v>431</v>
      </c>
      <c r="K155" s="36" t="s">
        <v>543</v>
      </c>
      <c r="L155" s="36" t="s">
        <v>483</v>
      </c>
      <c r="M155" s="36" t="s">
        <v>545</v>
      </c>
      <c r="N155" s="36" t="s">
        <v>544</v>
      </c>
      <c r="O155" s="36" t="s">
        <v>482</v>
      </c>
      <c r="P155" s="36" t="s">
        <v>485</v>
      </c>
      <c r="Q155" s="36" t="s">
        <v>504</v>
      </c>
      <c r="R155" s="36" t="s">
        <v>484</v>
      </c>
      <c r="S155" s="36" t="s">
        <v>546</v>
      </c>
      <c r="T155" s="36" t="s">
        <v>542</v>
      </c>
    </row>
    <row r="156" spans="2:20" ht="24.75" customHeight="1">
      <c r="B156" s="11">
        <v>57</v>
      </c>
      <c r="C156" s="11">
        <v>6</v>
      </c>
      <c r="D156" s="10">
        <v>6</v>
      </c>
      <c r="E156" s="35"/>
      <c r="F156" s="25">
        <f>IF(ISBLANK(E156),0,IF(Answers!E156=E156,1,-1))</f>
        <v>0</v>
      </c>
      <c r="G156" s="36" t="s">
        <v>419</v>
      </c>
      <c r="H156" s="36" t="s">
        <v>420</v>
      </c>
      <c r="I156" s="36" t="s">
        <v>421</v>
      </c>
      <c r="J156" s="36" t="s">
        <v>422</v>
      </c>
      <c r="K156" s="36" t="s">
        <v>486</v>
      </c>
      <c r="L156" s="36" t="s">
        <v>490</v>
      </c>
      <c r="M156" s="36" t="s">
        <v>488</v>
      </c>
      <c r="N156" s="36" t="s">
        <v>549</v>
      </c>
      <c r="O156" s="36" t="s">
        <v>550</v>
      </c>
      <c r="P156" s="36" t="s">
        <v>489</v>
      </c>
      <c r="Q156" s="36" t="s">
        <v>548</v>
      </c>
      <c r="R156" s="36" t="s">
        <v>487</v>
      </c>
      <c r="S156" s="36" t="s">
        <v>547</v>
      </c>
      <c r="T156" s="36" t="s">
        <v>551</v>
      </c>
    </row>
    <row r="157" spans="2:20" ht="24.75" customHeight="1">
      <c r="B157" s="11">
        <v>58</v>
      </c>
      <c r="C157" s="11">
        <v>6</v>
      </c>
      <c r="D157" s="10">
        <v>6</v>
      </c>
      <c r="E157" s="35"/>
      <c r="F157" s="25">
        <f>IF(ISBLANK(E157),0,IF(Answers!E157=E157,1,-1))</f>
        <v>0</v>
      </c>
      <c r="G157" s="36" t="s">
        <v>444</v>
      </c>
      <c r="H157" s="36" t="s">
        <v>445</v>
      </c>
      <c r="I157" s="36" t="s">
        <v>446</v>
      </c>
      <c r="J157" s="36" t="s">
        <v>428</v>
      </c>
      <c r="K157" s="36" t="s">
        <v>491</v>
      </c>
      <c r="L157" s="36" t="s">
        <v>554</v>
      </c>
      <c r="M157" s="36" t="s">
        <v>492</v>
      </c>
      <c r="N157" s="36" t="s">
        <v>493</v>
      </c>
      <c r="O157" s="36" t="s">
        <v>494</v>
      </c>
      <c r="P157" s="36" t="s">
        <v>553</v>
      </c>
      <c r="Q157" s="36" t="s">
        <v>556</v>
      </c>
      <c r="R157" s="36" t="s">
        <v>495</v>
      </c>
      <c r="S157" s="36" t="s">
        <v>555</v>
      </c>
      <c r="T157" s="36" t="s">
        <v>552</v>
      </c>
    </row>
    <row r="158" spans="2:20" ht="24.75" customHeight="1">
      <c r="B158" s="11">
        <v>59</v>
      </c>
      <c r="C158" s="11">
        <v>6</v>
      </c>
      <c r="D158" s="10">
        <v>6</v>
      </c>
      <c r="E158" s="35"/>
      <c r="F158" s="25">
        <f>IF(ISBLANK(E158),0,IF(Answers!E158=E158,1,-1))</f>
        <v>0</v>
      </c>
      <c r="G158" s="36" t="s">
        <v>441</v>
      </c>
      <c r="H158" s="36" t="s">
        <v>442</v>
      </c>
      <c r="I158" s="36" t="s">
        <v>443</v>
      </c>
      <c r="J158" s="36" t="s">
        <v>438</v>
      </c>
      <c r="K158" s="36" t="s">
        <v>497</v>
      </c>
      <c r="L158" s="36" t="s">
        <v>561</v>
      </c>
      <c r="M158" s="36" t="s">
        <v>496</v>
      </c>
      <c r="N158" s="36" t="s">
        <v>506</v>
      </c>
      <c r="O158" s="36" t="s">
        <v>505</v>
      </c>
      <c r="P158" s="36" t="s">
        <v>558</v>
      </c>
      <c r="Q158" s="36" t="s">
        <v>559</v>
      </c>
      <c r="R158" s="36" t="s">
        <v>560</v>
      </c>
      <c r="S158" s="36" t="s">
        <v>557</v>
      </c>
      <c r="T158" s="36" t="s">
        <v>498</v>
      </c>
    </row>
    <row r="159" spans="2:20" ht="24.75" customHeight="1">
      <c r="B159" s="11">
        <v>60</v>
      </c>
      <c r="C159" s="11">
        <v>6</v>
      </c>
      <c r="D159" s="10">
        <v>6</v>
      </c>
      <c r="E159" s="35"/>
      <c r="F159" s="25">
        <f>IF(ISBLANK(E159),0,IF(Answers!E159=E159,1,-1))</f>
        <v>0</v>
      </c>
      <c r="G159" s="36" t="s">
        <v>447</v>
      </c>
      <c r="H159" s="36" t="s">
        <v>450</v>
      </c>
      <c r="I159" s="36" t="s">
        <v>434</v>
      </c>
      <c r="J159" s="36" t="s">
        <v>449</v>
      </c>
      <c r="K159" s="36" t="s">
        <v>565</v>
      </c>
      <c r="L159" s="36" t="s">
        <v>501</v>
      </c>
      <c r="M159" s="36" t="s">
        <v>566</v>
      </c>
      <c r="N159" s="36" t="s">
        <v>564</v>
      </c>
      <c r="O159" s="36" t="s">
        <v>563</v>
      </c>
      <c r="P159" s="36" t="s">
        <v>502</v>
      </c>
      <c r="Q159" s="36" t="s">
        <v>562</v>
      </c>
      <c r="R159" s="36" t="s">
        <v>500</v>
      </c>
      <c r="S159" s="36" t="s">
        <v>503</v>
      </c>
      <c r="T159" s="36" t="s">
        <v>499</v>
      </c>
    </row>
  </sheetData>
  <mergeCells count="9">
    <mergeCell ref="G13:N13"/>
    <mergeCell ref="G14:N14"/>
    <mergeCell ref="I17:K20"/>
    <mergeCell ref="B2:R2"/>
    <mergeCell ref="B4:R4"/>
    <mergeCell ref="B5:R5"/>
    <mergeCell ref="B6:R6"/>
    <mergeCell ref="G11:N11"/>
    <mergeCell ref="G12:N12"/>
  </mergeCell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5" id="{94BA20AA-090F-4709-A43F-948EDAA8759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F11:F14</xm:sqref>
        </x14:conditionalFormatting>
        <x14:conditionalFormatting xmlns:xm="http://schemas.microsoft.com/office/excel/2006/main">
          <x14:cfRule type="iconSet" priority="26" id="{6D813DDD-0369-4597-9458-6FC3FD60C26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F12:F14</xm:sqref>
        </x14:conditionalFormatting>
        <x14:conditionalFormatting xmlns:xm="http://schemas.microsoft.com/office/excel/2006/main">
          <x14:cfRule type="iconSet" priority="12" id="{0D09E1B3-9323-402F-87AF-1B0D9F2AA02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</xm:sqref>
        </x14:conditionalFormatting>
        <x14:conditionalFormatting xmlns:xm="http://schemas.microsoft.com/office/excel/2006/main">
          <x14:cfRule type="iconSet" priority="11" id="{A78850FA-8B2B-4AD0-B151-0F8CDAE89B1E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F28:F37</xm:sqref>
        </x14:conditionalFormatting>
        <x14:conditionalFormatting xmlns:xm="http://schemas.microsoft.com/office/excel/2006/main">
          <x14:cfRule type="iconSet" priority="10" id="{3C7C0E15-3C9B-4FDA-9362-2EEC23123C0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9" id="{65550865-7CF3-46EC-81E2-B8D93E1AC6C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F50:F59</xm:sqref>
        </x14:conditionalFormatting>
        <x14:conditionalFormatting xmlns:xm="http://schemas.microsoft.com/office/excel/2006/main">
          <x14:cfRule type="iconSet" priority="8" id="{CFFE1D83-E784-4D6E-B6E0-F24D304A407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F73</xm:sqref>
        </x14:conditionalFormatting>
        <x14:conditionalFormatting xmlns:xm="http://schemas.microsoft.com/office/excel/2006/main">
          <x14:cfRule type="iconSet" priority="7" id="{A436CC8B-1844-4FEE-9CA3-05E2852AFAB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F75:F84</xm:sqref>
        </x14:conditionalFormatting>
        <x14:conditionalFormatting xmlns:xm="http://schemas.microsoft.com/office/excel/2006/main">
          <x14:cfRule type="iconSet" priority="6" id="{0B52A879-07E6-45A4-8C94-0260ECB7217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F99</xm:sqref>
        </x14:conditionalFormatting>
        <x14:conditionalFormatting xmlns:xm="http://schemas.microsoft.com/office/excel/2006/main">
          <x14:cfRule type="iconSet" priority="5" id="{3EC9BE03-B500-42ED-99D8-C0644EC247E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F101:F110</xm:sqref>
        </x14:conditionalFormatting>
        <x14:conditionalFormatting xmlns:xm="http://schemas.microsoft.com/office/excel/2006/main">
          <x14:cfRule type="iconSet" priority="4" id="{68EFD573-09B6-4F21-9110-66DEC48687D8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</xm:sqref>
        </x14:conditionalFormatting>
        <x14:conditionalFormatting xmlns:xm="http://schemas.microsoft.com/office/excel/2006/main">
          <x14:cfRule type="iconSet" priority="3" id="{5F896E27-A408-4472-8D4D-B5A03F05AEA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F125:F134</xm:sqref>
        </x14:conditionalFormatting>
        <x14:conditionalFormatting xmlns:xm="http://schemas.microsoft.com/office/excel/2006/main">
          <x14:cfRule type="iconSet" priority="2" id="{3C0E59AC-9F80-4F9D-B934-EBCDF87EA0E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F148</xm:sqref>
        </x14:conditionalFormatting>
        <x14:conditionalFormatting xmlns:xm="http://schemas.microsoft.com/office/excel/2006/main">
          <x14:cfRule type="iconSet" priority="1" id="{8AF9B3B7-3CA6-4778-B54F-47E8638F88D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F150:F159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5F85-7D48-404B-A562-4DD03C63285A}">
  <sheetPr>
    <tabColor theme="4" tint="0.79998168889431442"/>
  </sheetPr>
  <dimension ref="A2:X159"/>
  <sheetViews>
    <sheetView tabSelected="1" topLeftCell="B29" zoomScale="70" zoomScaleNormal="70" zoomScaleSheetLayoutView="100" workbookViewId="0">
      <selection activeCell="X43" sqref="X43"/>
    </sheetView>
  </sheetViews>
  <sheetFormatPr defaultColWidth="4.703125" defaultRowHeight="14.4"/>
  <cols>
    <col min="1" max="1" width="1.76171875" style="1" customWidth="1"/>
    <col min="2" max="2" width="6.3515625" style="3" customWidth="1"/>
    <col min="3" max="3" width="7.64453125" style="3" customWidth="1"/>
    <col min="4" max="4" width="6.703125" style="3" bestFit="1" customWidth="1"/>
    <col min="5" max="5" width="16.234375" style="3" customWidth="1"/>
    <col min="6" max="6" width="2.64453125" style="3" customWidth="1"/>
    <col min="7" max="9" width="8.3515625" style="3" bestFit="1" customWidth="1"/>
    <col min="10" max="11" width="8.3515625" style="1" bestFit="1" customWidth="1"/>
    <col min="12" max="20" width="8.3515625" style="2" bestFit="1" customWidth="1"/>
    <col min="21" max="21" width="8.41015625" style="2" bestFit="1" customWidth="1"/>
    <col min="22" max="23" width="6.64453125" style="2" bestFit="1" customWidth="1"/>
    <col min="24" max="26" width="4.703125" style="2"/>
    <col min="27" max="27" width="6.76171875" style="2" bestFit="1" customWidth="1"/>
    <col min="28" max="28" width="4.703125" style="2"/>
    <col min="29" max="29" width="6.234375" style="2" bestFit="1" customWidth="1"/>
    <col min="30" max="31" width="4.703125" style="2"/>
    <col min="32" max="32" width="7.5859375" style="2" bestFit="1" customWidth="1"/>
    <col min="33" max="33" width="9.5859375" style="2" bestFit="1" customWidth="1"/>
    <col min="34" max="34" width="6.87890625" style="2" bestFit="1" customWidth="1"/>
    <col min="35" max="37" width="4.703125" style="2"/>
    <col min="38" max="38" width="7.41015625" style="2" bestFit="1" customWidth="1"/>
    <col min="39" max="39" width="4.703125" style="2"/>
    <col min="40" max="40" width="7.41015625" style="2" bestFit="1" customWidth="1"/>
    <col min="41" max="16384" width="4.703125" style="2"/>
  </cols>
  <sheetData>
    <row r="2" spans="2:18" ht="60.75" customHeight="1">
      <c r="B2" s="54" t="s">
        <v>662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</row>
    <row r="3" spans="2:18" ht="15" customHeight="1">
      <c r="B3" s="1"/>
      <c r="C3" s="1"/>
      <c r="D3" s="1"/>
      <c r="E3" s="1"/>
      <c r="F3" s="1"/>
      <c r="G3" s="1"/>
      <c r="H3" s="1"/>
      <c r="I3" s="1"/>
    </row>
    <row r="4" spans="2:18" ht="24" customHeight="1">
      <c r="B4" s="56" t="s">
        <v>660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</row>
    <row r="5" spans="2:18" ht="48.75" customHeight="1">
      <c r="B5" s="58" t="s">
        <v>663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</row>
    <row r="6" spans="2:18" ht="25.5" customHeight="1">
      <c r="B6" s="56" t="s">
        <v>661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</row>
    <row r="7" spans="2:18" ht="15" customHeight="1">
      <c r="B7" s="4"/>
      <c r="D7" s="1"/>
      <c r="E7" s="1"/>
      <c r="F7" s="1"/>
      <c r="G7" s="1"/>
      <c r="H7" s="1"/>
      <c r="I7" s="1"/>
    </row>
    <row r="8" spans="2:18" ht="15" customHeight="1">
      <c r="B8" s="6" t="s">
        <v>664</v>
      </c>
    </row>
    <row r="9" spans="2:18" ht="14.7" customHeight="1" thickBot="1">
      <c r="B9" s="6"/>
      <c r="G9" s="7"/>
      <c r="H9" s="7"/>
    </row>
    <row r="10" spans="2:18" ht="28.5" customHeight="1" thickBot="1">
      <c r="B10" s="28" t="s">
        <v>665</v>
      </c>
      <c r="C10" s="21" t="s">
        <v>666</v>
      </c>
      <c r="D10" s="28" t="s">
        <v>667</v>
      </c>
      <c r="E10" s="22" t="s">
        <v>668</v>
      </c>
      <c r="F10" s="12"/>
      <c r="G10" s="44" t="s">
        <v>669</v>
      </c>
      <c r="H10" s="45"/>
      <c r="I10" s="46"/>
      <c r="J10" s="47"/>
      <c r="K10" s="47"/>
      <c r="L10" s="47"/>
      <c r="M10" s="47"/>
      <c r="N10" s="47"/>
    </row>
    <row r="11" spans="2:18" ht="31.5" customHeight="1">
      <c r="B11" s="18" t="s">
        <v>20</v>
      </c>
      <c r="C11" s="19" t="s">
        <v>6</v>
      </c>
      <c r="D11" s="20">
        <v>10</v>
      </c>
      <c r="E11" s="34"/>
      <c r="F11" s="25">
        <f>IF(ISBLANK(E11),0,IF(Answers!E11=E11,1,-1))</f>
        <v>0</v>
      </c>
      <c r="G11" s="50" t="s">
        <v>673</v>
      </c>
      <c r="H11" s="51" t="s">
        <v>670</v>
      </c>
      <c r="I11" s="51" t="s">
        <v>670</v>
      </c>
      <c r="J11" s="51" t="s">
        <v>670</v>
      </c>
      <c r="K11" s="51" t="s">
        <v>670</v>
      </c>
      <c r="L11" s="51" t="s">
        <v>670</v>
      </c>
      <c r="M11" s="51" t="s">
        <v>670</v>
      </c>
      <c r="N11" s="52" t="s">
        <v>670</v>
      </c>
    </row>
    <row r="12" spans="2:18" ht="31.5" customHeight="1">
      <c r="B12" s="13" t="s">
        <v>21</v>
      </c>
      <c r="C12" s="19" t="s">
        <v>6</v>
      </c>
      <c r="D12" s="14">
        <v>20</v>
      </c>
      <c r="E12" s="34"/>
      <c r="F12" s="25">
        <f>IF(ISBLANK(E12),0,IF(Answers!E12=E12,1,-1))</f>
        <v>0</v>
      </c>
      <c r="G12" s="50" t="s">
        <v>671</v>
      </c>
      <c r="H12" s="51" t="s">
        <v>670</v>
      </c>
      <c r="I12" s="51" t="s">
        <v>670</v>
      </c>
      <c r="J12" s="51" t="s">
        <v>670</v>
      </c>
      <c r="K12" s="51" t="s">
        <v>670</v>
      </c>
      <c r="L12" s="51" t="s">
        <v>670</v>
      </c>
      <c r="M12" s="51" t="s">
        <v>670</v>
      </c>
      <c r="N12" s="52" t="s">
        <v>670</v>
      </c>
    </row>
    <row r="13" spans="2:18" ht="42" customHeight="1">
      <c r="B13" s="18" t="s">
        <v>22</v>
      </c>
      <c r="C13" s="19">
        <v>4</v>
      </c>
      <c r="D13" s="14">
        <v>10</v>
      </c>
      <c r="E13" s="35"/>
      <c r="F13" s="25">
        <f>IF(ISBLANK(E13),0,IF(Answers!E13=E13,1,-1))</f>
        <v>0</v>
      </c>
      <c r="G13" s="50" t="s">
        <v>674</v>
      </c>
      <c r="H13" s="51" t="s">
        <v>670</v>
      </c>
      <c r="I13" s="51" t="s">
        <v>670</v>
      </c>
      <c r="J13" s="51" t="s">
        <v>670</v>
      </c>
      <c r="K13" s="51" t="s">
        <v>670</v>
      </c>
      <c r="L13" s="51" t="s">
        <v>670</v>
      </c>
      <c r="M13" s="51" t="s">
        <v>670</v>
      </c>
      <c r="N13" s="52" t="s">
        <v>670</v>
      </c>
    </row>
    <row r="14" spans="2:18" ht="31.5" customHeight="1">
      <c r="B14" s="13" t="s">
        <v>23</v>
      </c>
      <c r="C14" s="19">
        <v>6</v>
      </c>
      <c r="D14" s="14">
        <v>20</v>
      </c>
      <c r="E14" s="34"/>
      <c r="F14" s="25">
        <f>IF(ISBLANK(E14),0,IF(Answers!E14=E14,1,-1))</f>
        <v>0</v>
      </c>
      <c r="G14" s="50" t="s">
        <v>672</v>
      </c>
      <c r="H14" s="51" t="s">
        <v>670</v>
      </c>
      <c r="I14" s="51" t="s">
        <v>670</v>
      </c>
      <c r="J14" s="51" t="s">
        <v>670</v>
      </c>
      <c r="K14" s="51" t="s">
        <v>670</v>
      </c>
      <c r="L14" s="51" t="s">
        <v>670</v>
      </c>
      <c r="M14" s="51" t="s">
        <v>670</v>
      </c>
      <c r="N14" s="52" t="s">
        <v>670</v>
      </c>
    </row>
    <row r="15" spans="2:18" ht="21" customHeight="1">
      <c r="B15" s="4"/>
      <c r="C15" s="1"/>
      <c r="D15" s="1"/>
      <c r="E15" s="1"/>
      <c r="F15" s="1"/>
      <c r="G15" s="1"/>
      <c r="H15" s="1"/>
      <c r="I15" s="1"/>
    </row>
    <row r="16" spans="2:18" ht="27" customHeight="1">
      <c r="B16" s="24" t="s">
        <v>675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2:11" s="3" customFormat="1" ht="27" customHeight="1">
      <c r="I17" s="53" t="str" cm="1">
        <f t="array" ref="I17">SUMPRODUCT(--(F:F&gt;0),D:D)&amp;"/"&amp;SUM(D:D)</f>
        <v>30/270</v>
      </c>
      <c r="J17" s="53"/>
      <c r="K17" s="53"/>
    </row>
    <row r="18" spans="2:11" ht="15" thickBot="1">
      <c r="I18" s="53"/>
      <c r="J18" s="53"/>
      <c r="K18" s="53"/>
    </row>
    <row r="19" spans="2:11" ht="24.75" customHeight="1" thickBot="1">
      <c r="B19" s="29" t="s">
        <v>0</v>
      </c>
      <c r="C19" s="17" t="s">
        <v>676</v>
      </c>
      <c r="D19" s="23"/>
      <c r="E19" s="7"/>
      <c r="G19"/>
      <c r="I19" s="53"/>
      <c r="J19" s="53"/>
      <c r="K19" s="53"/>
    </row>
    <row r="20" spans="2:11" ht="15" customHeight="1">
      <c r="I20" s="53"/>
      <c r="J20" s="53"/>
      <c r="K20" s="53"/>
    </row>
    <row r="21" spans="2:11" ht="15" customHeight="1">
      <c r="B21" s="6" t="s">
        <v>680</v>
      </c>
      <c r="C21" s="4"/>
      <c r="I21" s="2"/>
      <c r="J21" s="2"/>
      <c r="K21" s="2"/>
    </row>
    <row r="22" spans="2:11" ht="15" customHeight="1">
      <c r="B22" s="6"/>
      <c r="C22" s="4" t="s">
        <v>677</v>
      </c>
    </row>
    <row r="23" spans="2:11" ht="15" customHeight="1" thickBot="1">
      <c r="B23" s="6"/>
      <c r="G23" s="2"/>
    </row>
    <row r="24" spans="2:11" ht="25.5" customHeight="1" thickBot="1">
      <c r="B24" s="22" t="s">
        <v>665</v>
      </c>
      <c r="C24" s="22" t="s">
        <v>1</v>
      </c>
      <c r="D24" s="22" t="s">
        <v>667</v>
      </c>
      <c r="E24" s="22" t="s">
        <v>668</v>
      </c>
      <c r="G24" s="22" t="s">
        <v>97</v>
      </c>
      <c r="H24" s="22" t="s">
        <v>679</v>
      </c>
      <c r="I24" s="2"/>
      <c r="J24" s="2"/>
      <c r="K24" s="2"/>
    </row>
    <row r="25" spans="2:11" ht="15" customHeight="1">
      <c r="B25" s="1"/>
      <c r="C25" s="1"/>
      <c r="D25" s="1"/>
      <c r="E25" s="1"/>
      <c r="G25" s="2"/>
      <c r="I25" s="42" t="s">
        <v>723</v>
      </c>
      <c r="J25" s="42" t="s">
        <v>722</v>
      </c>
      <c r="K25" s="2"/>
    </row>
    <row r="26" spans="2:11" ht="24.75" customHeight="1">
      <c r="B26" s="8" t="s">
        <v>678</v>
      </c>
      <c r="C26" s="9">
        <v>1</v>
      </c>
      <c r="D26" s="10">
        <v>0</v>
      </c>
      <c r="E26" s="35" t="s">
        <v>598</v>
      </c>
      <c r="F26" s="25">
        <f>IF(ISBLANK(E26),0,IF(Answers!E26=E26,1,-1))</f>
        <v>1</v>
      </c>
      <c r="G26" s="27" t="s">
        <v>33</v>
      </c>
      <c r="H26" s="27" t="s">
        <v>34</v>
      </c>
      <c r="I26" s="48">
        <f ca="1">COLUMNS(INDIRECT(G26&amp;":"&amp;H26))-1</f>
        <v>3</v>
      </c>
      <c r="J26" s="49">
        <f ca="1">ROWS(INDIRECT(G26&amp;":"&amp;H26))-1</f>
        <v>1</v>
      </c>
      <c r="K26" s="48" t="str" cm="1">
        <f t="array" aca="1" ref="K26" ca="1">ADDRESS(ROW(INDIRECT(H26))+J26,COLUMN(INDIRECT(H26))+I26,4)</f>
        <v>G3</v>
      </c>
    </row>
    <row r="27" spans="2:11" ht="15" customHeight="1">
      <c r="B27" s="1"/>
      <c r="C27" s="1"/>
      <c r="D27" s="1"/>
      <c r="E27" s="1"/>
      <c r="G27" s="27" t="s">
        <v>33</v>
      </c>
      <c r="H27" s="27" t="s">
        <v>34</v>
      </c>
      <c r="I27" s="48">
        <f t="shared" ref="I27:I37" ca="1" si="0">COLUMNS(INDIRECT(G27&amp;":"&amp;H27))-1</f>
        <v>3</v>
      </c>
      <c r="J27" s="49">
        <f t="shared" ref="J27:J37" ca="1" si="1">ROWS(INDIRECT(G27&amp;":"&amp;H27))-1</f>
        <v>1</v>
      </c>
      <c r="K27" s="48" t="str" cm="1">
        <f t="array" aca="1" ref="K27" ca="1">ADDRESS(ROW(INDIRECT(H27))+J27,COLUMN(INDIRECT(H27))+I27,4)</f>
        <v>G3</v>
      </c>
    </row>
    <row r="28" spans="2:11" ht="24.75" customHeight="1">
      <c r="B28" s="11">
        <v>1</v>
      </c>
      <c r="C28" s="11">
        <v>1</v>
      </c>
      <c r="D28" s="10">
        <v>1</v>
      </c>
      <c r="E28" s="35" t="s">
        <v>599</v>
      </c>
      <c r="F28" s="25">
        <f>IF(ISBLANK(E28),0,IF(Answers!E28=E28,1,-1))</f>
        <v>1</v>
      </c>
      <c r="G28" s="27" t="s">
        <v>33</v>
      </c>
      <c r="H28" s="27" t="s">
        <v>36</v>
      </c>
      <c r="I28" s="48">
        <f t="shared" ca="1" si="0"/>
        <v>4</v>
      </c>
      <c r="J28" s="49">
        <f t="shared" ca="1" si="1"/>
        <v>9</v>
      </c>
      <c r="K28" s="48" t="str" cm="1">
        <f t="array" aca="1" ref="K28" ca="1">ADDRESS(ROW(INDIRECT(H28))+J28,COLUMN(INDIRECT(H28))+I28,4)</f>
        <v>I19</v>
      </c>
    </row>
    <row r="29" spans="2:11" ht="24.75" customHeight="1">
      <c r="B29" s="11">
        <v>2</v>
      </c>
      <c r="C29" s="11">
        <v>1</v>
      </c>
      <c r="D29" s="10">
        <v>1</v>
      </c>
      <c r="E29" s="35" t="s">
        <v>600</v>
      </c>
      <c r="F29" s="25">
        <f>IF(ISBLANK(E29),0,IF(Answers!E29=E29,1,-1))</f>
        <v>1</v>
      </c>
      <c r="G29" s="27" t="s">
        <v>33</v>
      </c>
      <c r="H29" s="27" t="s">
        <v>39</v>
      </c>
      <c r="I29" s="48">
        <f t="shared" ca="1" si="0"/>
        <v>2</v>
      </c>
      <c r="J29" s="49">
        <f t="shared" ca="1" si="1"/>
        <v>9</v>
      </c>
      <c r="K29" s="48" t="str" cm="1">
        <f t="array" aca="1" ref="K29" ca="1">ADDRESS(ROW(INDIRECT(H29))+J29,COLUMN(INDIRECT(H29))+I29,4)</f>
        <v>E19</v>
      </c>
    </row>
    <row r="30" spans="2:11" ht="24.75" customHeight="1">
      <c r="B30" s="11">
        <v>3</v>
      </c>
      <c r="C30" s="11">
        <v>1</v>
      </c>
      <c r="D30" s="10">
        <v>1</v>
      </c>
      <c r="E30" s="35" t="s">
        <v>601</v>
      </c>
      <c r="F30" s="25">
        <f>IF(ISBLANK(E30),0,IF(Answers!E30=E30,1,-1))</f>
        <v>1</v>
      </c>
      <c r="G30" s="27" t="s">
        <v>33</v>
      </c>
      <c r="H30" s="27" t="s">
        <v>37</v>
      </c>
      <c r="I30" s="48">
        <f t="shared" ca="1" si="0"/>
        <v>6</v>
      </c>
      <c r="J30" s="49">
        <f t="shared" ca="1" si="1"/>
        <v>4</v>
      </c>
      <c r="K30" s="48" t="str" cm="1">
        <f t="array" aca="1" ref="K30" ca="1">ADDRESS(ROW(INDIRECT(H30))+J30,COLUMN(INDIRECT(H30))+I30,4)</f>
        <v>M9</v>
      </c>
    </row>
    <row r="31" spans="2:11" ht="24.75" customHeight="1">
      <c r="B31" s="11">
        <v>4</v>
      </c>
      <c r="C31" s="11">
        <v>1</v>
      </c>
      <c r="D31" s="10">
        <v>1</v>
      </c>
      <c r="E31" s="35" t="s">
        <v>602</v>
      </c>
      <c r="F31" s="25">
        <f>IF(ISBLANK(E31),0,IF(Answers!E31=E31,1,-1))</f>
        <v>1</v>
      </c>
      <c r="G31" s="27" t="s">
        <v>33</v>
      </c>
      <c r="H31" s="27" t="s">
        <v>40</v>
      </c>
      <c r="I31" s="48">
        <f t="shared" ca="1" si="0"/>
        <v>1</v>
      </c>
      <c r="J31" s="49">
        <f t="shared" ca="1" si="1"/>
        <v>2</v>
      </c>
      <c r="K31" s="48" t="str" cm="1">
        <f t="array" aca="1" ref="K31" ca="1">ADDRESS(ROW(INDIRECT(H31))+J31,COLUMN(INDIRECT(H31))+I31,4)</f>
        <v>C5</v>
      </c>
    </row>
    <row r="32" spans="2:11" ht="24.75" customHeight="1">
      <c r="B32" s="11">
        <v>5</v>
      </c>
      <c r="C32" s="11">
        <v>1</v>
      </c>
      <c r="D32" s="10">
        <v>1</v>
      </c>
      <c r="E32" s="35" t="s">
        <v>603</v>
      </c>
      <c r="F32" s="25">
        <f>IF(ISBLANK(E32),0,IF(Answers!E32=E32,1,-1))</f>
        <v>1</v>
      </c>
      <c r="G32" s="27" t="s">
        <v>33</v>
      </c>
      <c r="H32" s="27" t="s">
        <v>41</v>
      </c>
      <c r="I32" s="48">
        <f t="shared" ca="1" si="0"/>
        <v>0</v>
      </c>
      <c r="J32" s="49">
        <f t="shared" ca="1" si="1"/>
        <v>7</v>
      </c>
      <c r="K32" s="48" t="str" cm="1">
        <f t="array" aca="1" ref="K32" ca="1">ADDRESS(ROW(INDIRECT(H32))+J32,COLUMN(INDIRECT(H32))+I32,4)</f>
        <v>A15</v>
      </c>
    </row>
    <row r="33" spans="2:24" ht="24.75" customHeight="1">
      <c r="B33" s="11">
        <v>6</v>
      </c>
      <c r="C33" s="11">
        <v>1</v>
      </c>
      <c r="D33" s="10">
        <v>1</v>
      </c>
      <c r="E33" s="35" t="s">
        <v>604</v>
      </c>
      <c r="F33" s="25">
        <f>IF(ISBLANK(E33),0,IF(Answers!E33=E33,1,-1))</f>
        <v>1</v>
      </c>
      <c r="G33" s="27" t="s">
        <v>33</v>
      </c>
      <c r="H33" s="27" t="s">
        <v>38</v>
      </c>
      <c r="I33" s="48">
        <f t="shared" ca="1" si="0"/>
        <v>5</v>
      </c>
      <c r="J33" s="49">
        <f t="shared" ca="1" si="1"/>
        <v>5</v>
      </c>
      <c r="K33" s="48" t="str" cm="1">
        <f t="array" aca="1" ref="K33" ca="1">ADDRESS(ROW(INDIRECT(H33))+J33,COLUMN(INDIRECT(H33))+I33,4)</f>
        <v>K11</v>
      </c>
    </row>
    <row r="34" spans="2:24" ht="24.75" customHeight="1">
      <c r="B34" s="11">
        <v>7</v>
      </c>
      <c r="C34" s="11">
        <v>1</v>
      </c>
      <c r="D34" s="10">
        <v>1</v>
      </c>
      <c r="E34" s="35" t="s">
        <v>605</v>
      </c>
      <c r="F34" s="25">
        <f>IF(ISBLANK(E34),0,IF(Answers!E34=E34,1,-1))</f>
        <v>1</v>
      </c>
      <c r="G34" s="27" t="s">
        <v>33</v>
      </c>
      <c r="H34" s="27" t="s">
        <v>42</v>
      </c>
      <c r="I34" s="48">
        <f t="shared" ca="1" si="0"/>
        <v>8</v>
      </c>
      <c r="J34" s="49">
        <f t="shared" ca="1" si="1"/>
        <v>7</v>
      </c>
      <c r="K34" s="48" t="str" cm="1">
        <f t="array" aca="1" ref="K34" ca="1">ADDRESS(ROW(INDIRECT(H34))+J34,COLUMN(INDIRECT(H34))+I34,4)</f>
        <v>Q15</v>
      </c>
    </row>
    <row r="35" spans="2:24" ht="24.75" customHeight="1">
      <c r="B35" s="11">
        <v>8</v>
      </c>
      <c r="C35" s="11">
        <v>1</v>
      </c>
      <c r="D35" s="10">
        <v>1</v>
      </c>
      <c r="E35" s="35" t="s">
        <v>606</v>
      </c>
      <c r="F35" s="25">
        <f>IF(ISBLANK(E35),0,IF(Answers!E35=E35,1,-1))</f>
        <v>1</v>
      </c>
      <c r="G35" s="27" t="s">
        <v>33</v>
      </c>
      <c r="H35" s="27" t="s">
        <v>43</v>
      </c>
      <c r="I35" s="48">
        <f t="shared" ca="1" si="0"/>
        <v>4</v>
      </c>
      <c r="J35" s="49">
        <f t="shared" ca="1" si="1"/>
        <v>3</v>
      </c>
      <c r="K35" s="48" t="str" cm="1">
        <f t="array" aca="1" ref="K35" ca="1">ADDRESS(ROW(INDIRECT(H35))+J35,COLUMN(INDIRECT(H35))+I35,4)</f>
        <v>I7</v>
      </c>
    </row>
    <row r="36" spans="2:24" ht="24.75" customHeight="1">
      <c r="B36" s="11">
        <v>9</v>
      </c>
      <c r="C36" s="11">
        <v>1</v>
      </c>
      <c r="D36" s="10">
        <v>1</v>
      </c>
      <c r="E36" s="35" t="s">
        <v>607</v>
      </c>
      <c r="F36" s="25">
        <f>IF(ISBLANK(E36),0,IF(Answers!E36=E36,1,-1))</f>
        <v>1</v>
      </c>
      <c r="G36" s="27" t="s">
        <v>33</v>
      </c>
      <c r="H36" s="27" t="s">
        <v>44</v>
      </c>
      <c r="I36" s="48">
        <f t="shared" ca="1" si="0"/>
        <v>0</v>
      </c>
      <c r="J36" s="49">
        <f t="shared" ca="1" si="1"/>
        <v>1</v>
      </c>
      <c r="K36" s="48" t="str" cm="1">
        <f t="array" aca="1" ref="K36" ca="1">ADDRESS(ROW(INDIRECT(H36))+J36,COLUMN(INDIRECT(H36))+I36,4)</f>
        <v>A3</v>
      </c>
    </row>
    <row r="37" spans="2:24" ht="24.75" customHeight="1">
      <c r="B37" s="11">
        <v>10</v>
      </c>
      <c r="C37" s="11">
        <v>1</v>
      </c>
      <c r="D37" s="10">
        <v>1</v>
      </c>
      <c r="E37" s="35" t="s">
        <v>608</v>
      </c>
      <c r="F37" s="25">
        <f>IF(ISBLANK(E37),0,IF(Answers!E37=E37,1,-1))</f>
        <v>1</v>
      </c>
      <c r="G37" s="27" t="s">
        <v>33</v>
      </c>
      <c r="H37" s="27" t="s">
        <v>45</v>
      </c>
      <c r="I37" s="48">
        <f t="shared" ca="1" si="0"/>
        <v>4</v>
      </c>
      <c r="J37" s="49">
        <f t="shared" ca="1" si="1"/>
        <v>2</v>
      </c>
      <c r="K37" s="48" t="str" cm="1">
        <f t="array" aca="1" ref="K37" ca="1">ADDRESS(ROW(INDIRECT(H37))+J37,COLUMN(INDIRECT(H37))+I37,4)</f>
        <v>I5</v>
      </c>
    </row>
    <row r="38" spans="2:24" ht="15" customHeight="1">
      <c r="I38" s="2"/>
      <c r="K38" s="2"/>
    </row>
    <row r="39" spans="2:24" ht="15" customHeight="1" thickBot="1">
      <c r="I39" s="2"/>
      <c r="J39" s="2"/>
      <c r="K39" s="2"/>
    </row>
    <row r="40" spans="2:24" ht="25.5" customHeight="1" thickBot="1">
      <c r="B40" s="29" t="s">
        <v>2</v>
      </c>
      <c r="C40" s="17" t="s">
        <v>681</v>
      </c>
      <c r="D40" s="23"/>
    </row>
    <row r="41" spans="2:24" ht="14.85" customHeight="1"/>
    <row r="42" spans="2:24" ht="14.85" customHeight="1">
      <c r="B42" s="6" t="s">
        <v>682</v>
      </c>
    </row>
    <row r="43" spans="2:24" ht="14.85" customHeight="1">
      <c r="B43" s="6" t="s">
        <v>687</v>
      </c>
    </row>
    <row r="44" spans="2:24" ht="14.7" customHeight="1">
      <c r="B44" s="6"/>
      <c r="C44" s="4" t="s">
        <v>688</v>
      </c>
    </row>
    <row r="45" spans="2:24" ht="14.7" customHeight="1" thickBot="1">
      <c r="B45" s="2"/>
      <c r="C45" s="26"/>
      <c r="D45" s="2"/>
      <c r="E45" s="2"/>
      <c r="F45" s="2"/>
      <c r="G45" s="2"/>
    </row>
    <row r="46" spans="2:24" ht="25.5" customHeight="1" thickBot="1">
      <c r="B46" s="22" t="s">
        <v>665</v>
      </c>
      <c r="C46" s="22" t="s">
        <v>1</v>
      </c>
      <c r="D46" s="22" t="s">
        <v>667</v>
      </c>
      <c r="E46" s="22" t="s">
        <v>668</v>
      </c>
      <c r="G46" s="22" t="s">
        <v>683</v>
      </c>
      <c r="H46" s="22" t="s">
        <v>684</v>
      </c>
      <c r="I46" s="40" t="s">
        <v>686</v>
      </c>
      <c r="J46" s="40"/>
      <c r="K46" s="40"/>
      <c r="L46" s="40"/>
      <c r="M46" s="40"/>
    </row>
    <row r="47" spans="2:24" ht="15" customHeight="1">
      <c r="B47" s="1"/>
      <c r="C47" s="1"/>
      <c r="D47" s="1"/>
      <c r="E47" s="1"/>
      <c r="G47" s="2"/>
      <c r="N47" s="48" t="s">
        <v>724</v>
      </c>
      <c r="O47" s="48" t="s">
        <v>725</v>
      </c>
      <c r="P47" s="48" t="s">
        <v>726</v>
      </c>
      <c r="Q47" s="48" t="s">
        <v>727</v>
      </c>
      <c r="R47" s="42" t="s">
        <v>728</v>
      </c>
      <c r="S47" s="2" t="s">
        <v>729</v>
      </c>
      <c r="T47" s="2" t="s">
        <v>730</v>
      </c>
      <c r="U47" s="2" t="s">
        <v>731</v>
      </c>
      <c r="V47" s="2" t="s">
        <v>732</v>
      </c>
      <c r="W47" s="2" t="s">
        <v>733</v>
      </c>
      <c r="X47" s="59" t="s">
        <v>734</v>
      </c>
    </row>
    <row r="48" spans="2:24" ht="24.75" customHeight="1">
      <c r="B48" s="8" t="s">
        <v>685</v>
      </c>
      <c r="C48" s="9">
        <v>2</v>
      </c>
      <c r="D48" s="10">
        <v>0</v>
      </c>
      <c r="E48" s="35" t="s">
        <v>609</v>
      </c>
      <c r="F48" s="25">
        <f>IF(ISBLANK(E48),0,IF(Answers!E48=E48,1,-1))</f>
        <v>1</v>
      </c>
      <c r="G48" s="27" t="s">
        <v>33</v>
      </c>
      <c r="H48" s="27" t="s">
        <v>34</v>
      </c>
      <c r="I48" s="27" t="s">
        <v>35</v>
      </c>
      <c r="J48" s="27" t="s">
        <v>93</v>
      </c>
      <c r="K48" s="27" t="s">
        <v>96</v>
      </c>
      <c r="L48" s="27" t="s">
        <v>94</v>
      </c>
      <c r="M48" s="27" t="s">
        <v>95</v>
      </c>
      <c r="N48" s="42" cm="1">
        <f t="array" aca="1" ref="N48" ca="1">COLUMN(INDIRECT(G48))</f>
        <v>1</v>
      </c>
      <c r="O48" s="42" cm="1">
        <f t="array" aca="1" ref="O48" ca="1">ROW(INDIRECT(G48))</f>
        <v>1</v>
      </c>
      <c r="P48" s="42" cm="1">
        <f t="array" aca="1" ref="P48" ca="1">COLUMN(INDIRECT(H48))</f>
        <v>4</v>
      </c>
      <c r="Q48" s="42" cm="1">
        <f t="array" aca="1" ref="Q48" ca="1">ROW(INDIRECT(H48))</f>
        <v>2</v>
      </c>
      <c r="R48" s="2">
        <f t="shared" ref="R48:R59" ca="1" si="2">IFERROR((Q48-O48)/(P48-N48),1E+300)</f>
        <v>0.33333333333333331</v>
      </c>
      <c r="S48" s="2" cm="1">
        <f t="array" aca="1" ref="S48" ca="1">IFERROR((ROW(INDIRECT(I48))-$O$48)/(COLUMN(INDIRECT(I48))-$N$48),1E+300)</f>
        <v>0.33333333333333331</v>
      </c>
      <c r="T48" s="2" cm="1">
        <f t="array" aca="1" ref="T48" ca="1">IFERROR((ROW(INDIRECT(J48))-$O$48)/(COLUMN(INDIRECT(J48))-$N$48),1E+300)</f>
        <v>1.6875</v>
      </c>
      <c r="U48" s="2" cm="1">
        <f t="array" aca="1" ref="U48" ca="1">IFERROR((ROW(INDIRECT(K48))-$O$48)/(COLUMN(INDIRECT(K48))-$N$48),1E+300)</f>
        <v>0.33333333333333331</v>
      </c>
      <c r="V48" s="2" cm="1">
        <f t="array" aca="1" ref="V48" ca="1">IFERROR((ROW(INDIRECT(L48))-$O$48)/(COLUMN(INDIRECT(L48))-$N$48),1E+300)</f>
        <v>49.222222222222221</v>
      </c>
      <c r="W48" s="2" cm="1">
        <f t="array" aca="1" ref="W48" ca="1">IFERROR((ROW(INDIRECT(M48))-$O$48)/(COLUMN(INDIRECT(M48))-$N$48),1E+300)</f>
        <v>0.5979905580438204</v>
      </c>
      <c r="X48" s="2" t="str" cm="1">
        <f t="array" aca="1" ref="X48" ca="1">_xlfn.TEXTJOIN("; ",TRUE,_xlfn._xlws.FILTER(I48:M48,IFERROR($R48=S48:W48,0)))</f>
        <v>P6; KX104</v>
      </c>
    </row>
    <row r="49" spans="2:24" ht="18">
      <c r="G49" s="27" t="s">
        <v>33</v>
      </c>
      <c r="H49" s="27" t="s">
        <v>34</v>
      </c>
      <c r="I49" s="27" t="s">
        <v>35</v>
      </c>
      <c r="J49" s="27" t="s">
        <v>93</v>
      </c>
      <c r="K49" s="27" t="s">
        <v>96</v>
      </c>
      <c r="L49" s="27" t="s">
        <v>94</v>
      </c>
      <c r="M49" s="27" t="s">
        <v>95</v>
      </c>
      <c r="N49" s="42" cm="1">
        <f t="array" aca="1" ref="N49" ca="1">COLUMN(INDIRECT(G49))</f>
        <v>1</v>
      </c>
      <c r="O49" s="42" cm="1">
        <f t="array" aca="1" ref="O49" ca="1">ROW(INDIRECT(G49))</f>
        <v>1</v>
      </c>
      <c r="P49" s="42" cm="1">
        <f t="array" aca="1" ref="P49" ca="1">COLUMN(INDIRECT(H49))</f>
        <v>4</v>
      </c>
      <c r="Q49" s="42" cm="1">
        <f t="array" aca="1" ref="Q49" ca="1">ROW(INDIRECT(H49))</f>
        <v>2</v>
      </c>
      <c r="R49" s="2">
        <f t="shared" ca="1" si="2"/>
        <v>0.33333333333333331</v>
      </c>
      <c r="S49" s="2" cm="1">
        <f t="array" aca="1" ref="S49" ca="1">IFERROR((ROW(INDIRECT(I49))-$O$48)/(COLUMN(INDIRECT(I49))-$N$48),1E+300)</f>
        <v>0.33333333333333331</v>
      </c>
      <c r="T49" s="2" cm="1">
        <f t="array" aca="1" ref="T49" ca="1">IFERROR((ROW(INDIRECT(J49))-$O$48)/(COLUMN(INDIRECT(J49))-$N$48),1E+300)</f>
        <v>1.6875</v>
      </c>
      <c r="U49" s="2" cm="1">
        <f t="array" aca="1" ref="U49" ca="1">IFERROR((ROW(INDIRECT(K49))-$O$48)/(COLUMN(INDIRECT(K49))-$N$48),1E+300)</f>
        <v>0.33333333333333331</v>
      </c>
      <c r="V49" s="2" cm="1">
        <f t="array" aca="1" ref="V49" ca="1">IFERROR((ROW(INDIRECT(L49))-$O$48)/(COLUMN(INDIRECT(L49))-$N$48),1E+300)</f>
        <v>49.222222222222221</v>
      </c>
      <c r="W49" s="2" cm="1">
        <f t="array" aca="1" ref="W49" ca="1">IFERROR((ROW(INDIRECT(M49))-$O$48)/(COLUMN(INDIRECT(M49))-$N$48),1E+300)</f>
        <v>0.5979905580438204</v>
      </c>
      <c r="X49" s="2" t="str" cm="1">
        <f t="array" aca="1" ref="X49" ca="1">_xlfn.TEXTJOIN("; ",TRUE,_xlfn._xlws.FILTER(I49:M49,IFERROR($R49=S49:W49,0)))</f>
        <v>P6; KX104</v>
      </c>
    </row>
    <row r="50" spans="2:24" ht="24.75" customHeight="1">
      <c r="B50" s="11">
        <v>11</v>
      </c>
      <c r="C50" s="11">
        <v>2</v>
      </c>
      <c r="D50" s="10">
        <v>2</v>
      </c>
      <c r="E50" s="35" t="s">
        <v>610</v>
      </c>
      <c r="F50" s="25">
        <f>IF(ISBLANK(E50),0,IF(Answers!E50=E50,1,-1))</f>
        <v>1</v>
      </c>
      <c r="G50" s="27" t="s">
        <v>33</v>
      </c>
      <c r="H50" s="27" t="s">
        <v>36</v>
      </c>
      <c r="I50" s="27" t="s">
        <v>47</v>
      </c>
      <c r="J50" s="27" t="s">
        <v>53</v>
      </c>
      <c r="K50" s="27" t="s">
        <v>54</v>
      </c>
      <c r="L50" s="27" t="s">
        <v>75</v>
      </c>
      <c r="M50" s="27" t="s">
        <v>76</v>
      </c>
      <c r="N50" s="42" cm="1">
        <f t="array" aca="1" ref="N50" ca="1">COLUMN(INDIRECT(G50))</f>
        <v>1</v>
      </c>
      <c r="O50" s="42" cm="1">
        <f t="array" aca="1" ref="O50" ca="1">ROW(INDIRECT(G50))</f>
        <v>1</v>
      </c>
      <c r="P50" s="42" cm="1">
        <f t="array" aca="1" ref="P50" ca="1">COLUMN(INDIRECT(H50))</f>
        <v>5</v>
      </c>
      <c r="Q50" s="42" cm="1">
        <f t="array" aca="1" ref="Q50" ca="1">ROW(INDIRECT(H50))</f>
        <v>10</v>
      </c>
      <c r="R50" s="2">
        <f t="shared" ca="1" si="2"/>
        <v>2.25</v>
      </c>
      <c r="S50" s="2" cm="1">
        <f t="array" aca="1" ref="S50" ca="1">IFERROR((ROW(INDIRECT(I50))-$O$48)/(COLUMN(INDIRECT(I50))-$N$48),1E+300)</f>
        <v>2.25</v>
      </c>
      <c r="T50" s="2" cm="1">
        <f t="array" aca="1" ref="T50" ca="1">IFERROR((ROW(INDIRECT(J50))-$O$48)/(COLUMN(INDIRECT(J50))-$N$48),1E+300)</f>
        <v>2.25</v>
      </c>
      <c r="U50" s="2" cm="1">
        <f t="array" aca="1" ref="U50" ca="1">IFERROR((ROW(INDIRECT(K50))-$O$48)/(COLUMN(INDIRECT(K50))-$N$48),1E+300)</f>
        <v>2.25</v>
      </c>
      <c r="V50" s="2" cm="1">
        <f t="array" aca="1" ref="V50" ca="1">IFERROR((ROW(INDIRECT(L50))-$O$48)/(COLUMN(INDIRECT(L50))-$N$48),1E+300)</f>
        <v>0.64351851851851849</v>
      </c>
      <c r="W50" s="2" cm="1">
        <f t="array" aca="1" ref="W50" ca="1">IFERROR((ROW(INDIRECT(M50))-$O$48)/(COLUMN(INDIRECT(M50))-$N$48),1E+300)</f>
        <v>1.945736434108527</v>
      </c>
      <c r="X50" s="2" t="str" cm="1">
        <f t="array" aca="1" ref="X50" ca="1">_xlfn.TEXTJOIN("; ",TRUE,_xlfn._xlws.FILTER(I50:M50,IFERROR($R50=S50:W50,0)))</f>
        <v>AWC2872; BZM4591; YG1477</v>
      </c>
    </row>
    <row r="51" spans="2:24" ht="24.75" customHeight="1">
      <c r="B51" s="11">
        <v>12</v>
      </c>
      <c r="C51" s="11">
        <v>2</v>
      </c>
      <c r="D51" s="10">
        <v>2</v>
      </c>
      <c r="E51" s="35" t="s">
        <v>611</v>
      </c>
      <c r="F51" s="25">
        <f>IF(ISBLANK(E51),0,IF(Answers!E51=E51,1,-1))</f>
        <v>1</v>
      </c>
      <c r="G51" s="27" t="s">
        <v>33</v>
      </c>
      <c r="H51" s="27" t="s">
        <v>39</v>
      </c>
      <c r="I51" s="27" t="s">
        <v>55</v>
      </c>
      <c r="J51" s="27" t="s">
        <v>56</v>
      </c>
      <c r="K51" s="27" t="s">
        <v>77</v>
      </c>
      <c r="L51" s="27" t="s">
        <v>78</v>
      </c>
      <c r="M51" s="27" t="s">
        <v>46</v>
      </c>
      <c r="N51" s="42" cm="1">
        <f t="array" aca="1" ref="N51" ca="1">COLUMN(INDIRECT(G51))</f>
        <v>1</v>
      </c>
      <c r="O51" s="42" cm="1">
        <f t="array" aca="1" ref="O51" ca="1">ROW(INDIRECT(G51))</f>
        <v>1</v>
      </c>
      <c r="P51" s="42" cm="1">
        <f t="array" aca="1" ref="P51" ca="1">COLUMN(INDIRECT(H51))</f>
        <v>3</v>
      </c>
      <c r="Q51" s="42" cm="1">
        <f t="array" aca="1" ref="Q51" ca="1">ROW(INDIRECT(H51))</f>
        <v>10</v>
      </c>
      <c r="R51" s="2">
        <f t="shared" ca="1" si="2"/>
        <v>4.5</v>
      </c>
      <c r="S51" s="2" cm="1">
        <f t="array" aca="1" ref="S51" ca="1">IFERROR((ROW(INDIRECT(I51))-$O$48)/(COLUMN(INDIRECT(I51))-$N$48),1E+300)</f>
        <v>4.5</v>
      </c>
      <c r="T51" s="2" cm="1">
        <f t="array" aca="1" ref="T51" ca="1">IFERROR((ROW(INDIRECT(J51))-$O$48)/(COLUMN(INDIRECT(J51))-$N$48),1E+300)</f>
        <v>4.5</v>
      </c>
      <c r="U51" s="2" cm="1">
        <f t="array" aca="1" ref="U51" ca="1">IFERROR((ROW(INDIRECT(K51))-$O$48)/(COLUMN(INDIRECT(K51))-$N$48),1E+300)</f>
        <v>0.42957746478873238</v>
      </c>
      <c r="V51" s="2" cm="1">
        <f t="array" aca="1" ref="V51" ca="1">IFERROR((ROW(INDIRECT(L51))-$O$48)/(COLUMN(INDIRECT(L51))-$N$48),1E+300)</f>
        <v>1.078909612625538</v>
      </c>
      <c r="W51" s="2" cm="1">
        <f t="array" aca="1" ref="W51" ca="1">IFERROR((ROW(INDIRECT(M51))-$O$48)/(COLUMN(INDIRECT(M51))-$N$48),1E+300)</f>
        <v>4.5317460317460316</v>
      </c>
      <c r="X51" s="2" t="str" cm="1">
        <f t="array" aca="1" ref="X51" ca="1">_xlfn.TEXTJOIN("; ",TRUE,_xlfn._xlws.FILTER(I51:M51,IFERROR($R51=S51:W51,0)))</f>
        <v>BKA7372; XM2863</v>
      </c>
    </row>
    <row r="52" spans="2:24" ht="24.75" customHeight="1">
      <c r="B52" s="11">
        <v>13</v>
      </c>
      <c r="C52" s="11">
        <v>2</v>
      </c>
      <c r="D52" s="10">
        <v>2</v>
      </c>
      <c r="E52" s="35" t="s">
        <v>612</v>
      </c>
      <c r="F52" s="25">
        <f>IF(ISBLANK(E52),0,IF(Answers!E52=E52,1,-1))</f>
        <v>1</v>
      </c>
      <c r="G52" s="27" t="s">
        <v>33</v>
      </c>
      <c r="H52" s="27" t="s">
        <v>37</v>
      </c>
      <c r="I52" s="27" t="s">
        <v>57</v>
      </c>
      <c r="J52" s="27" t="s">
        <v>48</v>
      </c>
      <c r="K52" s="27" t="s">
        <v>72</v>
      </c>
      <c r="L52" s="27" t="s">
        <v>49</v>
      </c>
      <c r="M52" s="27" t="s">
        <v>79</v>
      </c>
      <c r="N52" s="42" cm="1">
        <f t="array" aca="1" ref="N52" ca="1">COLUMN(INDIRECT(G52))</f>
        <v>1</v>
      </c>
      <c r="O52" s="42" cm="1">
        <f t="array" aca="1" ref="O52" ca="1">ROW(INDIRECT(G52))</f>
        <v>1</v>
      </c>
      <c r="P52" s="42" cm="1">
        <f t="array" aca="1" ref="P52" ca="1">COLUMN(INDIRECT(H52))</f>
        <v>7</v>
      </c>
      <c r="Q52" s="42" cm="1">
        <f t="array" aca="1" ref="Q52" ca="1">ROW(INDIRECT(H52))</f>
        <v>5</v>
      </c>
      <c r="R52" s="2">
        <f t="shared" ca="1" si="2"/>
        <v>0.66666666666666663</v>
      </c>
      <c r="S52" s="2" cm="1">
        <f t="array" aca="1" ref="S52" ca="1">IFERROR((ROW(INDIRECT(I52))-$O$48)/(COLUMN(INDIRECT(I52))-$N$48),1E+300)</f>
        <v>0.55778894472361806</v>
      </c>
      <c r="T52" s="2" cm="1">
        <f t="array" aca="1" ref="T52" ca="1">IFERROR((ROW(INDIRECT(J52))-$O$48)/(COLUMN(INDIRECT(J52))-$N$48),1E+300)</f>
        <v>0.66666666666666663</v>
      </c>
      <c r="U52" s="2" cm="1">
        <f t="array" aca="1" ref="U52" ca="1">IFERROR((ROW(INDIRECT(K52))-$O$48)/(COLUMN(INDIRECT(K52))-$N$48),1E+300)</f>
        <v>0.66733466933867736</v>
      </c>
      <c r="V52" s="2" cm="1">
        <f t="array" aca="1" ref="V52" ca="1">IFERROR((ROW(INDIRECT(L52))-$O$48)/(COLUMN(INDIRECT(L52))-$N$48),1E+300)</f>
        <v>0.66666666666666663</v>
      </c>
      <c r="W52" s="2" cm="1">
        <f t="array" aca="1" ref="W52" ca="1">IFERROR((ROW(INDIRECT(M52))-$O$48)/(COLUMN(INDIRECT(M52))-$N$48),1E+300)</f>
        <v>1.4259259259259258</v>
      </c>
      <c r="X52" s="2" t="str" cm="1">
        <f t="array" aca="1" ref="X52" ca="1">_xlfn.TEXTJOIN("; ",TRUE,_xlfn._xlws.FILTER(I52:M52,IFERROR($R52=S52:W52,0)))</f>
        <v>HNG3853; BWS1313</v>
      </c>
    </row>
    <row r="53" spans="2:24" ht="24.75" customHeight="1">
      <c r="B53" s="11">
        <v>14</v>
      </c>
      <c r="C53" s="11">
        <v>2</v>
      </c>
      <c r="D53" s="10">
        <v>2</v>
      </c>
      <c r="E53" s="35" t="s">
        <v>613</v>
      </c>
      <c r="F53" s="25">
        <f>IF(ISBLANK(E53),0,IF(Answers!E53=E53,1,-1))</f>
        <v>1</v>
      </c>
      <c r="G53" s="27" t="s">
        <v>33</v>
      </c>
      <c r="H53" s="27" t="s">
        <v>40</v>
      </c>
      <c r="I53" s="27" t="s">
        <v>58</v>
      </c>
      <c r="J53" s="27" t="s">
        <v>59</v>
      </c>
      <c r="K53" s="27" t="s">
        <v>73</v>
      </c>
      <c r="L53" s="27" t="s">
        <v>80</v>
      </c>
      <c r="M53" s="27" t="s">
        <v>52</v>
      </c>
      <c r="N53" s="42" cm="1">
        <f t="array" aca="1" ref="N53" ca="1">COLUMN(INDIRECT(G53))</f>
        <v>1</v>
      </c>
      <c r="O53" s="42" cm="1">
        <f t="array" aca="1" ref="O53" ca="1">ROW(INDIRECT(G53))</f>
        <v>1</v>
      </c>
      <c r="P53" s="42" cm="1">
        <f t="array" aca="1" ref="P53" ca="1">COLUMN(INDIRECT(H53))</f>
        <v>2</v>
      </c>
      <c r="Q53" s="42" cm="1">
        <f t="array" aca="1" ref="Q53" ca="1">ROW(INDIRECT(H53))</f>
        <v>3</v>
      </c>
      <c r="R53" s="2">
        <f t="shared" ca="1" si="2"/>
        <v>2</v>
      </c>
      <c r="S53" s="2" cm="1">
        <f t="array" aca="1" ref="S53" ca="1">IFERROR((ROW(INDIRECT(I53))-$O$48)/(COLUMN(INDIRECT(I53))-$N$48),1E+300)</f>
        <v>0.23529411764705882</v>
      </c>
      <c r="T53" s="2" cm="1">
        <f t="array" aca="1" ref="T53" ca="1">IFERROR((ROW(INDIRECT(J53))-$O$48)/(COLUMN(INDIRECT(J53))-$N$48),1E+300)</f>
        <v>2</v>
      </c>
      <c r="U53" s="2" cm="1">
        <f t="array" aca="1" ref="U53" ca="1">IFERROR((ROW(INDIRECT(K53))-$O$48)/(COLUMN(INDIRECT(K53))-$N$48),1E+300)</f>
        <v>2</v>
      </c>
      <c r="V53" s="2" cm="1">
        <f t="array" aca="1" ref="V53" ca="1">IFERROR((ROW(INDIRECT(L53))-$O$48)/(COLUMN(INDIRECT(L53))-$N$48),1E+300)</f>
        <v>3.1907216494845363</v>
      </c>
      <c r="W53" s="2" cm="1">
        <f t="array" aca="1" ref="W53" ca="1">IFERROR((ROW(INDIRECT(M53))-$O$48)/(COLUMN(INDIRECT(M53))-$N$48),1E+300)</f>
        <v>2</v>
      </c>
      <c r="X53" s="2" t="str" cm="1">
        <f t="array" aca="1" ref="X53" ca="1">_xlfn.TEXTJOIN("; ",TRUE,_xlfn._xlws.FILTER(I53:M53,IFERROR($R53=S53:W53,0)))</f>
        <v>EM285; Q33; IY517</v>
      </c>
    </row>
    <row r="54" spans="2:24" ht="24.75" customHeight="1">
      <c r="B54" s="11">
        <v>15</v>
      </c>
      <c r="C54" s="11">
        <v>2</v>
      </c>
      <c r="D54" s="10">
        <v>2</v>
      </c>
      <c r="E54" s="35" t="s">
        <v>721</v>
      </c>
      <c r="F54" s="25">
        <f>IF(ISBLANK(E54),0,IF(ISNUMBER(SEARCH(E54,Answers!E54)),1,-1))</f>
        <v>1</v>
      </c>
      <c r="G54" s="27" t="s">
        <v>33</v>
      </c>
      <c r="H54" s="27" t="s">
        <v>41</v>
      </c>
      <c r="I54" s="27" t="s">
        <v>60</v>
      </c>
      <c r="J54" s="27" t="s">
        <v>61</v>
      </c>
      <c r="K54" s="27" t="s">
        <v>74</v>
      </c>
      <c r="L54" s="27" t="s">
        <v>81</v>
      </c>
      <c r="M54" s="27" t="s">
        <v>82</v>
      </c>
      <c r="N54" s="42" cm="1">
        <f t="array" aca="1" ref="N54" ca="1">COLUMN(INDIRECT(G54))</f>
        <v>1</v>
      </c>
      <c r="O54" s="42" cm="1">
        <f t="array" aca="1" ref="O54" ca="1">ROW(INDIRECT(G54))</f>
        <v>1</v>
      </c>
      <c r="P54" s="42" cm="1">
        <f t="array" aca="1" ref="P54" ca="1">COLUMN(INDIRECT(H54))</f>
        <v>1</v>
      </c>
      <c r="Q54" s="42" cm="1">
        <f t="array" aca="1" ref="Q54" ca="1">ROW(INDIRECT(H54))</f>
        <v>8</v>
      </c>
      <c r="R54" s="2">
        <f ca="1">IFERROR((Q54-O54)/(P54-N54),1E+300)</f>
        <v>1.0000000000000001E+300</v>
      </c>
      <c r="S54" s="2" cm="1">
        <f t="array" aca="1" ref="S54" ca="1">IFERROR((ROW(INDIRECT(I54))-$O$48)/(COLUMN(INDIRECT(I54))-$N$48),1E+300)</f>
        <v>0.76644736842105265</v>
      </c>
      <c r="T54" s="2" cm="1">
        <f t="array" aca="1" ref="T54" ca="1">IFERROR((ROW(INDIRECT(J54))-$O$48)/(COLUMN(INDIRECT(J54))-$N$48),1E+300)</f>
        <v>1.0000000000000001E+300</v>
      </c>
      <c r="U54" s="2" cm="1">
        <f t="array" aca="1" ref="U54" ca="1">IFERROR((ROW(INDIRECT(K54))-$O$48)/(COLUMN(INDIRECT(K54))-$N$48),1E+300)</f>
        <v>1.0000000000000001E+300</v>
      </c>
      <c r="V54" s="2" cm="1">
        <f t="array" aca="1" ref="V54" ca="1">IFERROR((ROW(INDIRECT(L54))-$O$48)/(COLUMN(INDIRECT(L54))-$N$48),1E+300)</f>
        <v>8.6405529953917051E-2</v>
      </c>
      <c r="W54" s="2" cm="1">
        <f t="array" aca="1" ref="W54" ca="1">IFERROR((ROW(INDIRECT(M54))-$O$48)/(COLUMN(INDIRECT(M54))-$N$48),1E+300)</f>
        <v>5.4262295081967213</v>
      </c>
      <c r="X54" s="2" t="str" cm="1">
        <f t="array" aca="1" ref="X54" ca="1">_xlfn.TEXTJOIN("; ",TRUE,_xlfn._xlws.FILTER(I54:M54,IFERROR($R54=S54:W54,0)))</f>
        <v>A5839; A467</v>
      </c>
    </row>
    <row r="55" spans="2:24" ht="24.75" customHeight="1">
      <c r="B55" s="11">
        <v>16</v>
      </c>
      <c r="C55" s="11">
        <v>2</v>
      </c>
      <c r="D55" s="10">
        <v>2</v>
      </c>
      <c r="E55" s="35" t="s">
        <v>614</v>
      </c>
      <c r="F55" s="25">
        <f>IF(ISBLANK(E55),0,IF(Answers!E55=E55,1,-1))</f>
        <v>1</v>
      </c>
      <c r="G55" s="27" t="s">
        <v>33</v>
      </c>
      <c r="H55" s="27" t="s">
        <v>38</v>
      </c>
      <c r="I55" s="27" t="s">
        <v>51</v>
      </c>
      <c r="J55" s="27" t="s">
        <v>61</v>
      </c>
      <c r="K55" s="27" t="s">
        <v>50</v>
      </c>
      <c r="L55" s="27" t="s">
        <v>83</v>
      </c>
      <c r="M55" s="27" t="s">
        <v>84</v>
      </c>
      <c r="N55" s="42" cm="1">
        <f t="array" aca="1" ref="N55" ca="1">COLUMN(INDIRECT(G55))</f>
        <v>1</v>
      </c>
      <c r="O55" s="42" cm="1">
        <f t="array" aca="1" ref="O55" ca="1">ROW(INDIRECT(G55))</f>
        <v>1</v>
      </c>
      <c r="P55" s="42" cm="1">
        <f t="array" aca="1" ref="P55" ca="1">COLUMN(INDIRECT(H55))</f>
        <v>6</v>
      </c>
      <c r="Q55" s="42" cm="1">
        <f t="array" aca="1" ref="Q55" ca="1">ROW(INDIRECT(H55))</f>
        <v>6</v>
      </c>
      <c r="R55" s="2">
        <f t="shared" ca="1" si="2"/>
        <v>1</v>
      </c>
      <c r="S55" s="2" cm="1">
        <f t="array" aca="1" ref="S55" ca="1">IFERROR((ROW(INDIRECT(I55))-$O$48)/(COLUMN(INDIRECT(I55))-$N$48),1E+300)</f>
        <v>1</v>
      </c>
      <c r="T55" s="2" cm="1">
        <f t="array" aca="1" ref="T55" ca="1">IFERROR((ROW(INDIRECT(J55))-$O$48)/(COLUMN(INDIRECT(J55))-$N$48),1E+300)</f>
        <v>1.0000000000000001E+300</v>
      </c>
      <c r="U55" s="2" cm="1">
        <f t="array" aca="1" ref="U55" ca="1">IFERROR((ROW(INDIRECT(K55))-$O$48)/(COLUMN(INDIRECT(K55))-$N$48),1E+300)</f>
        <v>1</v>
      </c>
      <c r="V55" s="2" cm="1">
        <f t="array" aca="1" ref="V55" ca="1">IFERROR((ROW(INDIRECT(L55))-$O$48)/(COLUMN(INDIRECT(L55))-$N$48),1E+300)</f>
        <v>0.49715099715099714</v>
      </c>
      <c r="W55" s="2" cm="1">
        <f t="array" aca="1" ref="W55" ca="1">IFERROR((ROW(INDIRECT(M55))-$O$48)/(COLUMN(INDIRECT(M55))-$N$48),1E+300)</f>
        <v>0.47085714285714286</v>
      </c>
      <c r="X55" s="2" t="str" cm="1">
        <f t="array" aca="1" ref="X55" ca="1">_xlfn.TEXTJOIN("; ",TRUE,_xlfn._xlws.FILTER(I55:M55,IFERROR($R55=S55:W55,0)))</f>
        <v>XB626; EQD3826</v>
      </c>
    </row>
    <row r="56" spans="2:24" ht="24.75" customHeight="1">
      <c r="B56" s="11">
        <v>17</v>
      </c>
      <c r="C56" s="11">
        <v>2</v>
      </c>
      <c r="D56" s="10">
        <v>2</v>
      </c>
      <c r="E56" s="35" t="s">
        <v>615</v>
      </c>
      <c r="F56" s="25">
        <f>IF(ISBLANK(E56),0,IF(Answers!E56=E56,1,-1))</f>
        <v>1</v>
      </c>
      <c r="G56" s="27" t="s">
        <v>33</v>
      </c>
      <c r="H56" s="27" t="s">
        <v>42</v>
      </c>
      <c r="I56" s="27" t="s">
        <v>62</v>
      </c>
      <c r="J56" s="27" t="s">
        <v>63</v>
      </c>
      <c r="K56" s="27" t="s">
        <v>64</v>
      </c>
      <c r="L56" s="27" t="s">
        <v>85</v>
      </c>
      <c r="M56" s="27" t="s">
        <v>86</v>
      </c>
      <c r="N56" s="42" cm="1">
        <f t="array" aca="1" ref="N56" ca="1">COLUMN(INDIRECT(G56))</f>
        <v>1</v>
      </c>
      <c r="O56" s="42" cm="1">
        <f t="array" aca="1" ref="O56" ca="1">ROW(INDIRECT(G56))</f>
        <v>1</v>
      </c>
      <c r="P56" s="42" cm="1">
        <f t="array" aca="1" ref="P56" ca="1">COLUMN(INDIRECT(H56))</f>
        <v>9</v>
      </c>
      <c r="Q56" s="42" cm="1">
        <f t="array" aca="1" ref="Q56" ca="1">ROW(INDIRECT(H56))</f>
        <v>8</v>
      </c>
      <c r="R56" s="2">
        <f t="shared" ca="1" si="2"/>
        <v>0.875</v>
      </c>
      <c r="S56" s="2" cm="1">
        <f t="array" aca="1" ref="S56" ca="1">IFERROR((ROW(INDIRECT(I56))-$O$48)/(COLUMN(INDIRECT(I56))-$N$48),1E+300)</f>
        <v>1.4928909952606635</v>
      </c>
      <c r="T56" s="2" cm="1">
        <f t="array" aca="1" ref="T56" ca="1">IFERROR((ROW(INDIRECT(J56))-$O$48)/(COLUMN(INDIRECT(J56))-$N$48),1E+300)</f>
        <v>0.875</v>
      </c>
      <c r="U56" s="2" cm="1">
        <f t="array" aca="1" ref="U56" ca="1">IFERROR((ROW(INDIRECT(K56))-$O$48)/(COLUMN(INDIRECT(K56))-$N$48),1E+300)</f>
        <v>0.875</v>
      </c>
      <c r="V56" s="2" cm="1">
        <f t="array" aca="1" ref="V56" ca="1">IFERROR((ROW(INDIRECT(L56))-$O$48)/(COLUMN(INDIRECT(L56))-$N$48),1E+300)</f>
        <v>0.35101404056162244</v>
      </c>
      <c r="W56" s="2" cm="1">
        <f t="array" aca="1" ref="W56" ca="1">IFERROR((ROW(INDIRECT(M56))-$O$48)/(COLUMN(INDIRECT(M56))-$N$48),1E+300)</f>
        <v>1.7852028639618138</v>
      </c>
      <c r="X56" s="2" t="str" cm="1">
        <f t="array" aca="1" ref="X56" ca="1">_xlfn.TEXTJOIN("; ",TRUE,_xlfn._xlws.FILTER(I56:M56,IFERROR($R56=S56:W56,0)))</f>
        <v>KC253; CMK2080</v>
      </c>
    </row>
    <row r="57" spans="2:24" ht="24.75" customHeight="1">
      <c r="B57" s="11">
        <v>18</v>
      </c>
      <c r="C57" s="11">
        <v>2</v>
      </c>
      <c r="D57" s="10">
        <v>2</v>
      </c>
      <c r="E57" s="35" t="s">
        <v>616</v>
      </c>
      <c r="F57" s="25">
        <f>IF(ISBLANK(E57),0,IF(Answers!E57=E57,1,-1))</f>
        <v>1</v>
      </c>
      <c r="G57" s="27" t="s">
        <v>33</v>
      </c>
      <c r="H57" s="27" t="s">
        <v>43</v>
      </c>
      <c r="I57" s="27" t="s">
        <v>65</v>
      </c>
      <c r="J57" s="27" t="s">
        <v>66</v>
      </c>
      <c r="K57" s="27" t="s">
        <v>87</v>
      </c>
      <c r="L57" s="27" t="s">
        <v>67</v>
      </c>
      <c r="M57" s="27" t="s">
        <v>88</v>
      </c>
      <c r="N57" s="42" cm="1">
        <f t="array" aca="1" ref="N57" ca="1">COLUMN(INDIRECT(G57))</f>
        <v>1</v>
      </c>
      <c r="O57" s="42" cm="1">
        <f t="array" aca="1" ref="O57" ca="1">ROW(INDIRECT(G57))</f>
        <v>1</v>
      </c>
      <c r="P57" s="42" cm="1">
        <f t="array" aca="1" ref="P57" ca="1">COLUMN(INDIRECT(H57))</f>
        <v>5</v>
      </c>
      <c r="Q57" s="42" cm="1">
        <f t="array" aca="1" ref="Q57" ca="1">ROW(INDIRECT(H57))</f>
        <v>4</v>
      </c>
      <c r="R57" s="2">
        <f t="shared" ca="1" si="2"/>
        <v>0.75</v>
      </c>
      <c r="S57" s="2" cm="1">
        <f t="array" aca="1" ref="S57" ca="1">IFERROR((ROW(INDIRECT(I57))-$O$48)/(COLUMN(INDIRECT(I57))-$N$48),1E+300)</f>
        <v>0.73993808049535603</v>
      </c>
      <c r="T57" s="2" cm="1">
        <f t="array" aca="1" ref="T57" ca="1">IFERROR((ROW(INDIRECT(J57))-$O$48)/(COLUMN(INDIRECT(J57))-$N$48),1E+300)</f>
        <v>0.75</v>
      </c>
      <c r="U57" s="2" cm="1">
        <f t="array" aca="1" ref="U57" ca="1">IFERROR((ROW(INDIRECT(K57))-$O$48)/(COLUMN(INDIRECT(K57))-$N$48),1E+300)</f>
        <v>0.3510204081632653</v>
      </c>
      <c r="V57" s="2" cm="1">
        <f t="array" aca="1" ref="V57" ca="1">IFERROR((ROW(INDIRECT(L57))-$O$48)/(COLUMN(INDIRECT(L57))-$N$48),1E+300)</f>
        <v>0.75</v>
      </c>
      <c r="W57" s="2" cm="1">
        <f t="array" aca="1" ref="W57" ca="1">IFERROR((ROW(INDIRECT(M57))-$O$48)/(COLUMN(INDIRECT(M57))-$N$48),1E+300)</f>
        <v>0.77757009345794392</v>
      </c>
      <c r="X57" s="2" t="str" cm="1">
        <f t="array" aca="1" ref="X57" ca="1">_xlfn.TEXTJOIN("; ",TRUE,_xlfn._xlws.FILTER(I57:M57,IFERROR($R57=S57:W57,0)))</f>
        <v>DLQ2275; DCW2104</v>
      </c>
    </row>
    <row r="58" spans="2:24" ht="24.75" customHeight="1">
      <c r="B58" s="11">
        <v>19</v>
      </c>
      <c r="C58" s="11">
        <v>2</v>
      </c>
      <c r="D58" s="10">
        <v>2</v>
      </c>
      <c r="E58" s="35" t="s">
        <v>159</v>
      </c>
      <c r="F58" s="25">
        <f>IF(ISBLANK(E58),0,IF(Answers!E58=E58,1,-1))</f>
        <v>1</v>
      </c>
      <c r="G58" s="27" t="s">
        <v>33</v>
      </c>
      <c r="H58" s="27" t="s">
        <v>158</v>
      </c>
      <c r="I58" s="27" t="s">
        <v>68</v>
      </c>
      <c r="J58" s="27" t="s">
        <v>69</v>
      </c>
      <c r="K58" s="27" t="s">
        <v>89</v>
      </c>
      <c r="L58" s="27" t="s">
        <v>90</v>
      </c>
      <c r="M58" s="27" t="s">
        <v>159</v>
      </c>
      <c r="N58" s="42" cm="1">
        <f t="array" aca="1" ref="N58" ca="1">COLUMN(INDIRECT(G58))</f>
        <v>1</v>
      </c>
      <c r="O58" s="42" cm="1">
        <f t="array" aca="1" ref="O58" ca="1">ROW(INDIRECT(G58))</f>
        <v>1</v>
      </c>
      <c r="P58" s="42" cm="1">
        <f t="array" aca="1" ref="P58" ca="1">COLUMN(INDIRECT(H58))</f>
        <v>2</v>
      </c>
      <c r="Q58" s="42" cm="1">
        <f t="array" aca="1" ref="Q58" ca="1">ROW(INDIRECT(H58))</f>
        <v>2</v>
      </c>
      <c r="R58" s="2">
        <f t="shared" ca="1" si="2"/>
        <v>1</v>
      </c>
      <c r="S58" s="2" cm="1">
        <f t="array" aca="1" ref="S58" ca="1">IFERROR((ROW(INDIRECT(I58))-$O$48)/(COLUMN(INDIRECT(I58))-$N$48),1E+300)</f>
        <v>0.75</v>
      </c>
      <c r="T58" s="2" cm="1">
        <f t="array" aca="1" ref="T58" ca="1">IFERROR((ROW(INDIRECT(J58))-$O$48)/(COLUMN(INDIRECT(J58))-$N$48),1E+300)</f>
        <v>0.75</v>
      </c>
      <c r="U58" s="2" cm="1">
        <f t="array" aca="1" ref="U58" ca="1">IFERROR((ROW(INDIRECT(K58))-$O$48)/(COLUMN(INDIRECT(K58))-$N$48),1E+300)</f>
        <v>5.1186440677966099</v>
      </c>
      <c r="V58" s="2" cm="1">
        <f t="array" aca="1" ref="V58" ca="1">IFERROR((ROW(INDIRECT(L58))-$O$48)/(COLUMN(INDIRECT(L58))-$N$48),1E+300)</f>
        <v>3.5547445255474455</v>
      </c>
      <c r="W58" s="2" cm="1">
        <f t="array" aca="1" ref="W58" ca="1">IFERROR((ROW(INDIRECT(M58))-$O$48)/(COLUMN(INDIRECT(M58))-$N$48),1E+300)</f>
        <v>1</v>
      </c>
      <c r="X58" s="2" t="str" cm="1">
        <f t="array" aca="1" ref="X58" ca="1">_xlfn.TEXTJOIN("; ",TRUE,_xlfn._xlws.FILTER(I58:M58,IFERROR($R58=S58:W58,0)))</f>
        <v>XFD16384</v>
      </c>
    </row>
    <row r="59" spans="2:24" ht="24.75" customHeight="1">
      <c r="B59" s="11">
        <v>20</v>
      </c>
      <c r="C59" s="11">
        <v>2</v>
      </c>
      <c r="D59" s="10">
        <v>2</v>
      </c>
      <c r="E59" s="35" t="s">
        <v>71</v>
      </c>
      <c r="F59" s="25">
        <f>IF(ISBLANK(E59),0,IF(Answers!E59=E59,1,-1))</f>
        <v>1</v>
      </c>
      <c r="G59" s="27" t="s">
        <v>33</v>
      </c>
      <c r="H59" s="27" t="s">
        <v>45</v>
      </c>
      <c r="I59" s="27" t="s">
        <v>70</v>
      </c>
      <c r="J59" s="27" t="s">
        <v>71</v>
      </c>
      <c r="K59" s="27" t="s">
        <v>91</v>
      </c>
      <c r="L59" s="27" t="s">
        <v>92</v>
      </c>
      <c r="M59" s="27" t="s">
        <v>159</v>
      </c>
      <c r="N59" s="42" cm="1">
        <f t="array" aca="1" ref="N59" ca="1">COLUMN(INDIRECT(G59))</f>
        <v>1</v>
      </c>
      <c r="O59" s="42" cm="1">
        <f t="array" aca="1" ref="O59" ca="1">ROW(INDIRECT(G59))</f>
        <v>1</v>
      </c>
      <c r="P59" s="42" cm="1">
        <f t="array" aca="1" ref="P59" ca="1">COLUMN(INDIRECT(H59))</f>
        <v>5</v>
      </c>
      <c r="Q59" s="42" cm="1">
        <f t="array" aca="1" ref="Q59" ca="1">ROW(INDIRECT(H59))</f>
        <v>3</v>
      </c>
      <c r="R59" s="2">
        <f t="shared" ca="1" si="2"/>
        <v>0.5</v>
      </c>
      <c r="S59" s="2" cm="1">
        <f t="array" aca="1" ref="S59" ca="1">IFERROR((ROW(INDIRECT(I59))-$O$48)/(COLUMN(INDIRECT(I59))-$N$48),1E+300)</f>
        <v>2.8647342995169081</v>
      </c>
      <c r="T59" s="2" cm="1">
        <f t="array" aca="1" ref="T59" ca="1">IFERROR((ROW(INDIRECT(J59))-$O$48)/(COLUMN(INDIRECT(J59))-$N$48),1E+300)</f>
        <v>0.5</v>
      </c>
      <c r="U59" s="2" cm="1">
        <f t="array" aca="1" ref="U59" ca="1">IFERROR((ROW(INDIRECT(K59))-$O$48)/(COLUMN(INDIRECT(K59))-$N$48),1E+300)</f>
        <v>0.15447154471544716</v>
      </c>
      <c r="V59" s="2" cm="1">
        <f t="array" aca="1" ref="V59" ca="1">IFERROR((ROW(INDIRECT(L59))-$O$48)/(COLUMN(INDIRECT(L59))-$N$48),1E+300)</f>
        <v>0.49115646258503404</v>
      </c>
      <c r="W59" s="2" cm="1">
        <f t="array" aca="1" ref="W59" ca="1">IFERROR((ROW(INDIRECT(M59))-$O$48)/(COLUMN(INDIRECT(M59))-$N$48),1E+300)</f>
        <v>1</v>
      </c>
      <c r="X59" s="2" t="str" cm="1">
        <f t="array" aca="1" ref="X59" ca="1">_xlfn.TEXTJOIN("; ",TRUE,_xlfn._xlws.FILTER(I59:M59,IFERROR($R59=S59:W59,0)))</f>
        <v>ESW1949</v>
      </c>
    </row>
    <row r="60" spans="2:24" ht="15" customHeight="1">
      <c r="J60" s="3"/>
    </row>
    <row r="61" spans="2:24" ht="15" customHeight="1" thickBot="1"/>
    <row r="62" spans="2:24" ht="25.5" customHeight="1" thickBot="1">
      <c r="B62" s="29" t="s">
        <v>3</v>
      </c>
      <c r="C62" s="17" t="s">
        <v>30</v>
      </c>
      <c r="D62" s="23"/>
    </row>
    <row r="63" spans="2:24" ht="14.85" customHeight="1"/>
    <row r="64" spans="2:24" ht="14.85" customHeight="1">
      <c r="B64" s="6" t="s">
        <v>693</v>
      </c>
    </row>
    <row r="65" spans="2:13" ht="14.85" customHeight="1">
      <c r="B65" s="6" t="s">
        <v>689</v>
      </c>
      <c r="C65" s="4"/>
    </row>
    <row r="66" spans="2:13" ht="14.85" customHeight="1">
      <c r="B66" s="6" t="s">
        <v>694</v>
      </c>
      <c r="C66" s="6"/>
    </row>
    <row r="67" spans="2:13" ht="14.7" customHeight="1">
      <c r="B67" s="6"/>
      <c r="C67" s="4" t="s">
        <v>701</v>
      </c>
    </row>
    <row r="68" spans="2:13" ht="14.7" customHeight="1">
      <c r="B68" s="6"/>
      <c r="C68" s="4" t="s">
        <v>690</v>
      </c>
    </row>
    <row r="69" spans="2:13" ht="14.7" customHeight="1">
      <c r="B69" s="6"/>
      <c r="C69" s="4" t="s">
        <v>691</v>
      </c>
    </row>
    <row r="70" spans="2:13" ht="14.7" customHeight="1" thickBot="1">
      <c r="B70" s="2"/>
      <c r="C70" s="26"/>
      <c r="D70" s="2"/>
      <c r="E70" s="2"/>
      <c r="F70" s="2"/>
      <c r="G70" s="2"/>
    </row>
    <row r="71" spans="2:13" ht="25.5" customHeight="1" thickBot="1">
      <c r="B71" s="22" t="s">
        <v>665</v>
      </c>
      <c r="C71" s="22" t="s">
        <v>1</v>
      </c>
      <c r="D71" s="22" t="s">
        <v>667</v>
      </c>
      <c r="E71" s="22" t="s">
        <v>668</v>
      </c>
      <c r="G71" s="22" t="s">
        <v>683</v>
      </c>
      <c r="H71" s="22" t="s">
        <v>684</v>
      </c>
      <c r="I71" s="40" t="s">
        <v>686</v>
      </c>
      <c r="J71" s="40"/>
      <c r="K71" s="40"/>
      <c r="L71" s="40"/>
      <c r="M71" s="40"/>
    </row>
    <row r="72" spans="2:13" ht="15" customHeight="1">
      <c r="B72" s="1"/>
      <c r="C72" s="1"/>
      <c r="D72" s="1"/>
      <c r="E72" s="1"/>
      <c r="G72" s="37"/>
      <c r="H72" s="38"/>
    </row>
    <row r="73" spans="2:13" ht="24.75" customHeight="1">
      <c r="B73" s="8" t="s">
        <v>692</v>
      </c>
      <c r="C73" s="9">
        <v>3</v>
      </c>
      <c r="D73" s="10">
        <v>0</v>
      </c>
      <c r="E73" s="35" t="s">
        <v>617</v>
      </c>
      <c r="F73" s="25">
        <f>IF(ISBLANK(E73),0,IF(Answers!E73=E73,1,-1))</f>
        <v>1</v>
      </c>
      <c r="G73" s="27" t="s">
        <v>33</v>
      </c>
      <c r="H73" s="27" t="s">
        <v>34</v>
      </c>
      <c r="I73" s="27" t="s">
        <v>100</v>
      </c>
      <c r="J73" s="27" t="s">
        <v>103</v>
      </c>
      <c r="K73" s="27" t="s">
        <v>96</v>
      </c>
      <c r="L73" s="27" t="s">
        <v>104</v>
      </c>
      <c r="M73" s="27" t="s">
        <v>102</v>
      </c>
    </row>
    <row r="74" spans="2:13" ht="15" customHeight="1">
      <c r="B74" s="1"/>
      <c r="C74" s="1"/>
      <c r="D74" s="1"/>
      <c r="E74" s="31"/>
    </row>
    <row r="75" spans="2:13" ht="24.75" customHeight="1">
      <c r="B75" s="11">
        <v>21</v>
      </c>
      <c r="C75" s="11">
        <v>3</v>
      </c>
      <c r="D75" s="10">
        <v>3</v>
      </c>
      <c r="E75" s="35"/>
      <c r="F75" s="25">
        <f>IF(ISBLANK(E75),0,IF(Answers!E75=E75,1,-1))</f>
        <v>0</v>
      </c>
      <c r="G75" s="27" t="s">
        <v>33</v>
      </c>
      <c r="H75" s="27" t="s">
        <v>36</v>
      </c>
      <c r="I75" s="27" t="s">
        <v>131</v>
      </c>
      <c r="J75" s="27" t="s">
        <v>107</v>
      </c>
      <c r="K75" s="27" t="s">
        <v>108</v>
      </c>
      <c r="L75" s="27" t="s">
        <v>130</v>
      </c>
      <c r="M75" s="27" t="s">
        <v>129</v>
      </c>
    </row>
    <row r="76" spans="2:13" ht="24.75" customHeight="1">
      <c r="B76" s="11">
        <v>22</v>
      </c>
      <c r="C76" s="11">
        <v>3</v>
      </c>
      <c r="D76" s="10">
        <v>3</v>
      </c>
      <c r="E76" s="35"/>
      <c r="F76" s="25">
        <f>IF(ISBLANK(E76),0,IF(Answers!E76=E76,1,-1))</f>
        <v>0</v>
      </c>
      <c r="G76" s="27" t="s">
        <v>33</v>
      </c>
      <c r="H76" s="27" t="s">
        <v>39</v>
      </c>
      <c r="I76" s="27" t="s">
        <v>134</v>
      </c>
      <c r="J76" s="27" t="s">
        <v>109</v>
      </c>
      <c r="K76" s="27" t="s">
        <v>132</v>
      </c>
      <c r="L76" s="27" t="s">
        <v>110</v>
      </c>
      <c r="M76" s="27" t="s">
        <v>133</v>
      </c>
    </row>
    <row r="77" spans="2:13" ht="24.75" customHeight="1">
      <c r="B77" s="11">
        <v>23</v>
      </c>
      <c r="C77" s="11">
        <v>3</v>
      </c>
      <c r="D77" s="10">
        <v>3</v>
      </c>
      <c r="E77" s="35"/>
      <c r="F77" s="25">
        <f>IF(ISBLANK(E77),0,IF(Answers!E77=E77,1,-1))</f>
        <v>0</v>
      </c>
      <c r="G77" s="27" t="s">
        <v>33</v>
      </c>
      <c r="H77" s="27" t="s">
        <v>37</v>
      </c>
      <c r="I77" s="27" t="s">
        <v>111</v>
      </c>
      <c r="J77" s="27" t="s">
        <v>112</v>
      </c>
      <c r="K77" s="27" t="s">
        <v>136</v>
      </c>
      <c r="L77" s="27" t="s">
        <v>135</v>
      </c>
      <c r="M77" s="27" t="s">
        <v>126</v>
      </c>
    </row>
    <row r="78" spans="2:13" ht="24.75" customHeight="1">
      <c r="B78" s="11">
        <v>24</v>
      </c>
      <c r="C78" s="11">
        <v>3</v>
      </c>
      <c r="D78" s="10">
        <v>3</v>
      </c>
      <c r="E78" s="35"/>
      <c r="F78" s="25">
        <f>IF(ISBLANK(E78),0,IF(Answers!E78=E78,1,-1))</f>
        <v>0</v>
      </c>
      <c r="G78" s="27" t="s">
        <v>33</v>
      </c>
      <c r="H78" s="27" t="s">
        <v>40</v>
      </c>
      <c r="I78" s="27" t="s">
        <v>139</v>
      </c>
      <c r="J78" s="27" t="s">
        <v>137</v>
      </c>
      <c r="K78" s="27" t="s">
        <v>114</v>
      </c>
      <c r="L78" s="27" t="s">
        <v>138</v>
      </c>
      <c r="M78" s="27" t="s">
        <v>113</v>
      </c>
    </row>
    <row r="79" spans="2:13" ht="24.75" customHeight="1">
      <c r="B79" s="11">
        <v>25</v>
      </c>
      <c r="C79" s="11">
        <v>3</v>
      </c>
      <c r="D79" s="10">
        <v>3</v>
      </c>
      <c r="E79" s="35"/>
      <c r="F79" s="25">
        <f>IF(ISBLANK(E79),0,IF(Answers!E79=E79,1,-1))</f>
        <v>0</v>
      </c>
      <c r="G79" s="27" t="s">
        <v>33</v>
      </c>
      <c r="H79" s="27" t="s">
        <v>105</v>
      </c>
      <c r="I79" s="27" t="s">
        <v>127</v>
      </c>
      <c r="J79" s="27" t="s">
        <v>140</v>
      </c>
      <c r="K79" s="27" t="s">
        <v>116</v>
      </c>
      <c r="L79" s="27" t="s">
        <v>115</v>
      </c>
      <c r="M79" s="27" t="s">
        <v>141</v>
      </c>
    </row>
    <row r="80" spans="2:13" ht="24.75" customHeight="1">
      <c r="B80" s="11">
        <v>26</v>
      </c>
      <c r="C80" s="11">
        <v>3</v>
      </c>
      <c r="D80" s="10">
        <v>3</v>
      </c>
      <c r="E80" s="35"/>
      <c r="F80" s="25">
        <f>IF(ISBLANK(E80),0,IF(Answers!E80=E80,1,-1))</f>
        <v>0</v>
      </c>
      <c r="G80" s="27" t="s">
        <v>33</v>
      </c>
      <c r="H80" s="27" t="s">
        <v>38</v>
      </c>
      <c r="I80" s="27" t="s">
        <v>143</v>
      </c>
      <c r="J80" s="27" t="s">
        <v>117</v>
      </c>
      <c r="K80" s="27" t="s">
        <v>118</v>
      </c>
      <c r="L80" s="27" t="s">
        <v>142</v>
      </c>
      <c r="M80" s="27" t="s">
        <v>144</v>
      </c>
    </row>
    <row r="81" spans="2:13" ht="24.75" customHeight="1">
      <c r="B81" s="11">
        <v>27</v>
      </c>
      <c r="C81" s="11">
        <v>3</v>
      </c>
      <c r="D81" s="10">
        <v>3</v>
      </c>
      <c r="E81" s="35"/>
      <c r="F81" s="25">
        <f>IF(ISBLANK(E81),0,IF(Answers!E81=E81,1,-1))</f>
        <v>0</v>
      </c>
      <c r="G81" s="27" t="s">
        <v>33</v>
      </c>
      <c r="H81" s="27" t="s">
        <v>42</v>
      </c>
      <c r="I81" s="27" t="s">
        <v>146</v>
      </c>
      <c r="J81" s="27" t="s">
        <v>119</v>
      </c>
      <c r="K81" s="27" t="s">
        <v>120</v>
      </c>
      <c r="L81" s="27" t="s">
        <v>145</v>
      </c>
      <c r="M81" s="27" t="s">
        <v>147</v>
      </c>
    </row>
    <row r="82" spans="2:13" ht="24.75" customHeight="1">
      <c r="B82" s="11">
        <v>28</v>
      </c>
      <c r="C82" s="11">
        <v>3</v>
      </c>
      <c r="D82" s="10">
        <v>3</v>
      </c>
      <c r="E82" s="35"/>
      <c r="F82" s="25">
        <f>IF(ISBLANK(E82),0,IF(Answers!E82=E82,1,-1))</f>
        <v>0</v>
      </c>
      <c r="G82" s="27" t="s">
        <v>33</v>
      </c>
      <c r="H82" s="27" t="s">
        <v>43</v>
      </c>
      <c r="I82" s="27" t="s">
        <v>122</v>
      </c>
      <c r="J82" s="27" t="s">
        <v>149</v>
      </c>
      <c r="K82" s="27" t="s">
        <v>121</v>
      </c>
      <c r="L82" s="27" t="s">
        <v>148</v>
      </c>
      <c r="M82" s="27" t="s">
        <v>128</v>
      </c>
    </row>
    <row r="83" spans="2:13" ht="24.75" customHeight="1">
      <c r="B83" s="11">
        <v>29</v>
      </c>
      <c r="C83" s="11">
        <v>3</v>
      </c>
      <c r="D83" s="10">
        <v>3</v>
      </c>
      <c r="E83" s="35"/>
      <c r="F83" s="25">
        <f>IF(ISBLANK(E83),0,IF(Answers!E83=E83,1,-1))</f>
        <v>0</v>
      </c>
      <c r="G83" s="27" t="s">
        <v>33</v>
      </c>
      <c r="H83" s="27" t="s">
        <v>106</v>
      </c>
      <c r="I83" s="27" t="s">
        <v>123</v>
      </c>
      <c r="J83" s="27" t="s">
        <v>150</v>
      </c>
      <c r="K83" s="27" t="s">
        <v>152</v>
      </c>
      <c r="L83" s="27" t="s">
        <v>151</v>
      </c>
      <c r="M83" s="27" t="s">
        <v>124</v>
      </c>
    </row>
    <row r="84" spans="2:13" ht="24.75" customHeight="1">
      <c r="B84" s="11">
        <v>30</v>
      </c>
      <c r="C84" s="11">
        <v>3</v>
      </c>
      <c r="D84" s="10">
        <v>3</v>
      </c>
      <c r="E84" s="35"/>
      <c r="F84" s="25">
        <f>IF(ISBLANK(E84),0,IF(Answers!E84=E84,1,-1))</f>
        <v>0</v>
      </c>
      <c r="G84" s="27" t="s">
        <v>33</v>
      </c>
      <c r="H84" s="27" t="s">
        <v>45</v>
      </c>
      <c r="I84" s="27" t="s">
        <v>125</v>
      </c>
      <c r="J84" s="27" t="s">
        <v>156</v>
      </c>
      <c r="K84" s="27" t="s">
        <v>155</v>
      </c>
      <c r="L84" s="27" t="s">
        <v>153</v>
      </c>
      <c r="M84" s="27" t="s">
        <v>154</v>
      </c>
    </row>
    <row r="85" spans="2:13">
      <c r="G85" s="38"/>
      <c r="H85" s="38"/>
    </row>
    <row r="86" spans="2:13" ht="15" thickBot="1"/>
    <row r="87" spans="2:13" ht="25.5" customHeight="1" thickBot="1">
      <c r="B87" s="16" t="s">
        <v>4</v>
      </c>
      <c r="C87" s="17" t="s">
        <v>695</v>
      </c>
      <c r="D87" s="23"/>
      <c r="L87" s="39"/>
    </row>
    <row r="88" spans="2:13" ht="14.25" customHeight="1">
      <c r="F88"/>
      <c r="L88" s="39"/>
    </row>
    <row r="89" spans="2:13" ht="14.85" customHeight="1">
      <c r="B89" s="6" t="s">
        <v>698</v>
      </c>
    </row>
    <row r="90" spans="2:13" ht="14.7" customHeight="1">
      <c r="B90" s="6" t="s">
        <v>699</v>
      </c>
      <c r="C90" s="4"/>
    </row>
    <row r="91" spans="2:13" ht="14.7" customHeight="1">
      <c r="B91" s="6" t="s">
        <v>700</v>
      </c>
      <c r="C91" s="4"/>
    </row>
    <row r="92" spans="2:13" ht="14.7" customHeight="1">
      <c r="B92" s="6"/>
      <c r="C92" s="4" t="s">
        <v>702</v>
      </c>
    </row>
    <row r="93" spans="2:13" ht="14.7" customHeight="1">
      <c r="B93" s="6"/>
      <c r="C93" s="4" t="s">
        <v>703</v>
      </c>
    </row>
    <row r="94" spans="2:13" ht="14.7" customHeight="1">
      <c r="C94" s="4" t="s">
        <v>704</v>
      </c>
    </row>
    <row r="95" spans="2:13" ht="14.7" customHeight="1">
      <c r="C95" s="4" t="s">
        <v>696</v>
      </c>
    </row>
    <row r="97" spans="2:18" ht="25.5" customHeight="1" thickBot="1">
      <c r="B97" s="22" t="s">
        <v>665</v>
      </c>
      <c r="C97" s="22" t="s">
        <v>1</v>
      </c>
      <c r="D97" s="22" t="s">
        <v>667</v>
      </c>
      <c r="E97" s="22" t="s">
        <v>668</v>
      </c>
      <c r="G97" s="22" t="s">
        <v>683</v>
      </c>
      <c r="H97" s="22" t="s">
        <v>684</v>
      </c>
      <c r="I97" s="40" t="s">
        <v>686</v>
      </c>
      <c r="J97" s="40"/>
      <c r="K97" s="40"/>
      <c r="L97" s="40"/>
      <c r="M97" s="40"/>
      <c r="N97" s="40"/>
      <c r="O97" s="40"/>
      <c r="P97" s="40"/>
      <c r="Q97" s="40"/>
      <c r="R97" s="40"/>
    </row>
    <row r="98" spans="2:18" ht="15" customHeight="1">
      <c r="B98" s="1"/>
      <c r="C98" s="1"/>
      <c r="D98" s="1"/>
      <c r="E98" s="1"/>
      <c r="G98" s="1"/>
    </row>
    <row r="99" spans="2:18" ht="24.75" customHeight="1">
      <c r="B99" s="8" t="s">
        <v>697</v>
      </c>
      <c r="C99" s="9">
        <v>4</v>
      </c>
      <c r="D99" s="10">
        <v>0</v>
      </c>
      <c r="E99" s="34" t="s">
        <v>627</v>
      </c>
      <c r="F99" s="25">
        <f>IF(ISBLANK(E99),0,IF(Answers!E99=E99,1,-1))</f>
        <v>1</v>
      </c>
      <c r="G99" s="27" t="s">
        <v>33</v>
      </c>
      <c r="H99" s="27" t="s">
        <v>34</v>
      </c>
      <c r="I99" s="27" t="s">
        <v>166</v>
      </c>
      <c r="J99" s="27" t="s">
        <v>218</v>
      </c>
      <c r="K99" s="27" t="s">
        <v>219</v>
      </c>
      <c r="L99" s="27" t="s">
        <v>216</v>
      </c>
      <c r="M99" s="27" t="s">
        <v>217</v>
      </c>
      <c r="N99" s="27" t="s">
        <v>164</v>
      </c>
      <c r="O99" s="27" t="s">
        <v>167</v>
      </c>
      <c r="P99" s="27" t="s">
        <v>165</v>
      </c>
      <c r="Q99" s="27" t="s">
        <v>215</v>
      </c>
      <c r="R99" s="27" t="s">
        <v>163</v>
      </c>
    </row>
    <row r="100" spans="2:18" ht="15" customHeight="1">
      <c r="B100" s="1"/>
      <c r="C100" s="1"/>
      <c r="D100" s="1"/>
      <c r="E100" s="33"/>
      <c r="G100" s="4"/>
      <c r="O100" s="39"/>
    </row>
    <row r="101" spans="2:18" ht="25.5" customHeight="1">
      <c r="B101" s="11">
        <v>31</v>
      </c>
      <c r="C101" s="11">
        <v>4</v>
      </c>
      <c r="D101" s="10">
        <v>4</v>
      </c>
      <c r="E101" s="34"/>
      <c r="F101" s="25">
        <f>IF(ISBLANK(E101),0,IF(Answers!E101=E101,1,-1))</f>
        <v>0</v>
      </c>
      <c r="G101" s="27" t="s">
        <v>33</v>
      </c>
      <c r="H101" s="27" t="s">
        <v>36</v>
      </c>
      <c r="I101" s="27" t="s">
        <v>220</v>
      </c>
      <c r="J101" s="27" t="s">
        <v>169</v>
      </c>
      <c r="K101" s="27" t="s">
        <v>171</v>
      </c>
      <c r="L101" s="27" t="s">
        <v>172</v>
      </c>
      <c r="M101" s="27" t="s">
        <v>168</v>
      </c>
      <c r="N101" s="27" t="s">
        <v>224</v>
      </c>
      <c r="O101" s="27" t="s">
        <v>170</v>
      </c>
      <c r="P101" s="27" t="s">
        <v>222</v>
      </c>
      <c r="Q101" s="27" t="s">
        <v>223</v>
      </c>
      <c r="R101" s="27" t="s">
        <v>221</v>
      </c>
    </row>
    <row r="102" spans="2:18" ht="25.5" customHeight="1">
      <c r="B102" s="11">
        <v>32</v>
      </c>
      <c r="C102" s="11">
        <v>4</v>
      </c>
      <c r="D102" s="10">
        <v>4</v>
      </c>
      <c r="E102" s="34"/>
      <c r="F102" s="25">
        <f>IF(ISBLANK(E102),0,IF(Answers!E102=E102,1,-1))</f>
        <v>0</v>
      </c>
      <c r="G102" s="27" t="s">
        <v>33</v>
      </c>
      <c r="H102" s="27" t="s">
        <v>39</v>
      </c>
      <c r="I102" s="27" t="s">
        <v>228</v>
      </c>
      <c r="J102" s="27" t="s">
        <v>174</v>
      </c>
      <c r="K102" s="27" t="s">
        <v>229</v>
      </c>
      <c r="L102" s="27" t="s">
        <v>173</v>
      </c>
      <c r="M102" s="27" t="s">
        <v>175</v>
      </c>
      <c r="N102" s="27" t="s">
        <v>176</v>
      </c>
      <c r="O102" s="27" t="s">
        <v>225</v>
      </c>
      <c r="P102" s="27" t="s">
        <v>227</v>
      </c>
      <c r="Q102" s="27" t="s">
        <v>177</v>
      </c>
      <c r="R102" s="27" t="s">
        <v>226</v>
      </c>
    </row>
    <row r="103" spans="2:18" ht="25.5" customHeight="1">
      <c r="B103" s="11">
        <v>33</v>
      </c>
      <c r="C103" s="11">
        <v>4</v>
      </c>
      <c r="D103" s="10">
        <v>4</v>
      </c>
      <c r="E103" s="34"/>
      <c r="F103" s="25">
        <f>IF(ISBLANK(E103),0,IF(Answers!E103=E103,1,-1))</f>
        <v>0</v>
      </c>
      <c r="G103" s="27" t="s">
        <v>33</v>
      </c>
      <c r="H103" s="27" t="s">
        <v>37</v>
      </c>
      <c r="I103" s="27" t="s">
        <v>232</v>
      </c>
      <c r="J103" s="27" t="s">
        <v>181</v>
      </c>
      <c r="K103" s="27" t="s">
        <v>178</v>
      </c>
      <c r="L103" s="27" t="s">
        <v>234</v>
      </c>
      <c r="M103" s="27" t="s">
        <v>231</v>
      </c>
      <c r="N103" s="27" t="s">
        <v>180</v>
      </c>
      <c r="O103" s="27" t="s">
        <v>230</v>
      </c>
      <c r="P103" s="27" t="s">
        <v>182</v>
      </c>
      <c r="Q103" s="27" t="s">
        <v>233</v>
      </c>
      <c r="R103" s="27" t="s">
        <v>179</v>
      </c>
    </row>
    <row r="104" spans="2:18" ht="25.5" customHeight="1">
      <c r="B104" s="11">
        <v>34</v>
      </c>
      <c r="C104" s="11">
        <v>4</v>
      </c>
      <c r="D104" s="10">
        <v>4</v>
      </c>
      <c r="E104" s="34"/>
      <c r="F104" s="25">
        <f>IF(ISBLANK(E104),0,IF(Answers!E104=E104,1,-1))</f>
        <v>0</v>
      </c>
      <c r="G104" s="27" t="s">
        <v>33</v>
      </c>
      <c r="H104" s="27" t="s">
        <v>40</v>
      </c>
      <c r="I104" s="27" t="s">
        <v>160</v>
      </c>
      <c r="J104" s="27" t="s">
        <v>184</v>
      </c>
      <c r="K104" s="27" t="s">
        <v>237</v>
      </c>
      <c r="L104" s="27" t="s">
        <v>236</v>
      </c>
      <c r="M104" s="27" t="s">
        <v>183</v>
      </c>
      <c r="N104" s="27" t="s">
        <v>185</v>
      </c>
      <c r="O104" s="27" t="s">
        <v>239</v>
      </c>
      <c r="P104" s="27" t="s">
        <v>186</v>
      </c>
      <c r="Q104" s="27" t="s">
        <v>238</v>
      </c>
      <c r="R104" s="27" t="s">
        <v>235</v>
      </c>
    </row>
    <row r="105" spans="2:18" ht="25.5" customHeight="1">
      <c r="B105" s="11">
        <v>35</v>
      </c>
      <c r="C105" s="11">
        <v>4</v>
      </c>
      <c r="D105" s="10">
        <v>4</v>
      </c>
      <c r="E105" s="34"/>
      <c r="F105" s="25">
        <f>IF(ISBLANK(E105),0,IF(Answers!E105=E105,1,-1))</f>
        <v>0</v>
      </c>
      <c r="G105" s="27" t="s">
        <v>33</v>
      </c>
      <c r="H105" s="27" t="s">
        <v>105</v>
      </c>
      <c r="I105" s="27" t="s">
        <v>241</v>
      </c>
      <c r="J105" s="27" t="s">
        <v>244</v>
      </c>
      <c r="K105" s="27" t="s">
        <v>188</v>
      </c>
      <c r="L105" s="27" t="s">
        <v>190</v>
      </c>
      <c r="M105" s="27" t="s">
        <v>187</v>
      </c>
      <c r="N105" s="27" t="s">
        <v>240</v>
      </c>
      <c r="O105" s="27" t="s">
        <v>189</v>
      </c>
      <c r="P105" s="27" t="s">
        <v>242</v>
      </c>
      <c r="Q105" s="27" t="s">
        <v>243</v>
      </c>
      <c r="R105" s="27" t="s">
        <v>191</v>
      </c>
    </row>
    <row r="106" spans="2:18" ht="25.5" customHeight="1">
      <c r="B106" s="11">
        <v>36</v>
      </c>
      <c r="C106" s="11">
        <v>4</v>
      </c>
      <c r="D106" s="10">
        <v>4</v>
      </c>
      <c r="E106" s="34"/>
      <c r="F106" s="25">
        <f>IF(ISBLANK(E106),0,IF(Answers!E106=E106,1,-1))</f>
        <v>0</v>
      </c>
      <c r="G106" s="27" t="s">
        <v>33</v>
      </c>
      <c r="H106" s="27" t="s">
        <v>38</v>
      </c>
      <c r="I106" s="27" t="s">
        <v>194</v>
      </c>
      <c r="J106" s="27" t="s">
        <v>192</v>
      </c>
      <c r="K106" s="27" t="s">
        <v>193</v>
      </c>
      <c r="L106" s="27" t="s">
        <v>195</v>
      </c>
      <c r="M106" s="27" t="s">
        <v>246</v>
      </c>
      <c r="N106" s="27" t="s">
        <v>245</v>
      </c>
      <c r="O106" s="27" t="s">
        <v>248</v>
      </c>
      <c r="P106" s="27" t="s">
        <v>249</v>
      </c>
      <c r="Q106" s="27" t="s">
        <v>196</v>
      </c>
      <c r="R106" s="27" t="s">
        <v>247</v>
      </c>
    </row>
    <row r="107" spans="2:18" ht="25.5" customHeight="1">
      <c r="B107" s="11">
        <v>37</v>
      </c>
      <c r="C107" s="11">
        <v>4</v>
      </c>
      <c r="D107" s="10">
        <v>4</v>
      </c>
      <c r="E107" s="34"/>
      <c r="F107" s="25">
        <f>IF(ISBLANK(E107),0,IF(Answers!E107=E107,1,-1))</f>
        <v>0</v>
      </c>
      <c r="G107" s="27" t="s">
        <v>33</v>
      </c>
      <c r="H107" s="27" t="s">
        <v>42</v>
      </c>
      <c r="I107" s="27" t="s">
        <v>251</v>
      </c>
      <c r="J107" s="27" t="s">
        <v>252</v>
      </c>
      <c r="K107" s="27" t="s">
        <v>254</v>
      </c>
      <c r="L107" s="27" t="s">
        <v>200</v>
      </c>
      <c r="M107" s="27" t="s">
        <v>198</v>
      </c>
      <c r="N107" s="27" t="s">
        <v>250</v>
      </c>
      <c r="O107" s="27" t="s">
        <v>197</v>
      </c>
      <c r="P107" s="27" t="s">
        <v>199</v>
      </c>
      <c r="Q107" s="27" t="s">
        <v>201</v>
      </c>
      <c r="R107" s="27" t="s">
        <v>253</v>
      </c>
    </row>
    <row r="108" spans="2:18" ht="25.5" customHeight="1">
      <c r="B108" s="11">
        <v>38</v>
      </c>
      <c r="C108" s="11">
        <v>4</v>
      </c>
      <c r="D108" s="10">
        <v>4</v>
      </c>
      <c r="E108" s="34"/>
      <c r="F108" s="25">
        <f>IF(ISBLANK(E108),0,IF(Answers!E108=E108,1,-1))</f>
        <v>0</v>
      </c>
      <c r="G108" s="27" t="s">
        <v>33</v>
      </c>
      <c r="H108" s="27" t="s">
        <v>43</v>
      </c>
      <c r="I108" s="27" t="s">
        <v>259</v>
      </c>
      <c r="J108" s="27" t="s">
        <v>206</v>
      </c>
      <c r="K108" s="27" t="s">
        <v>255</v>
      </c>
      <c r="L108" s="27" t="s">
        <v>256</v>
      </c>
      <c r="M108" s="27" t="s">
        <v>258</v>
      </c>
      <c r="N108" s="27" t="s">
        <v>202</v>
      </c>
      <c r="O108" s="27" t="s">
        <v>204</v>
      </c>
      <c r="P108" s="27" t="s">
        <v>205</v>
      </c>
      <c r="Q108" s="27" t="s">
        <v>257</v>
      </c>
      <c r="R108" s="27" t="s">
        <v>203</v>
      </c>
    </row>
    <row r="109" spans="2:18" ht="25.5" customHeight="1">
      <c r="B109" s="11">
        <v>39</v>
      </c>
      <c r="C109" s="11">
        <v>4</v>
      </c>
      <c r="D109" s="10">
        <v>4</v>
      </c>
      <c r="E109" s="34"/>
      <c r="F109" s="25">
        <f>IF(ISBLANK(E109),0,IF(Answers!E109=E109,1,-1))</f>
        <v>0</v>
      </c>
      <c r="G109" s="27" t="s">
        <v>33</v>
      </c>
      <c r="H109" s="27" t="s">
        <v>106</v>
      </c>
      <c r="I109" s="27" t="s">
        <v>261</v>
      </c>
      <c r="J109" s="27" t="s">
        <v>263</v>
      </c>
      <c r="K109" s="27" t="s">
        <v>264</v>
      </c>
      <c r="L109" s="27" t="s">
        <v>209</v>
      </c>
      <c r="M109" s="27" t="s">
        <v>262</v>
      </c>
      <c r="N109" s="27" t="s">
        <v>161</v>
      </c>
      <c r="O109" s="27" t="s">
        <v>207</v>
      </c>
      <c r="P109" s="27" t="s">
        <v>260</v>
      </c>
      <c r="Q109" s="27" t="s">
        <v>208</v>
      </c>
      <c r="R109" s="27" t="s">
        <v>210</v>
      </c>
    </row>
    <row r="110" spans="2:18" ht="25.5" customHeight="1">
      <c r="B110" s="11">
        <v>40</v>
      </c>
      <c r="C110" s="11">
        <v>4</v>
      </c>
      <c r="D110" s="10">
        <v>4</v>
      </c>
      <c r="E110" s="34"/>
      <c r="F110" s="25">
        <f>IF(ISBLANK(E110),0,IF(Answers!E110=E110,1,-1))</f>
        <v>0</v>
      </c>
      <c r="G110" s="27" t="s">
        <v>33</v>
      </c>
      <c r="H110" s="27" t="s">
        <v>45</v>
      </c>
      <c r="I110" s="27" t="s">
        <v>214</v>
      </c>
      <c r="J110" s="27" t="s">
        <v>162</v>
      </c>
      <c r="K110" s="27" t="s">
        <v>266</v>
      </c>
      <c r="L110" s="27" t="s">
        <v>267</v>
      </c>
      <c r="M110" s="27" t="s">
        <v>212</v>
      </c>
      <c r="N110" s="27" t="s">
        <v>211</v>
      </c>
      <c r="O110" s="27" t="s">
        <v>269</v>
      </c>
      <c r="P110" s="27" t="s">
        <v>265</v>
      </c>
      <c r="Q110" s="27" t="s">
        <v>268</v>
      </c>
      <c r="R110" s="27" t="s">
        <v>213</v>
      </c>
    </row>
    <row r="111" spans="2:18" ht="15" customHeight="1" thickBot="1">
      <c r="O111" s="39"/>
    </row>
    <row r="112" spans="2:18" ht="24.75" customHeight="1" thickBot="1">
      <c r="B112" s="16" t="s">
        <v>5</v>
      </c>
      <c r="C112" s="17" t="s">
        <v>695</v>
      </c>
      <c r="K112" s="3"/>
      <c r="L112" s="42"/>
      <c r="M112" s="42"/>
      <c r="O112" s="39"/>
      <c r="P112" s="4"/>
    </row>
    <row r="114" spans="2:19" ht="14.7" customHeight="1">
      <c r="B114" s="6" t="s">
        <v>705</v>
      </c>
      <c r="O114" s="39"/>
    </row>
    <row r="115" spans="2:19" ht="14.7" customHeight="1">
      <c r="B115" s="6" t="s">
        <v>706</v>
      </c>
      <c r="C115" s="2"/>
      <c r="O115" s="39"/>
    </row>
    <row r="116" spans="2:19" ht="14.7" customHeight="1">
      <c r="B116" s="6" t="s">
        <v>707</v>
      </c>
      <c r="C116" s="4"/>
      <c r="O116" s="39"/>
    </row>
    <row r="117" spans="2:19" ht="14.7" customHeight="1">
      <c r="C117" s="4" t="s">
        <v>708</v>
      </c>
      <c r="J117" s="43"/>
      <c r="O117" s="39"/>
    </row>
    <row r="118" spans="2:19" ht="14.7" customHeight="1">
      <c r="C118" s="4" t="s">
        <v>709</v>
      </c>
      <c r="O118" s="39"/>
    </row>
    <row r="119" spans="2:19" ht="14.7" customHeight="1">
      <c r="C119" s="4" t="s">
        <v>710</v>
      </c>
      <c r="O119" s="39"/>
    </row>
    <row r="120" spans="2:19" ht="15" thickBot="1">
      <c r="B120" s="6"/>
      <c r="G120" s="2"/>
      <c r="O120" s="39"/>
    </row>
    <row r="121" spans="2:19" ht="25.5" customHeight="1" thickBot="1">
      <c r="B121" s="22" t="s">
        <v>665</v>
      </c>
      <c r="C121" s="22" t="s">
        <v>1</v>
      </c>
      <c r="D121" s="22" t="s">
        <v>667</v>
      </c>
      <c r="E121" s="22" t="s">
        <v>668</v>
      </c>
      <c r="G121" s="22" t="s">
        <v>711</v>
      </c>
      <c r="H121" s="22" t="s">
        <v>712</v>
      </c>
      <c r="I121" s="22" t="s">
        <v>713</v>
      </c>
      <c r="J121" s="40" t="s">
        <v>686</v>
      </c>
      <c r="K121" s="40"/>
      <c r="L121" s="40"/>
      <c r="M121" s="40"/>
      <c r="N121" s="40"/>
      <c r="O121" s="40"/>
      <c r="P121" s="40"/>
      <c r="Q121" s="40"/>
      <c r="R121" s="40"/>
      <c r="S121" s="40"/>
    </row>
    <row r="122" spans="2:19" ht="15" customHeight="1">
      <c r="B122" s="1"/>
      <c r="C122" s="1"/>
      <c r="D122" s="1"/>
      <c r="E122" s="1"/>
      <c r="G122" s="1"/>
      <c r="O122" s="39"/>
    </row>
    <row r="123" spans="2:19" ht="24.75" customHeight="1">
      <c r="B123" s="8" t="s">
        <v>714</v>
      </c>
      <c r="C123" s="9">
        <v>5</v>
      </c>
      <c r="D123" s="10">
        <v>0</v>
      </c>
      <c r="E123" s="34" t="s">
        <v>638</v>
      </c>
      <c r="F123" s="25">
        <f>IF(ISBLANK(E123),0,IF(Answers!E123=E123,1,-1))</f>
        <v>1</v>
      </c>
      <c r="G123" s="36" t="s">
        <v>33</v>
      </c>
      <c r="H123" s="36" t="s">
        <v>270</v>
      </c>
      <c r="I123" s="36" t="s">
        <v>271</v>
      </c>
      <c r="J123" s="36" t="s">
        <v>360</v>
      </c>
      <c r="K123" s="36" t="s">
        <v>282</v>
      </c>
      <c r="L123" s="36" t="s">
        <v>279</v>
      </c>
      <c r="M123" s="36" t="s">
        <v>281</v>
      </c>
      <c r="N123" s="36" t="s">
        <v>362</v>
      </c>
      <c r="O123" s="36" t="s">
        <v>280</v>
      </c>
      <c r="P123" s="36" t="s">
        <v>361</v>
      </c>
      <c r="Q123" s="36" t="s">
        <v>363</v>
      </c>
      <c r="R123" s="36" t="s">
        <v>359</v>
      </c>
      <c r="S123" s="36" t="s">
        <v>283</v>
      </c>
    </row>
    <row r="124" spans="2:19" ht="15" customHeight="1">
      <c r="B124" s="1"/>
      <c r="C124" s="1"/>
      <c r="D124" s="1"/>
      <c r="E124" s="33"/>
      <c r="G124" s="4"/>
      <c r="J124" s="33"/>
      <c r="L124" s="1"/>
      <c r="M124" s="1"/>
      <c r="N124" s="1"/>
      <c r="O124" s="39"/>
    </row>
    <row r="125" spans="2:19" ht="24.75" customHeight="1">
      <c r="B125" s="11">
        <v>41</v>
      </c>
      <c r="C125" s="11">
        <v>5</v>
      </c>
      <c r="D125" s="10">
        <v>5</v>
      </c>
      <c r="E125" s="34"/>
      <c r="F125" s="25">
        <f>IF(ISBLANK(E125),0,IF(Answers!E125=E125,1,-1))</f>
        <v>0</v>
      </c>
      <c r="G125" s="36" t="s">
        <v>276</v>
      </c>
      <c r="H125" s="36" t="s">
        <v>278</v>
      </c>
      <c r="I125" s="36" t="s">
        <v>277</v>
      </c>
      <c r="J125" s="36" t="s">
        <v>285</v>
      </c>
      <c r="K125" s="36" t="s">
        <v>365</v>
      </c>
      <c r="L125" s="36" t="s">
        <v>368</v>
      </c>
      <c r="M125" s="36" t="s">
        <v>366</v>
      </c>
      <c r="N125" s="36" t="s">
        <v>286</v>
      </c>
      <c r="O125" s="36" t="s">
        <v>288</v>
      </c>
      <c r="P125" s="36" t="s">
        <v>364</v>
      </c>
      <c r="Q125" s="36" t="s">
        <v>287</v>
      </c>
      <c r="R125" s="36" t="s">
        <v>284</v>
      </c>
      <c r="S125" s="36" t="s">
        <v>367</v>
      </c>
    </row>
    <row r="126" spans="2:19" ht="24.75" customHeight="1">
      <c r="B126" s="11">
        <v>42</v>
      </c>
      <c r="C126" s="11">
        <v>5</v>
      </c>
      <c r="D126" s="10">
        <v>5</v>
      </c>
      <c r="E126" s="34"/>
      <c r="F126" s="25">
        <f>IF(ISBLANK(E126),0,IF(Answers!E126=E126,1,-1))</f>
        <v>0</v>
      </c>
      <c r="G126" s="36" t="s">
        <v>351</v>
      </c>
      <c r="H126" s="36" t="s">
        <v>352</v>
      </c>
      <c r="I126" s="36" t="s">
        <v>353</v>
      </c>
      <c r="J126" s="36" t="s">
        <v>369</v>
      </c>
      <c r="K126" s="36" t="s">
        <v>371</v>
      </c>
      <c r="L126" s="36" t="s">
        <v>356</v>
      </c>
      <c r="M126" s="36" t="s">
        <v>372</v>
      </c>
      <c r="N126" s="36" t="s">
        <v>354</v>
      </c>
      <c r="O126" s="36" t="s">
        <v>355</v>
      </c>
      <c r="P126" s="36" t="s">
        <v>373</v>
      </c>
      <c r="Q126" s="36" t="s">
        <v>358</v>
      </c>
      <c r="R126" s="36" t="s">
        <v>357</v>
      </c>
      <c r="S126" s="36" t="s">
        <v>370</v>
      </c>
    </row>
    <row r="127" spans="2:19" ht="24.75" customHeight="1">
      <c r="B127" s="11">
        <v>43</v>
      </c>
      <c r="C127" s="11">
        <v>5</v>
      </c>
      <c r="D127" s="10">
        <v>5</v>
      </c>
      <c r="E127" s="34"/>
      <c r="F127" s="25">
        <f>IF(ISBLANK(E127),0,IF(Answers!E127=E127,1,-1))</f>
        <v>0</v>
      </c>
      <c r="G127" s="36" t="s">
        <v>297</v>
      </c>
      <c r="H127" s="36" t="s">
        <v>298</v>
      </c>
      <c r="I127" s="36" t="s">
        <v>299</v>
      </c>
      <c r="J127" s="36" t="s">
        <v>378</v>
      </c>
      <c r="K127" s="36" t="s">
        <v>376</v>
      </c>
      <c r="L127" s="36" t="s">
        <v>302</v>
      </c>
      <c r="M127" s="36" t="s">
        <v>374</v>
      </c>
      <c r="N127" s="36" t="s">
        <v>377</v>
      </c>
      <c r="O127" s="36" t="s">
        <v>303</v>
      </c>
      <c r="P127" s="36" t="s">
        <v>301</v>
      </c>
      <c r="Q127" s="36" t="s">
        <v>375</v>
      </c>
      <c r="R127" s="36" t="s">
        <v>304</v>
      </c>
      <c r="S127" s="36" t="s">
        <v>300</v>
      </c>
    </row>
    <row r="128" spans="2:19" ht="24.75" customHeight="1">
      <c r="B128" s="11">
        <v>44</v>
      </c>
      <c r="C128" s="11">
        <v>5</v>
      </c>
      <c r="D128" s="10">
        <v>5</v>
      </c>
      <c r="E128" s="34"/>
      <c r="F128" s="25">
        <f>IF(ISBLANK(E128),0,IF(Answers!E128=E128,1,-1))</f>
        <v>0</v>
      </c>
      <c r="G128" s="36" t="s">
        <v>289</v>
      </c>
      <c r="H128" s="36" t="s">
        <v>290</v>
      </c>
      <c r="I128" s="36" t="s">
        <v>291</v>
      </c>
      <c r="J128" s="36" t="s">
        <v>292</v>
      </c>
      <c r="K128" s="36" t="s">
        <v>381</v>
      </c>
      <c r="L128" s="36" t="s">
        <v>382</v>
      </c>
      <c r="M128" s="36" t="s">
        <v>293</v>
      </c>
      <c r="N128" s="36" t="s">
        <v>379</v>
      </c>
      <c r="O128" s="36" t="s">
        <v>294</v>
      </c>
      <c r="P128" s="36" t="s">
        <v>380</v>
      </c>
      <c r="Q128" s="36" t="s">
        <v>383</v>
      </c>
      <c r="R128" s="36" t="s">
        <v>296</v>
      </c>
      <c r="S128" s="36" t="s">
        <v>295</v>
      </c>
    </row>
    <row r="129" spans="2:19" ht="24.75" customHeight="1">
      <c r="B129" s="11">
        <v>45</v>
      </c>
      <c r="C129" s="11">
        <v>5</v>
      </c>
      <c r="D129" s="10">
        <v>5</v>
      </c>
      <c r="E129" s="34"/>
      <c r="F129" s="25">
        <f>IF(ISBLANK(E129),0,IF(Answers!E129=E129,1,-1))</f>
        <v>0</v>
      </c>
      <c r="G129" s="36" t="s">
        <v>343</v>
      </c>
      <c r="H129" s="36" t="s">
        <v>344</v>
      </c>
      <c r="I129" s="36" t="s">
        <v>345</v>
      </c>
      <c r="J129" s="36" t="s">
        <v>349</v>
      </c>
      <c r="K129" s="36" t="s">
        <v>347</v>
      </c>
      <c r="L129" s="36" t="s">
        <v>388</v>
      </c>
      <c r="M129" s="36" t="s">
        <v>348</v>
      </c>
      <c r="N129" s="36" t="s">
        <v>386</v>
      </c>
      <c r="O129" s="36" t="s">
        <v>350</v>
      </c>
      <c r="P129" s="36" t="s">
        <v>384</v>
      </c>
      <c r="Q129" s="36" t="s">
        <v>387</v>
      </c>
      <c r="R129" s="36" t="s">
        <v>346</v>
      </c>
      <c r="S129" s="36" t="s">
        <v>385</v>
      </c>
    </row>
    <row r="130" spans="2:19" ht="24.75" customHeight="1">
      <c r="B130" s="11">
        <v>46</v>
      </c>
      <c r="C130" s="11">
        <v>5</v>
      </c>
      <c r="D130" s="10">
        <v>5</v>
      </c>
      <c r="E130" s="34"/>
      <c r="F130" s="25">
        <f>IF(ISBLANK(E130),0,IF(Answers!E130=E130,1,-1))</f>
        <v>0</v>
      </c>
      <c r="G130" s="36" t="s">
        <v>335</v>
      </c>
      <c r="H130" s="36" t="s">
        <v>336</v>
      </c>
      <c r="I130" s="36" t="s">
        <v>337</v>
      </c>
      <c r="J130" s="36" t="s">
        <v>392</v>
      </c>
      <c r="K130" s="36" t="s">
        <v>390</v>
      </c>
      <c r="L130" s="36" t="s">
        <v>342</v>
      </c>
      <c r="M130" s="36" t="s">
        <v>341</v>
      </c>
      <c r="N130" s="36" t="s">
        <v>340</v>
      </c>
      <c r="O130" s="36" t="s">
        <v>339</v>
      </c>
      <c r="P130" s="36" t="s">
        <v>338</v>
      </c>
      <c r="Q130" s="36" t="s">
        <v>391</v>
      </c>
      <c r="R130" s="36" t="s">
        <v>389</v>
      </c>
      <c r="S130" s="36" t="s">
        <v>393</v>
      </c>
    </row>
    <row r="131" spans="2:19" ht="24.75" customHeight="1">
      <c r="B131" s="11">
        <v>47</v>
      </c>
      <c r="C131" s="11">
        <v>5</v>
      </c>
      <c r="D131" s="10">
        <v>5</v>
      </c>
      <c r="E131" s="34"/>
      <c r="F131" s="25">
        <f>IF(ISBLANK(E131),0,IF(Answers!E131=E131,1,-1))</f>
        <v>0</v>
      </c>
      <c r="G131" s="36" t="s">
        <v>305</v>
      </c>
      <c r="H131" s="36" t="s">
        <v>306</v>
      </c>
      <c r="I131" s="36" t="s">
        <v>307</v>
      </c>
      <c r="J131" s="36" t="s">
        <v>396</v>
      </c>
      <c r="K131" s="36" t="s">
        <v>395</v>
      </c>
      <c r="L131" s="36" t="s">
        <v>308</v>
      </c>
      <c r="M131" s="36" t="s">
        <v>309</v>
      </c>
      <c r="N131" s="36" t="s">
        <v>310</v>
      </c>
      <c r="O131" s="36" t="s">
        <v>394</v>
      </c>
      <c r="P131" s="36" t="s">
        <v>312</v>
      </c>
      <c r="Q131" s="36" t="s">
        <v>397</v>
      </c>
      <c r="R131" s="36" t="s">
        <v>398</v>
      </c>
      <c r="S131" s="36" t="s">
        <v>311</v>
      </c>
    </row>
    <row r="132" spans="2:19" ht="24.75" customHeight="1">
      <c r="B132" s="11">
        <v>48</v>
      </c>
      <c r="C132" s="11">
        <v>5</v>
      </c>
      <c r="D132" s="10">
        <v>5</v>
      </c>
      <c r="E132" s="34"/>
      <c r="F132" s="25">
        <f>IF(ISBLANK(E132),0,IF(Answers!E132=E132,1,-1))</f>
        <v>0</v>
      </c>
      <c r="G132" s="36" t="s">
        <v>313</v>
      </c>
      <c r="H132" s="36" t="s">
        <v>314</v>
      </c>
      <c r="I132" s="36" t="s">
        <v>315</v>
      </c>
      <c r="J132" s="36" t="s">
        <v>316</v>
      </c>
      <c r="K132" s="36" t="s">
        <v>317</v>
      </c>
      <c r="L132" s="36" t="s">
        <v>399</v>
      </c>
      <c r="M132" s="36" t="s">
        <v>318</v>
      </c>
      <c r="N132" s="36" t="s">
        <v>401</v>
      </c>
      <c r="O132" s="36" t="s">
        <v>319</v>
      </c>
      <c r="P132" s="36" t="s">
        <v>320</v>
      </c>
      <c r="Q132" s="36" t="s">
        <v>400</v>
      </c>
      <c r="R132" s="36" t="s">
        <v>403</v>
      </c>
      <c r="S132" s="36" t="s">
        <v>402</v>
      </c>
    </row>
    <row r="133" spans="2:19" ht="24.75" customHeight="1">
      <c r="B133" s="11">
        <v>49</v>
      </c>
      <c r="C133" s="11">
        <v>5</v>
      </c>
      <c r="D133" s="10">
        <v>5</v>
      </c>
      <c r="E133" s="34"/>
      <c r="F133" s="25">
        <f>IF(ISBLANK(E133),0,IF(Answers!E133=E133,1,-1))</f>
        <v>0</v>
      </c>
      <c r="G133" s="36" t="s">
        <v>321</v>
      </c>
      <c r="H133" s="36" t="s">
        <v>322</v>
      </c>
      <c r="I133" s="36" t="s">
        <v>323</v>
      </c>
      <c r="J133" s="36" t="s">
        <v>408</v>
      </c>
      <c r="K133" s="36" t="s">
        <v>325</v>
      </c>
      <c r="L133" s="36" t="s">
        <v>327</v>
      </c>
      <c r="M133" s="36" t="s">
        <v>406</v>
      </c>
      <c r="N133" s="36" t="s">
        <v>326</v>
      </c>
      <c r="O133" s="36" t="s">
        <v>324</v>
      </c>
      <c r="P133" s="36" t="s">
        <v>328</v>
      </c>
      <c r="Q133" s="36" t="s">
        <v>405</v>
      </c>
      <c r="R133" s="36" t="s">
        <v>404</v>
      </c>
      <c r="S133" s="36" t="s">
        <v>407</v>
      </c>
    </row>
    <row r="134" spans="2:19" ht="24.75" customHeight="1">
      <c r="B134" s="11">
        <v>50</v>
      </c>
      <c r="C134" s="11">
        <v>5</v>
      </c>
      <c r="D134" s="10">
        <v>5</v>
      </c>
      <c r="E134" s="34"/>
      <c r="F134" s="25">
        <f>IF(ISBLANK(E134),0,IF(Answers!E134=E134,1,-1))</f>
        <v>0</v>
      </c>
      <c r="G134" s="36" t="s">
        <v>34</v>
      </c>
      <c r="H134" s="36" t="s">
        <v>329</v>
      </c>
      <c r="I134" s="36" t="s">
        <v>330</v>
      </c>
      <c r="J134" s="36" t="s">
        <v>410</v>
      </c>
      <c r="K134" s="36" t="s">
        <v>413</v>
      </c>
      <c r="L134" s="36" t="s">
        <v>412</v>
      </c>
      <c r="M134" s="36" t="s">
        <v>332</v>
      </c>
      <c r="N134" s="36" t="s">
        <v>411</v>
      </c>
      <c r="O134" s="36" t="s">
        <v>331</v>
      </c>
      <c r="P134" s="36" t="s">
        <v>409</v>
      </c>
      <c r="Q134" s="36" t="s">
        <v>331</v>
      </c>
      <c r="R134" s="36" t="s">
        <v>333</v>
      </c>
      <c r="S134" s="36" t="s">
        <v>334</v>
      </c>
    </row>
    <row r="135" spans="2:19" ht="15" customHeight="1">
      <c r="E135" s="32"/>
      <c r="G135" s="7"/>
    </row>
    <row r="136" spans="2:19" ht="15" customHeight="1" thickBot="1">
      <c r="E136" s="32"/>
    </row>
    <row r="137" spans="2:19" ht="24.75" customHeight="1" thickBot="1">
      <c r="B137" s="16" t="s">
        <v>7</v>
      </c>
      <c r="C137" s="17" t="s">
        <v>695</v>
      </c>
      <c r="D137" s="30"/>
    </row>
    <row r="138" spans="2:19" ht="14.7" customHeight="1">
      <c r="O138" s="39"/>
    </row>
    <row r="139" spans="2:19" ht="14.7" customHeight="1">
      <c r="B139" s="6" t="s">
        <v>720</v>
      </c>
      <c r="O139" s="39"/>
    </row>
    <row r="140" spans="2:19" ht="14.7" customHeight="1">
      <c r="B140" s="6" t="s">
        <v>706</v>
      </c>
      <c r="C140" s="2"/>
      <c r="O140" s="39"/>
    </row>
    <row r="141" spans="2:19" ht="14.7" customHeight="1">
      <c r="B141" s="6" t="s">
        <v>707</v>
      </c>
      <c r="C141" s="4"/>
      <c r="O141" s="39"/>
    </row>
    <row r="142" spans="2:19" ht="14.7" customHeight="1">
      <c r="C142" s="4" t="s">
        <v>715</v>
      </c>
      <c r="O142" s="39"/>
    </row>
    <row r="143" spans="2:19" ht="14.7" customHeight="1">
      <c r="C143" s="4" t="s">
        <v>716</v>
      </c>
      <c r="O143" s="39"/>
    </row>
    <row r="144" spans="2:19" ht="14.7" customHeight="1">
      <c r="C144" s="4" t="s">
        <v>717</v>
      </c>
      <c r="O144" s="39"/>
    </row>
    <row r="146" spans="2:20" ht="25.5" customHeight="1" thickBot="1">
      <c r="B146" s="22" t="s">
        <v>665</v>
      </c>
      <c r="C146" s="22" t="s">
        <v>1</v>
      </c>
      <c r="D146" s="22" t="s">
        <v>667</v>
      </c>
      <c r="E146" s="22" t="s">
        <v>668</v>
      </c>
      <c r="G146" s="22" t="s">
        <v>711</v>
      </c>
      <c r="H146" s="22" t="s">
        <v>712</v>
      </c>
      <c r="I146" s="22" t="s">
        <v>713</v>
      </c>
      <c r="J146" s="22" t="s">
        <v>718</v>
      </c>
      <c r="K146" s="40" t="s">
        <v>686</v>
      </c>
      <c r="L146" s="40"/>
      <c r="M146" s="40"/>
      <c r="N146" s="40"/>
      <c r="O146" s="40"/>
      <c r="P146" s="40"/>
      <c r="Q146" s="40"/>
      <c r="R146" s="40"/>
      <c r="S146" s="40"/>
      <c r="T146" s="40"/>
    </row>
    <row r="147" spans="2:20" ht="15" customHeight="1">
      <c r="B147" s="1"/>
      <c r="C147" s="1"/>
      <c r="D147" s="1"/>
      <c r="E147" s="1"/>
      <c r="G147" s="1"/>
      <c r="K147" s="2"/>
      <c r="O147" s="39"/>
    </row>
    <row r="148" spans="2:20" ht="24.75" customHeight="1">
      <c r="B148" s="8" t="s">
        <v>719</v>
      </c>
      <c r="C148" s="9">
        <v>6</v>
      </c>
      <c r="D148" s="10">
        <v>0</v>
      </c>
      <c r="E148" s="35" t="s">
        <v>649</v>
      </c>
      <c r="F148" s="25">
        <f>IF(ISBLANK(E148),0,IF(Answers!E148=E148,1,-1))</f>
        <v>1</v>
      </c>
      <c r="G148" s="36" t="s">
        <v>423</v>
      </c>
      <c r="H148" s="36" t="s">
        <v>451</v>
      </c>
      <c r="I148" s="36" t="s">
        <v>424</v>
      </c>
      <c r="J148" s="36" t="s">
        <v>452</v>
      </c>
      <c r="K148" s="36" t="s">
        <v>516</v>
      </c>
      <c r="L148" s="36" t="s">
        <v>509</v>
      </c>
      <c r="M148" s="36" t="s">
        <v>511</v>
      </c>
      <c r="N148" s="36" t="s">
        <v>510</v>
      </c>
      <c r="O148" s="36" t="s">
        <v>513</v>
      </c>
      <c r="P148" s="36" t="s">
        <v>515</v>
      </c>
      <c r="Q148" s="36" t="s">
        <v>514</v>
      </c>
      <c r="R148" s="36" t="s">
        <v>507</v>
      </c>
      <c r="S148" s="36" t="s">
        <v>512</v>
      </c>
      <c r="T148" s="36" t="s">
        <v>508</v>
      </c>
    </row>
    <row r="149" spans="2:20" ht="15" customHeight="1">
      <c r="B149" s="1"/>
      <c r="C149" s="1"/>
      <c r="D149" s="1"/>
      <c r="E149" s="15"/>
      <c r="G149" s="4"/>
      <c r="I149" s="4"/>
      <c r="L149" s="1"/>
      <c r="M149" s="1"/>
      <c r="N149" s="1"/>
      <c r="O149" s="1"/>
      <c r="P149" s="1"/>
      <c r="Q149" s="1"/>
      <c r="R149" s="1"/>
      <c r="S149" s="1"/>
      <c r="T149" s="1"/>
    </row>
    <row r="150" spans="2:20" ht="24.75" customHeight="1">
      <c r="B150" s="11">
        <v>51</v>
      </c>
      <c r="C150" s="11">
        <v>6</v>
      </c>
      <c r="D150" s="10">
        <v>6</v>
      </c>
      <c r="E150" s="35"/>
      <c r="F150" s="25">
        <f>IF(ISBLANK(E150),0,IF(Answers!E150=E150,1,-1))</f>
        <v>0</v>
      </c>
      <c r="G150" s="36" t="s">
        <v>453</v>
      </c>
      <c r="H150" s="36" t="s">
        <v>454</v>
      </c>
      <c r="I150" s="36" t="s">
        <v>448</v>
      </c>
      <c r="J150" s="36" t="s">
        <v>455</v>
      </c>
      <c r="K150" s="36" t="s">
        <v>517</v>
      </c>
      <c r="L150" s="36" t="s">
        <v>521</v>
      </c>
      <c r="M150" s="36" t="s">
        <v>460</v>
      </c>
      <c r="N150" s="36" t="s">
        <v>519</v>
      </c>
      <c r="O150" s="36" t="s">
        <v>457</v>
      </c>
      <c r="P150" s="36" t="s">
        <v>459</v>
      </c>
      <c r="Q150" s="36" t="s">
        <v>458</v>
      </c>
      <c r="R150" s="36" t="s">
        <v>461</v>
      </c>
      <c r="S150" s="36" t="s">
        <v>520</v>
      </c>
      <c r="T150" s="36" t="s">
        <v>518</v>
      </c>
    </row>
    <row r="151" spans="2:20" ht="24.75" customHeight="1">
      <c r="B151" s="11">
        <v>52</v>
      </c>
      <c r="C151" s="11">
        <v>6</v>
      </c>
      <c r="D151" s="10">
        <v>6</v>
      </c>
      <c r="E151" s="35"/>
      <c r="F151" s="25">
        <f>IF(ISBLANK(E151),0,IF(Answers!E151=E151,1,-1))</f>
        <v>0</v>
      </c>
      <c r="G151" s="36" t="s">
        <v>297</v>
      </c>
      <c r="H151" s="36" t="s">
        <v>435</v>
      </c>
      <c r="I151" s="36" t="s">
        <v>436</v>
      </c>
      <c r="J151" s="36" t="s">
        <v>437</v>
      </c>
      <c r="K151" s="36" t="s">
        <v>522</v>
      </c>
      <c r="L151" s="36" t="s">
        <v>525</v>
      </c>
      <c r="M151" s="36" t="s">
        <v>465</v>
      </c>
      <c r="N151" s="36" t="s">
        <v>466</v>
      </c>
      <c r="O151" s="36" t="s">
        <v>526</v>
      </c>
      <c r="P151" s="36" t="s">
        <v>463</v>
      </c>
      <c r="Q151" s="36" t="s">
        <v>524</v>
      </c>
      <c r="R151" s="36" t="s">
        <v>464</v>
      </c>
      <c r="S151" s="36" t="s">
        <v>462</v>
      </c>
      <c r="T151" s="36" t="s">
        <v>523</v>
      </c>
    </row>
    <row r="152" spans="2:20" ht="24.75" customHeight="1">
      <c r="B152" s="11">
        <v>53</v>
      </c>
      <c r="C152" s="11">
        <v>6</v>
      </c>
      <c r="D152" s="10">
        <v>6</v>
      </c>
      <c r="E152" s="35"/>
      <c r="F152" s="25">
        <f>IF(ISBLANK(E152),0,IF(Answers!E152=E152,1,-1))</f>
        <v>0</v>
      </c>
      <c r="G152" s="36" t="s">
        <v>425</v>
      </c>
      <c r="H152" s="36" t="s">
        <v>427</v>
      </c>
      <c r="I152" s="36" t="s">
        <v>439</v>
      </c>
      <c r="J152" s="36" t="s">
        <v>440</v>
      </c>
      <c r="K152" s="36" t="s">
        <v>528</v>
      </c>
      <c r="L152" s="36" t="s">
        <v>527</v>
      </c>
      <c r="M152" s="36" t="s">
        <v>531</v>
      </c>
      <c r="N152" s="36" t="s">
        <v>529</v>
      </c>
      <c r="O152" s="36" t="s">
        <v>469</v>
      </c>
      <c r="P152" s="36" t="s">
        <v>467</v>
      </c>
      <c r="Q152" s="36" t="s">
        <v>530</v>
      </c>
      <c r="R152" s="36" t="s">
        <v>470</v>
      </c>
      <c r="S152" s="36" t="s">
        <v>468</v>
      </c>
      <c r="T152" s="36" t="s">
        <v>471</v>
      </c>
    </row>
    <row r="153" spans="2:20" ht="24.75" customHeight="1">
      <c r="B153" s="11">
        <v>54</v>
      </c>
      <c r="C153" s="11">
        <v>6</v>
      </c>
      <c r="D153" s="10">
        <v>6</v>
      </c>
      <c r="E153" s="35"/>
      <c r="F153" s="25">
        <f>IF(ISBLANK(E153),0,IF(Answers!E153=E153,1,-1))</f>
        <v>0</v>
      </c>
      <c r="G153" s="36" t="s">
        <v>418</v>
      </c>
      <c r="H153" s="36" t="s">
        <v>426</v>
      </c>
      <c r="I153" s="36" t="s">
        <v>432</v>
      </c>
      <c r="J153" s="36" t="s">
        <v>433</v>
      </c>
      <c r="K153" s="36" t="s">
        <v>533</v>
      </c>
      <c r="L153" s="36" t="s">
        <v>475</v>
      </c>
      <c r="M153" s="36" t="s">
        <v>476</v>
      </c>
      <c r="N153" s="36" t="s">
        <v>473</v>
      </c>
      <c r="O153" s="36" t="s">
        <v>534</v>
      </c>
      <c r="P153" s="36" t="s">
        <v>472</v>
      </c>
      <c r="Q153" s="36" t="s">
        <v>532</v>
      </c>
      <c r="R153" s="36" t="s">
        <v>535</v>
      </c>
      <c r="S153" s="36" t="s">
        <v>474</v>
      </c>
      <c r="T153" s="36" t="s">
        <v>536</v>
      </c>
    </row>
    <row r="154" spans="2:20" ht="24.75" customHeight="1">
      <c r="B154" s="11">
        <v>55</v>
      </c>
      <c r="C154" s="11">
        <v>6</v>
      </c>
      <c r="D154" s="10">
        <v>6</v>
      </c>
      <c r="E154" s="35"/>
      <c r="F154" s="25">
        <f>IF(ISBLANK(E154),0,IF(Answers!E154=E154,1,-1))</f>
        <v>0</v>
      </c>
      <c r="G154" s="36" t="s">
        <v>414</v>
      </c>
      <c r="H154" s="36" t="s">
        <v>415</v>
      </c>
      <c r="I154" s="36" t="s">
        <v>416</v>
      </c>
      <c r="J154" s="36" t="s">
        <v>417</v>
      </c>
      <c r="K154" s="36" t="s">
        <v>477</v>
      </c>
      <c r="L154" s="36" t="s">
        <v>480</v>
      </c>
      <c r="M154" s="36" t="s">
        <v>537</v>
      </c>
      <c r="N154" s="36" t="s">
        <v>479</v>
      </c>
      <c r="O154" s="36" t="s">
        <v>478</v>
      </c>
      <c r="P154" s="36" t="s">
        <v>539</v>
      </c>
      <c r="Q154" s="36" t="s">
        <v>540</v>
      </c>
      <c r="R154" s="36" t="s">
        <v>538</v>
      </c>
      <c r="S154" s="36" t="s">
        <v>541</v>
      </c>
      <c r="T154" s="36" t="s">
        <v>481</v>
      </c>
    </row>
    <row r="155" spans="2:20" ht="24.75" customHeight="1">
      <c r="B155" s="11">
        <v>56</v>
      </c>
      <c r="C155" s="11">
        <v>6</v>
      </c>
      <c r="D155" s="10">
        <v>6</v>
      </c>
      <c r="E155" s="35"/>
      <c r="F155" s="25">
        <f>IF(ISBLANK(E155),0,IF(Answers!E155=E155,1,-1))</f>
        <v>0</v>
      </c>
      <c r="G155" s="36" t="s">
        <v>278</v>
      </c>
      <c r="H155" s="36" t="s">
        <v>429</v>
      </c>
      <c r="I155" s="36" t="s">
        <v>430</v>
      </c>
      <c r="J155" s="36" t="s">
        <v>431</v>
      </c>
      <c r="K155" s="36" t="s">
        <v>543</v>
      </c>
      <c r="L155" s="36" t="s">
        <v>483</v>
      </c>
      <c r="M155" s="36" t="s">
        <v>545</v>
      </c>
      <c r="N155" s="36" t="s">
        <v>544</v>
      </c>
      <c r="O155" s="36" t="s">
        <v>482</v>
      </c>
      <c r="P155" s="36" t="s">
        <v>485</v>
      </c>
      <c r="Q155" s="36" t="s">
        <v>504</v>
      </c>
      <c r="R155" s="36" t="s">
        <v>484</v>
      </c>
      <c r="S155" s="36" t="s">
        <v>546</v>
      </c>
      <c r="T155" s="36" t="s">
        <v>542</v>
      </c>
    </row>
    <row r="156" spans="2:20" ht="24.75" customHeight="1">
      <c r="B156" s="11">
        <v>57</v>
      </c>
      <c r="C156" s="11">
        <v>6</v>
      </c>
      <c r="D156" s="10">
        <v>6</v>
      </c>
      <c r="E156" s="35"/>
      <c r="F156" s="25">
        <f>IF(ISBLANK(E156),0,IF(Answers!E156=E156,1,-1))</f>
        <v>0</v>
      </c>
      <c r="G156" s="36" t="s">
        <v>419</v>
      </c>
      <c r="H156" s="36" t="s">
        <v>420</v>
      </c>
      <c r="I156" s="36" t="s">
        <v>421</v>
      </c>
      <c r="J156" s="36" t="s">
        <v>422</v>
      </c>
      <c r="K156" s="36" t="s">
        <v>486</v>
      </c>
      <c r="L156" s="36" t="s">
        <v>490</v>
      </c>
      <c r="M156" s="36" t="s">
        <v>488</v>
      </c>
      <c r="N156" s="36" t="s">
        <v>549</v>
      </c>
      <c r="O156" s="36" t="s">
        <v>550</v>
      </c>
      <c r="P156" s="36" t="s">
        <v>489</v>
      </c>
      <c r="Q156" s="36" t="s">
        <v>548</v>
      </c>
      <c r="R156" s="36" t="s">
        <v>487</v>
      </c>
      <c r="S156" s="36" t="s">
        <v>547</v>
      </c>
      <c r="T156" s="36" t="s">
        <v>551</v>
      </c>
    </row>
    <row r="157" spans="2:20" ht="24.75" customHeight="1">
      <c r="B157" s="11">
        <v>58</v>
      </c>
      <c r="C157" s="11">
        <v>6</v>
      </c>
      <c r="D157" s="10">
        <v>6</v>
      </c>
      <c r="E157" s="35"/>
      <c r="F157" s="25">
        <f>IF(ISBLANK(E157),0,IF(Answers!E157=E157,1,-1))</f>
        <v>0</v>
      </c>
      <c r="G157" s="36" t="s">
        <v>444</v>
      </c>
      <c r="H157" s="36" t="s">
        <v>445</v>
      </c>
      <c r="I157" s="36" t="s">
        <v>446</v>
      </c>
      <c r="J157" s="36" t="s">
        <v>428</v>
      </c>
      <c r="K157" s="36" t="s">
        <v>491</v>
      </c>
      <c r="L157" s="36" t="s">
        <v>554</v>
      </c>
      <c r="M157" s="36" t="s">
        <v>492</v>
      </c>
      <c r="N157" s="36" t="s">
        <v>493</v>
      </c>
      <c r="O157" s="36" t="s">
        <v>494</v>
      </c>
      <c r="P157" s="36" t="s">
        <v>553</v>
      </c>
      <c r="Q157" s="36" t="s">
        <v>556</v>
      </c>
      <c r="R157" s="36" t="s">
        <v>495</v>
      </c>
      <c r="S157" s="36" t="s">
        <v>555</v>
      </c>
      <c r="T157" s="36" t="s">
        <v>552</v>
      </c>
    </row>
    <row r="158" spans="2:20" ht="24.75" customHeight="1">
      <c r="B158" s="11">
        <v>59</v>
      </c>
      <c r="C158" s="11">
        <v>6</v>
      </c>
      <c r="D158" s="10">
        <v>6</v>
      </c>
      <c r="E158" s="35"/>
      <c r="F158" s="25">
        <f>IF(ISBLANK(E158),0,IF(Answers!E158=E158,1,-1))</f>
        <v>0</v>
      </c>
      <c r="G158" s="36" t="s">
        <v>441</v>
      </c>
      <c r="H158" s="36" t="s">
        <v>442</v>
      </c>
      <c r="I158" s="36" t="s">
        <v>443</v>
      </c>
      <c r="J158" s="36" t="s">
        <v>438</v>
      </c>
      <c r="K158" s="36" t="s">
        <v>497</v>
      </c>
      <c r="L158" s="36" t="s">
        <v>561</v>
      </c>
      <c r="M158" s="36" t="s">
        <v>496</v>
      </c>
      <c r="N158" s="36" t="s">
        <v>506</v>
      </c>
      <c r="O158" s="36" t="s">
        <v>505</v>
      </c>
      <c r="P158" s="36" t="s">
        <v>558</v>
      </c>
      <c r="Q158" s="36" t="s">
        <v>559</v>
      </c>
      <c r="R158" s="36" t="s">
        <v>560</v>
      </c>
      <c r="S158" s="36" t="s">
        <v>557</v>
      </c>
      <c r="T158" s="36" t="s">
        <v>498</v>
      </c>
    </row>
    <row r="159" spans="2:20" ht="24.75" customHeight="1">
      <c r="B159" s="11">
        <v>60</v>
      </c>
      <c r="C159" s="11">
        <v>6</v>
      </c>
      <c r="D159" s="10">
        <v>6</v>
      </c>
      <c r="E159" s="35"/>
      <c r="F159" s="25">
        <f>IF(ISBLANK(E159),0,IF(Answers!E159=E159,1,-1))</f>
        <v>0</v>
      </c>
      <c r="G159" s="36" t="s">
        <v>447</v>
      </c>
      <c r="H159" s="36" t="s">
        <v>450</v>
      </c>
      <c r="I159" s="36" t="s">
        <v>434</v>
      </c>
      <c r="J159" s="36" t="s">
        <v>449</v>
      </c>
      <c r="K159" s="36" t="s">
        <v>565</v>
      </c>
      <c r="L159" s="36" t="s">
        <v>501</v>
      </c>
      <c r="M159" s="36" t="s">
        <v>566</v>
      </c>
      <c r="N159" s="36" t="s">
        <v>564</v>
      </c>
      <c r="O159" s="36" t="s">
        <v>563</v>
      </c>
      <c r="P159" s="36" t="s">
        <v>502</v>
      </c>
      <c r="Q159" s="36" t="s">
        <v>562</v>
      </c>
      <c r="R159" s="36" t="s">
        <v>500</v>
      </c>
      <c r="S159" s="36" t="s">
        <v>503</v>
      </c>
      <c r="T159" s="36" t="s">
        <v>499</v>
      </c>
    </row>
  </sheetData>
  <mergeCells count="9">
    <mergeCell ref="G13:N13"/>
    <mergeCell ref="G14:N14"/>
    <mergeCell ref="I17:K20"/>
    <mergeCell ref="B2:R2"/>
    <mergeCell ref="B4:R4"/>
    <mergeCell ref="B5:R5"/>
    <mergeCell ref="B6:R6"/>
    <mergeCell ref="G11:N11"/>
    <mergeCell ref="G12:N12"/>
  </mergeCells>
  <phoneticPr fontId="22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" id="{16626415-A944-4BBB-8C26-F49515AABFC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F11:F14</xm:sqref>
        </x14:conditionalFormatting>
        <x14:conditionalFormatting xmlns:xm="http://schemas.microsoft.com/office/excel/2006/main">
          <x14:cfRule type="iconSet" priority="14" id="{2AC335E2-03CE-4FFB-A51A-0D12240A52A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F12:F14</xm:sqref>
        </x14:conditionalFormatting>
        <x14:conditionalFormatting xmlns:xm="http://schemas.microsoft.com/office/excel/2006/main">
          <x14:cfRule type="iconSet" priority="12" id="{D6C6EB79-0A8A-4F98-A225-CF5D229AE6F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</xm:sqref>
        </x14:conditionalFormatting>
        <x14:conditionalFormatting xmlns:xm="http://schemas.microsoft.com/office/excel/2006/main">
          <x14:cfRule type="iconSet" priority="11" id="{2D1B8499-0A42-4CBE-A312-C37E6CA1AD2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F28:F37</xm:sqref>
        </x14:conditionalFormatting>
        <x14:conditionalFormatting xmlns:xm="http://schemas.microsoft.com/office/excel/2006/main">
          <x14:cfRule type="iconSet" priority="10" id="{D68250CD-F0DB-45A5-A75A-A9EA61E57D9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9" id="{ED6C53C0-17D0-4F65-92EA-7B2C93E5DF6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F50:F59</xm:sqref>
        </x14:conditionalFormatting>
        <x14:conditionalFormatting xmlns:xm="http://schemas.microsoft.com/office/excel/2006/main">
          <x14:cfRule type="iconSet" priority="8" id="{5718BB09-1ABD-4216-B950-11A60FC6CEF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F73</xm:sqref>
        </x14:conditionalFormatting>
        <x14:conditionalFormatting xmlns:xm="http://schemas.microsoft.com/office/excel/2006/main">
          <x14:cfRule type="iconSet" priority="7" id="{3C880066-A020-4E93-8C38-7993D6C6E33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F75:F84</xm:sqref>
        </x14:conditionalFormatting>
        <x14:conditionalFormatting xmlns:xm="http://schemas.microsoft.com/office/excel/2006/main">
          <x14:cfRule type="iconSet" priority="6" id="{DCC92B49-B79A-49F3-8B2E-E5C654DECFD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F99</xm:sqref>
        </x14:conditionalFormatting>
        <x14:conditionalFormatting xmlns:xm="http://schemas.microsoft.com/office/excel/2006/main">
          <x14:cfRule type="iconSet" priority="5" id="{33B84752-82D9-4F91-AB35-95512DB582F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F101:F110</xm:sqref>
        </x14:conditionalFormatting>
        <x14:conditionalFormatting xmlns:xm="http://schemas.microsoft.com/office/excel/2006/main">
          <x14:cfRule type="iconSet" priority="4" id="{314550C2-79A4-4245-ACBE-2D8F5571E25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</xm:sqref>
        </x14:conditionalFormatting>
        <x14:conditionalFormatting xmlns:xm="http://schemas.microsoft.com/office/excel/2006/main">
          <x14:cfRule type="iconSet" priority="3" id="{D967A799-123B-48AF-891E-EDDD6BCF30D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F125:F134</xm:sqref>
        </x14:conditionalFormatting>
        <x14:conditionalFormatting xmlns:xm="http://schemas.microsoft.com/office/excel/2006/main">
          <x14:cfRule type="iconSet" priority="2" id="{AB2353E6-39AA-4660-AFD6-1193D8B5005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F148</xm:sqref>
        </x14:conditionalFormatting>
        <x14:conditionalFormatting xmlns:xm="http://schemas.microsoft.com/office/excel/2006/main">
          <x14:cfRule type="iconSet" priority="1" id="{7FBF8E3A-FDDB-4F88-B8D5-62FA7D91F7D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F150:F159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5C4C-10E1-4EDB-ADC5-4E356543F801}">
  <sheetPr>
    <tabColor theme="4" tint="0.79998168889431442"/>
  </sheetPr>
  <dimension ref="A2:T159"/>
  <sheetViews>
    <sheetView topLeftCell="A46" zoomScale="115" zoomScaleNormal="115" zoomScaleSheetLayoutView="100" workbookViewId="0">
      <selection activeCell="E59" sqref="E59"/>
    </sheetView>
  </sheetViews>
  <sheetFormatPr defaultColWidth="4.703125" defaultRowHeight="14.4"/>
  <cols>
    <col min="1" max="1" width="1.76171875" style="1" customWidth="1"/>
    <col min="2" max="2" width="6.3515625" style="3" customWidth="1"/>
    <col min="3" max="3" width="7.64453125" style="3" customWidth="1"/>
    <col min="4" max="4" width="6.703125" style="3" bestFit="1" customWidth="1"/>
    <col min="5" max="5" width="16.234375" style="3" customWidth="1"/>
    <col min="6" max="6" width="2.64453125" style="3" customWidth="1"/>
    <col min="7" max="9" width="8.3515625" style="3" bestFit="1" customWidth="1"/>
    <col min="10" max="11" width="8.3515625" style="1" bestFit="1" customWidth="1"/>
    <col min="12" max="20" width="8.3515625" style="2" bestFit="1" customWidth="1"/>
    <col min="21" max="21" width="8.41015625" style="2" bestFit="1" customWidth="1"/>
    <col min="22" max="23" width="6.64453125" style="2" bestFit="1" customWidth="1"/>
    <col min="24" max="26" width="4.703125" style="2"/>
    <col min="27" max="27" width="6.76171875" style="2" bestFit="1" customWidth="1"/>
    <col min="28" max="28" width="4.703125" style="2"/>
    <col min="29" max="29" width="6.234375" style="2" bestFit="1" customWidth="1"/>
    <col min="30" max="31" width="4.703125" style="2"/>
    <col min="32" max="32" width="7.5859375" style="2" bestFit="1" customWidth="1"/>
    <col min="33" max="33" width="9.5859375" style="2" bestFit="1" customWidth="1"/>
    <col min="34" max="34" width="6.87890625" style="2" bestFit="1" customWidth="1"/>
    <col min="35" max="37" width="4.703125" style="2"/>
    <col min="38" max="38" width="7.41015625" style="2" bestFit="1" customWidth="1"/>
    <col min="39" max="39" width="4.703125" style="2"/>
    <col min="40" max="40" width="7.41015625" style="2" bestFit="1" customWidth="1"/>
    <col min="41" max="16384" width="4.703125" style="2"/>
  </cols>
  <sheetData>
    <row r="2" spans="2:18" ht="60.75" customHeight="1">
      <c r="B2" s="54" t="s">
        <v>662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</row>
    <row r="3" spans="2:18" ht="15" customHeight="1">
      <c r="B3" s="1"/>
      <c r="C3" s="1"/>
      <c r="D3" s="1"/>
      <c r="E3" s="1"/>
      <c r="F3" s="1"/>
      <c r="G3" s="1"/>
      <c r="H3" s="1"/>
      <c r="I3" s="1"/>
    </row>
    <row r="4" spans="2:18" ht="24" customHeight="1">
      <c r="B4" s="56" t="s">
        <v>8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</row>
    <row r="5" spans="2:18" ht="48.75" customHeight="1">
      <c r="B5" s="58" t="s">
        <v>593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</row>
    <row r="6" spans="2:18" ht="25.5" customHeight="1">
      <c r="B6" s="56" t="s">
        <v>9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</row>
    <row r="7" spans="2:18" ht="15" customHeight="1">
      <c r="B7" s="4"/>
      <c r="C7" s="1"/>
      <c r="D7" s="1"/>
      <c r="E7" s="1"/>
      <c r="F7" s="1"/>
      <c r="G7" s="1"/>
      <c r="H7" s="1"/>
      <c r="I7" s="1"/>
    </row>
    <row r="8" spans="2:18" ht="15" customHeight="1">
      <c r="B8" s="6" t="s">
        <v>29</v>
      </c>
    </row>
    <row r="9" spans="2:18" ht="14.7" customHeight="1" thickBot="1">
      <c r="B9" s="6"/>
      <c r="G9" s="7"/>
      <c r="H9" s="7"/>
    </row>
    <row r="10" spans="2:18" ht="28.5" customHeight="1" thickBot="1">
      <c r="B10" s="28" t="s">
        <v>10</v>
      </c>
      <c r="C10" s="21" t="s">
        <v>11</v>
      </c>
      <c r="D10" s="28" t="s">
        <v>12</v>
      </c>
      <c r="E10" s="22" t="s">
        <v>13</v>
      </c>
      <c r="F10" s="12"/>
      <c r="G10" s="44" t="s">
        <v>14</v>
      </c>
      <c r="H10" s="45"/>
      <c r="I10" s="46"/>
      <c r="J10" s="47"/>
      <c r="K10" s="47"/>
      <c r="L10" s="47"/>
      <c r="M10" s="47"/>
      <c r="N10" s="47"/>
    </row>
    <row r="11" spans="2:18" ht="31.5" customHeight="1">
      <c r="B11" s="18" t="s">
        <v>20</v>
      </c>
      <c r="C11" s="19" t="s">
        <v>6</v>
      </c>
      <c r="D11" s="20">
        <v>10</v>
      </c>
      <c r="E11" s="34">
        <v>3</v>
      </c>
      <c r="F11" s="25"/>
      <c r="G11" s="50" t="s">
        <v>590</v>
      </c>
      <c r="H11" s="51"/>
      <c r="I11" s="51"/>
      <c r="J11" s="51"/>
      <c r="K11" s="51"/>
      <c r="L11" s="51"/>
      <c r="M11" s="51"/>
      <c r="N11" s="52"/>
    </row>
    <row r="12" spans="2:18" ht="31.5" customHeight="1">
      <c r="B12" s="13" t="s">
        <v>21</v>
      </c>
      <c r="C12" s="19" t="s">
        <v>6</v>
      </c>
      <c r="D12" s="14">
        <v>20</v>
      </c>
      <c r="E12" s="34" t="s">
        <v>159</v>
      </c>
      <c r="F12" s="25"/>
      <c r="G12" s="50" t="s">
        <v>591</v>
      </c>
      <c r="H12" s="51"/>
      <c r="I12" s="51"/>
      <c r="J12" s="51"/>
      <c r="K12" s="51"/>
      <c r="L12" s="51"/>
      <c r="M12" s="51"/>
      <c r="N12" s="52"/>
    </row>
    <row r="13" spans="2:18" ht="42" customHeight="1">
      <c r="B13" s="18" t="s">
        <v>22</v>
      </c>
      <c r="C13" s="19">
        <v>4</v>
      </c>
      <c r="D13" s="14">
        <v>10</v>
      </c>
      <c r="E13" s="35">
        <v>145</v>
      </c>
      <c r="F13" s="25"/>
      <c r="G13" s="50" t="s">
        <v>592</v>
      </c>
      <c r="H13" s="51"/>
      <c r="I13" s="51"/>
      <c r="J13" s="51"/>
      <c r="K13" s="51"/>
      <c r="L13" s="51"/>
      <c r="M13" s="51"/>
      <c r="N13" s="52"/>
    </row>
    <row r="14" spans="2:18" ht="31.5" customHeight="1">
      <c r="B14" s="13" t="s">
        <v>23</v>
      </c>
      <c r="C14" s="19">
        <v>6</v>
      </c>
      <c r="D14" s="14">
        <v>20</v>
      </c>
      <c r="E14" s="34">
        <v>-532.857736549165</v>
      </c>
      <c r="F14" s="25"/>
      <c r="G14" s="50" t="s">
        <v>589</v>
      </c>
      <c r="H14" s="51"/>
      <c r="I14" s="51"/>
      <c r="J14" s="51"/>
      <c r="K14" s="51"/>
      <c r="L14" s="51"/>
      <c r="M14" s="51"/>
      <c r="N14" s="52"/>
    </row>
    <row r="15" spans="2:18" ht="21" customHeight="1">
      <c r="B15" s="4"/>
      <c r="C15" s="1"/>
      <c r="D15" s="1"/>
      <c r="E15" s="1"/>
      <c r="F15" s="1"/>
      <c r="G15" s="1"/>
      <c r="H15" s="1"/>
      <c r="I15" s="1"/>
    </row>
    <row r="16" spans="2:18" ht="27" customHeight="1">
      <c r="B16" s="24" t="s">
        <v>18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2:11" s="3" customFormat="1" ht="27" customHeight="1">
      <c r="I17" s="53"/>
      <c r="J17" s="53"/>
      <c r="K17" s="53"/>
    </row>
    <row r="18" spans="2:11" ht="15" thickBot="1">
      <c r="I18" s="53"/>
      <c r="J18" s="53"/>
      <c r="K18" s="53"/>
    </row>
    <row r="19" spans="2:11" ht="24.75" customHeight="1" thickBot="1">
      <c r="B19" s="29" t="s">
        <v>0</v>
      </c>
      <c r="C19" s="17" t="s">
        <v>17</v>
      </c>
      <c r="D19" s="23"/>
      <c r="E19" s="7"/>
      <c r="G19"/>
      <c r="I19" s="53"/>
      <c r="J19" s="53"/>
      <c r="K19" s="53"/>
    </row>
    <row r="20" spans="2:11" ht="15" customHeight="1">
      <c r="I20" s="53"/>
      <c r="J20" s="53"/>
      <c r="K20" s="53"/>
    </row>
    <row r="21" spans="2:11" ht="15" customHeight="1">
      <c r="B21" s="6" t="s">
        <v>567</v>
      </c>
      <c r="C21" s="4"/>
      <c r="I21" s="2"/>
      <c r="J21" s="2"/>
      <c r="K21" s="2"/>
    </row>
    <row r="22" spans="2:11" ht="15" customHeight="1">
      <c r="B22" s="6"/>
      <c r="C22" s="4" t="s">
        <v>568</v>
      </c>
    </row>
    <row r="23" spans="2:11" ht="15" customHeight="1" thickBot="1">
      <c r="B23" s="6"/>
      <c r="G23" s="2"/>
    </row>
    <row r="24" spans="2:11" ht="25.5" customHeight="1" thickBot="1">
      <c r="B24" s="22" t="s">
        <v>10</v>
      </c>
      <c r="C24" s="22" t="s">
        <v>1</v>
      </c>
      <c r="D24" s="22" t="s">
        <v>12</v>
      </c>
      <c r="E24" s="22" t="s">
        <v>13</v>
      </c>
      <c r="G24" s="22" t="s">
        <v>97</v>
      </c>
      <c r="H24" s="22" t="s">
        <v>98</v>
      </c>
      <c r="I24" s="2"/>
      <c r="J24" s="2"/>
      <c r="K24" s="2"/>
    </row>
    <row r="25" spans="2:11" ht="15" customHeight="1">
      <c r="B25" s="1"/>
      <c r="C25" s="1"/>
      <c r="D25" s="1"/>
      <c r="E25" s="1"/>
      <c r="G25" s="2"/>
      <c r="I25" s="2"/>
      <c r="J25" s="2"/>
      <c r="K25" s="2"/>
    </row>
    <row r="26" spans="2:11" ht="24.75" customHeight="1">
      <c r="B26" s="8" t="s">
        <v>15</v>
      </c>
      <c r="C26" s="9">
        <v>1</v>
      </c>
      <c r="D26" s="10">
        <v>0</v>
      </c>
      <c r="E26" s="35" t="s">
        <v>598</v>
      </c>
      <c r="F26" s="25"/>
      <c r="G26" s="27" t="s">
        <v>33</v>
      </c>
      <c r="H26" s="27" t="s">
        <v>34</v>
      </c>
      <c r="I26" s="2"/>
      <c r="J26" s="41"/>
      <c r="K26" s="2"/>
    </row>
    <row r="27" spans="2:11" ht="15" customHeight="1">
      <c r="B27" s="1"/>
      <c r="C27" s="1"/>
      <c r="D27" s="1"/>
      <c r="E27" s="1"/>
      <c r="I27" s="2"/>
      <c r="K27" s="2"/>
    </row>
    <row r="28" spans="2:11" ht="24.75" customHeight="1">
      <c r="B28" s="11">
        <v>1</v>
      </c>
      <c r="C28" s="11">
        <v>1</v>
      </c>
      <c r="D28" s="10">
        <v>1</v>
      </c>
      <c r="E28" s="35" t="s">
        <v>599</v>
      </c>
      <c r="F28" s="25"/>
      <c r="G28" s="27" t="s">
        <v>33</v>
      </c>
      <c r="H28" s="27" t="s">
        <v>36</v>
      </c>
      <c r="I28" s="2"/>
      <c r="K28" s="2"/>
    </row>
    <row r="29" spans="2:11" ht="24.75" customHeight="1">
      <c r="B29" s="11">
        <v>2</v>
      </c>
      <c r="C29" s="11">
        <v>1</v>
      </c>
      <c r="D29" s="10">
        <v>1</v>
      </c>
      <c r="E29" s="35" t="s">
        <v>600</v>
      </c>
      <c r="F29" s="25"/>
      <c r="G29" s="27" t="s">
        <v>33</v>
      </c>
      <c r="H29" s="27" t="s">
        <v>39</v>
      </c>
      <c r="I29" s="2"/>
      <c r="K29" s="2"/>
    </row>
    <row r="30" spans="2:11" ht="24.75" customHeight="1">
      <c r="B30" s="11">
        <v>3</v>
      </c>
      <c r="C30" s="11">
        <v>1</v>
      </c>
      <c r="D30" s="10">
        <v>1</v>
      </c>
      <c r="E30" s="35" t="s">
        <v>601</v>
      </c>
      <c r="F30" s="25"/>
      <c r="G30" s="27" t="s">
        <v>33</v>
      </c>
      <c r="H30" s="27" t="s">
        <v>37</v>
      </c>
      <c r="I30" s="2"/>
      <c r="K30" s="2"/>
    </row>
    <row r="31" spans="2:11" ht="24.75" customHeight="1">
      <c r="B31" s="11">
        <v>4</v>
      </c>
      <c r="C31" s="11">
        <v>1</v>
      </c>
      <c r="D31" s="10">
        <v>1</v>
      </c>
      <c r="E31" s="35" t="s">
        <v>602</v>
      </c>
      <c r="F31" s="25"/>
      <c r="G31" s="27" t="s">
        <v>33</v>
      </c>
      <c r="H31" s="27" t="s">
        <v>40</v>
      </c>
      <c r="I31" s="2"/>
      <c r="K31" s="2"/>
    </row>
    <row r="32" spans="2:11" ht="24.75" customHeight="1">
      <c r="B32" s="11">
        <v>5</v>
      </c>
      <c r="C32" s="11">
        <v>1</v>
      </c>
      <c r="D32" s="10">
        <v>1</v>
      </c>
      <c r="E32" s="35" t="s">
        <v>603</v>
      </c>
      <c r="F32" s="25"/>
      <c r="G32" s="27" t="s">
        <v>33</v>
      </c>
      <c r="H32" s="27" t="s">
        <v>41</v>
      </c>
      <c r="I32" s="2"/>
      <c r="K32" s="2"/>
    </row>
    <row r="33" spans="2:13" ht="24.75" customHeight="1">
      <c r="B33" s="11">
        <v>6</v>
      </c>
      <c r="C33" s="11">
        <v>1</v>
      </c>
      <c r="D33" s="10">
        <v>1</v>
      </c>
      <c r="E33" s="35" t="s">
        <v>604</v>
      </c>
      <c r="F33" s="25"/>
      <c r="G33" s="27" t="s">
        <v>33</v>
      </c>
      <c r="H33" s="27" t="s">
        <v>38</v>
      </c>
      <c r="I33" s="2"/>
      <c r="K33" s="2"/>
    </row>
    <row r="34" spans="2:13" ht="24.75" customHeight="1">
      <c r="B34" s="11">
        <v>7</v>
      </c>
      <c r="C34" s="11">
        <v>1</v>
      </c>
      <c r="D34" s="10">
        <v>1</v>
      </c>
      <c r="E34" s="35" t="s">
        <v>605</v>
      </c>
      <c r="F34" s="25"/>
      <c r="G34" s="27" t="s">
        <v>33</v>
      </c>
      <c r="H34" s="27" t="s">
        <v>42</v>
      </c>
      <c r="I34" s="2"/>
      <c r="K34" s="2"/>
    </row>
    <row r="35" spans="2:13" ht="24.75" customHeight="1">
      <c r="B35" s="11">
        <v>8</v>
      </c>
      <c r="C35" s="11">
        <v>1</v>
      </c>
      <c r="D35" s="10">
        <v>1</v>
      </c>
      <c r="E35" s="35" t="s">
        <v>606</v>
      </c>
      <c r="F35" s="25"/>
      <c r="G35" s="27" t="s">
        <v>33</v>
      </c>
      <c r="H35" s="27" t="s">
        <v>43</v>
      </c>
      <c r="I35" s="2"/>
      <c r="K35" s="2"/>
    </row>
    <row r="36" spans="2:13" ht="24.75" customHeight="1">
      <c r="B36" s="11">
        <v>9</v>
      </c>
      <c r="C36" s="11">
        <v>1</v>
      </c>
      <c r="D36" s="10">
        <v>1</v>
      </c>
      <c r="E36" s="35" t="s">
        <v>607</v>
      </c>
      <c r="F36" s="25"/>
      <c r="G36" s="27" t="s">
        <v>33</v>
      </c>
      <c r="H36" s="27" t="s">
        <v>44</v>
      </c>
      <c r="I36" s="2"/>
      <c r="K36" s="2"/>
    </row>
    <row r="37" spans="2:13" ht="24.75" customHeight="1">
      <c r="B37" s="11">
        <v>10</v>
      </c>
      <c r="C37" s="11">
        <v>1</v>
      </c>
      <c r="D37" s="10">
        <v>1</v>
      </c>
      <c r="E37" s="35" t="s">
        <v>608</v>
      </c>
      <c r="F37" s="25"/>
      <c r="G37" s="27" t="s">
        <v>33</v>
      </c>
      <c r="H37" s="27" t="s">
        <v>45</v>
      </c>
      <c r="I37" s="2"/>
      <c r="K37" s="2"/>
    </row>
    <row r="38" spans="2:13" ht="15" customHeight="1">
      <c r="I38" s="2"/>
      <c r="K38" s="2"/>
    </row>
    <row r="39" spans="2:13" ht="15" customHeight="1" thickBot="1">
      <c r="I39" s="2"/>
      <c r="J39" s="2"/>
      <c r="K39" s="2"/>
    </row>
    <row r="40" spans="2:13" ht="25.5" customHeight="1" thickBot="1">
      <c r="B40" s="29" t="s">
        <v>2</v>
      </c>
      <c r="C40" s="17" t="s">
        <v>16</v>
      </c>
      <c r="D40" s="23"/>
    </row>
    <row r="41" spans="2:13" ht="14.85" customHeight="1"/>
    <row r="42" spans="2:13" ht="14.85" customHeight="1">
      <c r="B42" s="6" t="s">
        <v>569</v>
      </c>
    </row>
    <row r="43" spans="2:13" ht="14.85" customHeight="1">
      <c r="B43" s="6" t="s">
        <v>574</v>
      </c>
    </row>
    <row r="44" spans="2:13" ht="14.7" customHeight="1">
      <c r="B44" s="6"/>
      <c r="C44" s="4" t="s">
        <v>594</v>
      </c>
    </row>
    <row r="45" spans="2:13" ht="14.7" customHeight="1" thickBot="1">
      <c r="B45" s="2"/>
      <c r="C45" s="26"/>
      <c r="D45" s="2"/>
      <c r="E45" s="2"/>
      <c r="F45" s="2"/>
      <c r="G45" s="2"/>
    </row>
    <row r="46" spans="2:13" ht="25.5" customHeight="1" thickBot="1">
      <c r="B46" s="22" t="s">
        <v>10</v>
      </c>
      <c r="C46" s="22" t="s">
        <v>1</v>
      </c>
      <c r="D46" s="22" t="s">
        <v>12</v>
      </c>
      <c r="E46" s="22" t="s">
        <v>13</v>
      </c>
      <c r="G46" s="22" t="s">
        <v>31</v>
      </c>
      <c r="H46" s="22" t="s">
        <v>32</v>
      </c>
      <c r="I46" s="40" t="s">
        <v>99</v>
      </c>
      <c r="J46" s="40"/>
      <c r="K46" s="40"/>
      <c r="L46" s="40"/>
      <c r="M46" s="40"/>
    </row>
    <row r="47" spans="2:13" ht="15" customHeight="1">
      <c r="B47" s="1"/>
      <c r="C47" s="1"/>
      <c r="D47" s="1"/>
      <c r="E47" s="1"/>
      <c r="G47" s="2"/>
    </row>
    <row r="48" spans="2:13" ht="24.75" customHeight="1">
      <c r="B48" s="8" t="s">
        <v>24</v>
      </c>
      <c r="C48" s="9">
        <v>2</v>
      </c>
      <c r="D48" s="10">
        <v>0</v>
      </c>
      <c r="E48" s="35" t="s">
        <v>609</v>
      </c>
      <c r="F48" s="25"/>
      <c r="G48" s="27" t="s">
        <v>33</v>
      </c>
      <c r="H48" s="27" t="s">
        <v>34</v>
      </c>
      <c r="I48" s="27" t="s">
        <v>35</v>
      </c>
      <c r="J48" s="27" t="s">
        <v>93</v>
      </c>
      <c r="K48" s="27" t="s">
        <v>96</v>
      </c>
      <c r="L48" s="27" t="s">
        <v>94</v>
      </c>
      <c r="M48" s="27" t="s">
        <v>95</v>
      </c>
    </row>
    <row r="50" spans="2:13" ht="24.75" customHeight="1">
      <c r="B50" s="11">
        <v>11</v>
      </c>
      <c r="C50" s="11">
        <v>2</v>
      </c>
      <c r="D50" s="10">
        <v>2</v>
      </c>
      <c r="E50" s="35" t="s">
        <v>610</v>
      </c>
      <c r="F50" s="25"/>
      <c r="G50" s="27" t="s">
        <v>33</v>
      </c>
      <c r="H50" s="27" t="s">
        <v>36</v>
      </c>
      <c r="I50" s="27" t="s">
        <v>47</v>
      </c>
      <c r="J50" s="27" t="s">
        <v>53</v>
      </c>
      <c r="K50" s="27" t="s">
        <v>54</v>
      </c>
      <c r="L50" s="27" t="s">
        <v>75</v>
      </c>
      <c r="M50" s="27" t="s">
        <v>76</v>
      </c>
    </row>
    <row r="51" spans="2:13" ht="24.75" customHeight="1">
      <c r="B51" s="11">
        <v>12</v>
      </c>
      <c r="C51" s="11">
        <v>2</v>
      </c>
      <c r="D51" s="10">
        <v>2</v>
      </c>
      <c r="E51" s="35" t="s">
        <v>611</v>
      </c>
      <c r="F51" s="25"/>
      <c r="G51" s="27" t="s">
        <v>33</v>
      </c>
      <c r="H51" s="27" t="s">
        <v>39</v>
      </c>
      <c r="I51" s="27" t="s">
        <v>55</v>
      </c>
      <c r="J51" s="27" t="s">
        <v>56</v>
      </c>
      <c r="K51" s="27" t="s">
        <v>77</v>
      </c>
      <c r="L51" s="27" t="s">
        <v>78</v>
      </c>
      <c r="M51" s="27" t="s">
        <v>46</v>
      </c>
    </row>
    <row r="52" spans="2:13" ht="24.75" customHeight="1">
      <c r="B52" s="11">
        <v>13</v>
      </c>
      <c r="C52" s="11">
        <v>2</v>
      </c>
      <c r="D52" s="10">
        <v>2</v>
      </c>
      <c r="E52" s="35" t="s">
        <v>612</v>
      </c>
      <c r="F52" s="25"/>
      <c r="G52" s="27" t="s">
        <v>33</v>
      </c>
      <c r="H52" s="27" t="s">
        <v>37</v>
      </c>
      <c r="I52" s="27" t="s">
        <v>57</v>
      </c>
      <c r="J52" s="27" t="s">
        <v>48</v>
      </c>
      <c r="K52" s="27" t="s">
        <v>72</v>
      </c>
      <c r="L52" s="27" t="s">
        <v>49</v>
      </c>
      <c r="M52" s="27" t="s">
        <v>79</v>
      </c>
    </row>
    <row r="53" spans="2:13" ht="24.75" customHeight="1">
      <c r="B53" s="11">
        <v>14</v>
      </c>
      <c r="C53" s="11">
        <v>2</v>
      </c>
      <c r="D53" s="10">
        <v>2</v>
      </c>
      <c r="E53" s="35" t="s">
        <v>613</v>
      </c>
      <c r="F53" s="25"/>
      <c r="G53" s="27" t="s">
        <v>33</v>
      </c>
      <c r="H53" s="27" t="s">
        <v>40</v>
      </c>
      <c r="I53" s="27" t="s">
        <v>58</v>
      </c>
      <c r="J53" s="27" t="s">
        <v>59</v>
      </c>
      <c r="K53" s="27" t="s">
        <v>73</v>
      </c>
      <c r="L53" s="27" t="s">
        <v>80</v>
      </c>
      <c r="M53" s="27" t="s">
        <v>52</v>
      </c>
    </row>
    <row r="54" spans="2:13" ht="24.75" customHeight="1">
      <c r="B54" s="11">
        <v>15</v>
      </c>
      <c r="C54" s="11">
        <v>2</v>
      </c>
      <c r="D54" s="10">
        <v>2</v>
      </c>
      <c r="E54" s="35" t="s">
        <v>721</v>
      </c>
      <c r="F54" s="25"/>
      <c r="G54" s="27" t="s">
        <v>33</v>
      </c>
      <c r="H54" s="27" t="s">
        <v>41</v>
      </c>
      <c r="I54" s="27" t="s">
        <v>60</v>
      </c>
      <c r="J54" s="27" t="s">
        <v>61</v>
      </c>
      <c r="K54" s="27" t="s">
        <v>74</v>
      </c>
      <c r="L54" s="27" t="s">
        <v>81</v>
      </c>
      <c r="M54" s="27" t="s">
        <v>82</v>
      </c>
    </row>
    <row r="55" spans="2:13" ht="24.75" customHeight="1">
      <c r="B55" s="11">
        <v>16</v>
      </c>
      <c r="C55" s="11">
        <v>2</v>
      </c>
      <c r="D55" s="10">
        <v>2</v>
      </c>
      <c r="E55" s="35" t="s">
        <v>614</v>
      </c>
      <c r="F55" s="25"/>
      <c r="G55" s="27" t="s">
        <v>33</v>
      </c>
      <c r="H55" s="27" t="s">
        <v>38</v>
      </c>
      <c r="I55" s="27" t="s">
        <v>51</v>
      </c>
      <c r="J55" s="27" t="s">
        <v>61</v>
      </c>
      <c r="K55" s="27" t="s">
        <v>50</v>
      </c>
      <c r="L55" s="27" t="s">
        <v>83</v>
      </c>
      <c r="M55" s="27" t="s">
        <v>84</v>
      </c>
    </row>
    <row r="56" spans="2:13" ht="24.75" customHeight="1">
      <c r="B56" s="11">
        <v>17</v>
      </c>
      <c r="C56" s="11">
        <v>2</v>
      </c>
      <c r="D56" s="10">
        <v>2</v>
      </c>
      <c r="E56" s="35" t="s">
        <v>615</v>
      </c>
      <c r="F56" s="25"/>
      <c r="G56" s="27" t="s">
        <v>33</v>
      </c>
      <c r="H56" s="27" t="s">
        <v>42</v>
      </c>
      <c r="I56" s="27" t="s">
        <v>62</v>
      </c>
      <c r="J56" s="27" t="s">
        <v>63</v>
      </c>
      <c r="K56" s="27" t="s">
        <v>64</v>
      </c>
      <c r="L56" s="27" t="s">
        <v>85</v>
      </c>
      <c r="M56" s="27" t="s">
        <v>86</v>
      </c>
    </row>
    <row r="57" spans="2:13" ht="24.75" customHeight="1">
      <c r="B57" s="11">
        <v>18</v>
      </c>
      <c r="C57" s="11">
        <v>2</v>
      </c>
      <c r="D57" s="10">
        <v>2</v>
      </c>
      <c r="E57" s="35" t="s">
        <v>616</v>
      </c>
      <c r="F57" s="25"/>
      <c r="G57" s="27" t="s">
        <v>33</v>
      </c>
      <c r="H57" s="27" t="s">
        <v>43</v>
      </c>
      <c r="I57" s="27" t="s">
        <v>65</v>
      </c>
      <c r="J57" s="27" t="s">
        <v>66</v>
      </c>
      <c r="K57" s="27" t="s">
        <v>87</v>
      </c>
      <c r="L57" s="27" t="s">
        <v>67</v>
      </c>
      <c r="M57" s="27" t="s">
        <v>88</v>
      </c>
    </row>
    <row r="58" spans="2:13" ht="24.75" customHeight="1">
      <c r="B58" s="11">
        <v>19</v>
      </c>
      <c r="C58" s="11">
        <v>2</v>
      </c>
      <c r="D58" s="10">
        <v>2</v>
      </c>
      <c r="E58" s="35" t="s">
        <v>159</v>
      </c>
      <c r="F58" s="25"/>
      <c r="G58" s="27" t="s">
        <v>33</v>
      </c>
      <c r="H58" s="27" t="s">
        <v>158</v>
      </c>
      <c r="I58" s="27" t="s">
        <v>68</v>
      </c>
      <c r="J58" s="27" t="s">
        <v>69</v>
      </c>
      <c r="K58" s="27" t="s">
        <v>89</v>
      </c>
      <c r="L58" s="27" t="s">
        <v>90</v>
      </c>
      <c r="M58" s="27" t="s">
        <v>159</v>
      </c>
    </row>
    <row r="59" spans="2:13" ht="24.75" customHeight="1">
      <c r="B59" s="11">
        <v>20</v>
      </c>
      <c r="C59" s="11">
        <v>2</v>
      </c>
      <c r="D59" s="10">
        <v>2</v>
      </c>
      <c r="E59" s="35" t="s">
        <v>71</v>
      </c>
      <c r="F59" s="25"/>
      <c r="G59" s="27" t="s">
        <v>33</v>
      </c>
      <c r="H59" s="27" t="s">
        <v>45</v>
      </c>
      <c r="I59" s="27" t="s">
        <v>70</v>
      </c>
      <c r="J59" s="27" t="s">
        <v>71</v>
      </c>
      <c r="K59" s="27" t="s">
        <v>91</v>
      </c>
      <c r="L59" s="27" t="s">
        <v>92</v>
      </c>
      <c r="M59" s="27" t="s">
        <v>159</v>
      </c>
    </row>
    <row r="60" spans="2:13" ht="15" customHeight="1">
      <c r="J60" s="3"/>
    </row>
    <row r="61" spans="2:13" ht="15" customHeight="1" thickBot="1"/>
    <row r="62" spans="2:13" ht="25.5" customHeight="1" thickBot="1">
      <c r="B62" s="29" t="s">
        <v>3</v>
      </c>
      <c r="C62" s="17" t="s">
        <v>30</v>
      </c>
      <c r="D62" s="23"/>
    </row>
    <row r="63" spans="2:13" ht="14.85" customHeight="1"/>
    <row r="64" spans="2:13" ht="14.85" customHeight="1">
      <c r="B64" s="6" t="s">
        <v>570</v>
      </c>
    </row>
    <row r="65" spans="2:13" ht="14.85" customHeight="1">
      <c r="B65" s="6" t="s">
        <v>571</v>
      </c>
      <c r="C65" s="4"/>
    </row>
    <row r="66" spans="2:13" ht="14.85" customHeight="1">
      <c r="B66" s="6" t="s">
        <v>573</v>
      </c>
      <c r="C66" s="6"/>
    </row>
    <row r="67" spans="2:13" ht="14.7" customHeight="1">
      <c r="B67" s="6"/>
      <c r="C67" s="4" t="s">
        <v>101</v>
      </c>
    </row>
    <row r="68" spans="2:13" ht="14.7" customHeight="1">
      <c r="B68" s="6"/>
      <c r="C68" s="4" t="s">
        <v>157</v>
      </c>
    </row>
    <row r="69" spans="2:13" ht="14.7" customHeight="1">
      <c r="B69" s="6"/>
      <c r="C69" s="4" t="s">
        <v>572</v>
      </c>
    </row>
    <row r="70" spans="2:13" ht="14.7" customHeight="1" thickBot="1">
      <c r="B70" s="2"/>
      <c r="C70" s="26"/>
      <c r="D70" s="2"/>
      <c r="E70" s="2"/>
      <c r="F70" s="2"/>
      <c r="G70" s="2"/>
    </row>
    <row r="71" spans="2:13" ht="25.5" customHeight="1" thickBot="1">
      <c r="B71" s="22" t="s">
        <v>10</v>
      </c>
      <c r="C71" s="22" t="s">
        <v>1</v>
      </c>
      <c r="D71" s="22" t="s">
        <v>12</v>
      </c>
      <c r="E71" s="22" t="s">
        <v>13</v>
      </c>
      <c r="G71" s="22" t="s">
        <v>31</v>
      </c>
      <c r="H71" s="22" t="s">
        <v>32</v>
      </c>
      <c r="I71" s="40" t="s">
        <v>99</v>
      </c>
      <c r="J71" s="40"/>
      <c r="K71" s="40"/>
      <c r="L71" s="40"/>
      <c r="M71" s="40"/>
    </row>
    <row r="72" spans="2:13" ht="15" customHeight="1">
      <c r="B72" s="1"/>
      <c r="C72" s="1"/>
      <c r="D72" s="1"/>
      <c r="E72" s="1"/>
      <c r="G72" s="37"/>
      <c r="H72" s="38"/>
    </row>
    <row r="73" spans="2:13" ht="24.75" customHeight="1">
      <c r="B73" s="8" t="s">
        <v>25</v>
      </c>
      <c r="C73" s="9">
        <v>3</v>
      </c>
      <c r="D73" s="10">
        <v>0</v>
      </c>
      <c r="E73" s="35" t="s">
        <v>617</v>
      </c>
      <c r="F73" s="25"/>
      <c r="G73" s="27" t="s">
        <v>33</v>
      </c>
      <c r="H73" s="27" t="s">
        <v>34</v>
      </c>
      <c r="I73" s="27" t="s">
        <v>100</v>
      </c>
      <c r="J73" s="27" t="s">
        <v>103</v>
      </c>
      <c r="K73" s="27" t="s">
        <v>96</v>
      </c>
      <c r="L73" s="27" t="s">
        <v>104</v>
      </c>
      <c r="M73" s="27" t="s">
        <v>102</v>
      </c>
    </row>
    <row r="74" spans="2:13" ht="15" customHeight="1">
      <c r="B74" s="1"/>
      <c r="C74" s="1"/>
      <c r="D74" s="1"/>
      <c r="E74" s="31"/>
    </row>
    <row r="75" spans="2:13" ht="24.75" customHeight="1">
      <c r="B75" s="11">
        <v>21</v>
      </c>
      <c r="C75" s="11">
        <v>3</v>
      </c>
      <c r="D75" s="10">
        <v>3</v>
      </c>
      <c r="E75" s="35" t="s">
        <v>618</v>
      </c>
      <c r="F75" s="25"/>
      <c r="G75" s="27" t="s">
        <v>33</v>
      </c>
      <c r="H75" s="27" t="s">
        <v>36</v>
      </c>
      <c r="I75" s="27" t="s">
        <v>131</v>
      </c>
      <c r="J75" s="27" t="s">
        <v>107</v>
      </c>
      <c r="K75" s="27" t="s">
        <v>108</v>
      </c>
      <c r="L75" s="27" t="s">
        <v>130</v>
      </c>
      <c r="M75" s="27" t="s">
        <v>129</v>
      </c>
    </row>
    <row r="76" spans="2:13" ht="24.75" customHeight="1">
      <c r="B76" s="11">
        <v>22</v>
      </c>
      <c r="C76" s="11">
        <v>3</v>
      </c>
      <c r="D76" s="10">
        <v>3</v>
      </c>
      <c r="E76" s="35" t="s">
        <v>619</v>
      </c>
      <c r="F76" s="25"/>
      <c r="G76" s="27" t="s">
        <v>33</v>
      </c>
      <c r="H76" s="27" t="s">
        <v>39</v>
      </c>
      <c r="I76" s="27" t="s">
        <v>134</v>
      </c>
      <c r="J76" s="27" t="s">
        <v>109</v>
      </c>
      <c r="K76" s="27" t="s">
        <v>132</v>
      </c>
      <c r="L76" s="27" t="s">
        <v>110</v>
      </c>
      <c r="M76" s="27" t="s">
        <v>133</v>
      </c>
    </row>
    <row r="77" spans="2:13" ht="24.75" customHeight="1">
      <c r="B77" s="11">
        <v>23</v>
      </c>
      <c r="C77" s="11">
        <v>3</v>
      </c>
      <c r="D77" s="10">
        <v>3</v>
      </c>
      <c r="E77" s="35" t="s">
        <v>620</v>
      </c>
      <c r="F77" s="25"/>
      <c r="G77" s="27" t="s">
        <v>33</v>
      </c>
      <c r="H77" s="27" t="s">
        <v>37</v>
      </c>
      <c r="I77" s="27" t="s">
        <v>111</v>
      </c>
      <c r="J77" s="27" t="s">
        <v>112</v>
      </c>
      <c r="K77" s="27" t="s">
        <v>136</v>
      </c>
      <c r="L77" s="27" t="s">
        <v>135</v>
      </c>
      <c r="M77" s="27" t="s">
        <v>126</v>
      </c>
    </row>
    <row r="78" spans="2:13" ht="24.75" customHeight="1">
      <c r="B78" s="11">
        <v>24</v>
      </c>
      <c r="C78" s="11">
        <v>3</v>
      </c>
      <c r="D78" s="10">
        <v>3</v>
      </c>
      <c r="E78" s="35" t="s">
        <v>621</v>
      </c>
      <c r="F78" s="25"/>
      <c r="G78" s="27" t="s">
        <v>33</v>
      </c>
      <c r="H78" s="27" t="s">
        <v>40</v>
      </c>
      <c r="I78" s="27" t="s">
        <v>139</v>
      </c>
      <c r="J78" s="27" t="s">
        <v>137</v>
      </c>
      <c r="K78" s="27" t="s">
        <v>114</v>
      </c>
      <c r="L78" s="27" t="s">
        <v>138</v>
      </c>
      <c r="M78" s="27" t="s">
        <v>113</v>
      </c>
    </row>
    <row r="79" spans="2:13" ht="24.75" customHeight="1">
      <c r="B79" s="11">
        <v>25</v>
      </c>
      <c r="C79" s="11">
        <v>3</v>
      </c>
      <c r="D79" s="10">
        <v>3</v>
      </c>
      <c r="E79" s="35" t="s">
        <v>622</v>
      </c>
      <c r="F79" s="25"/>
      <c r="G79" s="27" t="s">
        <v>33</v>
      </c>
      <c r="H79" s="27" t="s">
        <v>105</v>
      </c>
      <c r="I79" s="27" t="s">
        <v>127</v>
      </c>
      <c r="J79" s="27" t="s">
        <v>140</v>
      </c>
      <c r="K79" s="27" t="s">
        <v>116</v>
      </c>
      <c r="L79" s="27" t="s">
        <v>115</v>
      </c>
      <c r="M79" s="27" t="s">
        <v>141</v>
      </c>
    </row>
    <row r="80" spans="2:13" ht="24.75" customHeight="1">
      <c r="B80" s="11">
        <v>26</v>
      </c>
      <c r="C80" s="11">
        <v>3</v>
      </c>
      <c r="D80" s="10">
        <v>3</v>
      </c>
      <c r="E80" s="35" t="s">
        <v>623</v>
      </c>
      <c r="F80" s="25"/>
      <c r="G80" s="27" t="s">
        <v>33</v>
      </c>
      <c r="H80" s="27" t="s">
        <v>38</v>
      </c>
      <c r="I80" s="27" t="s">
        <v>143</v>
      </c>
      <c r="J80" s="27" t="s">
        <v>117</v>
      </c>
      <c r="K80" s="27" t="s">
        <v>118</v>
      </c>
      <c r="L80" s="27" t="s">
        <v>142</v>
      </c>
      <c r="M80" s="27" t="s">
        <v>144</v>
      </c>
    </row>
    <row r="81" spans="2:13" ht="24.75" customHeight="1">
      <c r="B81" s="11">
        <v>27</v>
      </c>
      <c r="C81" s="11">
        <v>3</v>
      </c>
      <c r="D81" s="10">
        <v>3</v>
      </c>
      <c r="E81" s="35" t="s">
        <v>624</v>
      </c>
      <c r="F81" s="25"/>
      <c r="G81" s="27" t="s">
        <v>33</v>
      </c>
      <c r="H81" s="27" t="s">
        <v>42</v>
      </c>
      <c r="I81" s="27" t="s">
        <v>146</v>
      </c>
      <c r="J81" s="27" t="s">
        <v>119</v>
      </c>
      <c r="K81" s="27" t="s">
        <v>120</v>
      </c>
      <c r="L81" s="27" t="s">
        <v>145</v>
      </c>
      <c r="M81" s="27" t="s">
        <v>147</v>
      </c>
    </row>
    <row r="82" spans="2:13" ht="24.75" customHeight="1">
      <c r="B82" s="11">
        <v>28</v>
      </c>
      <c r="C82" s="11">
        <v>3</v>
      </c>
      <c r="D82" s="10">
        <v>3</v>
      </c>
      <c r="E82" s="35" t="s">
        <v>625</v>
      </c>
      <c r="F82" s="25"/>
      <c r="G82" s="27" t="s">
        <v>33</v>
      </c>
      <c r="H82" s="27" t="s">
        <v>43</v>
      </c>
      <c r="I82" s="27" t="s">
        <v>122</v>
      </c>
      <c r="J82" s="27" t="s">
        <v>149</v>
      </c>
      <c r="K82" s="27" t="s">
        <v>121</v>
      </c>
      <c r="L82" s="27" t="s">
        <v>148</v>
      </c>
      <c r="M82" s="27" t="s">
        <v>128</v>
      </c>
    </row>
    <row r="83" spans="2:13" ht="24.75" customHeight="1">
      <c r="B83" s="11">
        <v>29</v>
      </c>
      <c r="C83" s="11">
        <v>3</v>
      </c>
      <c r="D83" s="10">
        <v>3</v>
      </c>
      <c r="E83" s="35" t="s">
        <v>626</v>
      </c>
      <c r="F83" s="25"/>
      <c r="G83" s="27" t="s">
        <v>33</v>
      </c>
      <c r="H83" s="27" t="s">
        <v>106</v>
      </c>
      <c r="I83" s="27" t="s">
        <v>123</v>
      </c>
      <c r="J83" s="27" t="s">
        <v>150</v>
      </c>
      <c r="K83" s="27" t="s">
        <v>152</v>
      </c>
      <c r="L83" s="27" t="s">
        <v>151</v>
      </c>
      <c r="M83" s="27" t="s">
        <v>124</v>
      </c>
    </row>
    <row r="84" spans="2:13" ht="24.75" customHeight="1">
      <c r="B84" s="11">
        <v>30</v>
      </c>
      <c r="C84" s="11">
        <v>3</v>
      </c>
      <c r="D84" s="10">
        <v>3</v>
      </c>
      <c r="E84" s="35" t="s">
        <v>125</v>
      </c>
      <c r="F84" s="25"/>
      <c r="G84" s="27" t="s">
        <v>33</v>
      </c>
      <c r="H84" s="27" t="s">
        <v>45</v>
      </c>
      <c r="I84" s="27" t="s">
        <v>125</v>
      </c>
      <c r="J84" s="27" t="s">
        <v>156</v>
      </c>
      <c r="K84" s="27" t="s">
        <v>155</v>
      </c>
      <c r="L84" s="27" t="s">
        <v>153</v>
      </c>
      <c r="M84" s="27" t="s">
        <v>154</v>
      </c>
    </row>
    <row r="85" spans="2:13">
      <c r="G85" s="38"/>
      <c r="H85" s="38"/>
    </row>
    <row r="86" spans="2:13" ht="15" thickBot="1"/>
    <row r="87" spans="2:13" ht="25.5" customHeight="1" thickBot="1">
      <c r="B87" s="16" t="s">
        <v>4</v>
      </c>
      <c r="C87" s="17" t="s">
        <v>19</v>
      </c>
      <c r="D87" s="23"/>
      <c r="L87" s="39"/>
    </row>
    <row r="88" spans="2:13" ht="14.25" customHeight="1">
      <c r="F88"/>
      <c r="L88" s="39"/>
    </row>
    <row r="89" spans="2:13" ht="14.85" customHeight="1">
      <c r="B89" s="6" t="s">
        <v>576</v>
      </c>
    </row>
    <row r="90" spans="2:13" ht="14.7" customHeight="1">
      <c r="B90" s="6" t="s">
        <v>575</v>
      </c>
      <c r="C90" s="4"/>
    </row>
    <row r="91" spans="2:13" ht="14.7" customHeight="1">
      <c r="B91" s="6" t="s">
        <v>578</v>
      </c>
      <c r="C91" s="4"/>
    </row>
    <row r="92" spans="2:13" ht="14.7" customHeight="1">
      <c r="B92" s="6"/>
      <c r="C92" s="4" t="s">
        <v>577</v>
      </c>
    </row>
    <row r="93" spans="2:13" ht="14.7" customHeight="1">
      <c r="B93" s="6"/>
      <c r="C93" s="4" t="s">
        <v>595</v>
      </c>
    </row>
    <row r="94" spans="2:13" ht="14.7" customHeight="1">
      <c r="C94" s="4" t="s">
        <v>579</v>
      </c>
    </row>
    <row r="95" spans="2:13" ht="14.7" customHeight="1">
      <c r="C95" s="4" t="s">
        <v>580</v>
      </c>
    </row>
    <row r="97" spans="2:18" ht="25.5" customHeight="1" thickBot="1">
      <c r="B97" s="22" t="s">
        <v>10</v>
      </c>
      <c r="C97" s="22" t="s">
        <v>1</v>
      </c>
      <c r="D97" s="22" t="s">
        <v>12</v>
      </c>
      <c r="E97" s="22" t="s">
        <v>13</v>
      </c>
      <c r="G97" s="22" t="s">
        <v>31</v>
      </c>
      <c r="H97" s="22" t="s">
        <v>32</v>
      </c>
      <c r="I97" s="40" t="s">
        <v>275</v>
      </c>
      <c r="J97" s="40"/>
      <c r="K97" s="40"/>
      <c r="L97" s="40"/>
      <c r="M97" s="40"/>
      <c r="N97" s="40"/>
      <c r="O97" s="40"/>
      <c r="P97" s="40"/>
      <c r="Q97" s="40"/>
      <c r="R97" s="40"/>
    </row>
    <row r="98" spans="2:18" ht="15" customHeight="1">
      <c r="B98" s="1"/>
      <c r="C98" s="1"/>
      <c r="D98" s="1"/>
      <c r="E98" s="1"/>
      <c r="G98" s="1"/>
    </row>
    <row r="99" spans="2:18" ht="24.75" customHeight="1">
      <c r="B99" s="8" t="s">
        <v>26</v>
      </c>
      <c r="C99" s="9">
        <v>4</v>
      </c>
      <c r="D99" s="10">
        <v>0</v>
      </c>
      <c r="E99" s="34" t="s">
        <v>627</v>
      </c>
      <c r="F99" s="25"/>
      <c r="G99" s="27" t="s">
        <v>33</v>
      </c>
      <c r="H99" s="27" t="s">
        <v>34</v>
      </c>
      <c r="I99" s="27" t="s">
        <v>166</v>
      </c>
      <c r="J99" s="27" t="s">
        <v>218</v>
      </c>
      <c r="K99" s="27" t="s">
        <v>219</v>
      </c>
      <c r="L99" s="27" t="s">
        <v>216</v>
      </c>
      <c r="M99" s="27" t="s">
        <v>217</v>
      </c>
      <c r="N99" s="27" t="s">
        <v>164</v>
      </c>
      <c r="O99" s="27" t="s">
        <v>167</v>
      </c>
      <c r="P99" s="27" t="s">
        <v>165</v>
      </c>
      <c r="Q99" s="27" t="s">
        <v>215</v>
      </c>
      <c r="R99" s="27" t="s">
        <v>163</v>
      </c>
    </row>
    <row r="100" spans="2:18" ht="15" customHeight="1">
      <c r="B100" s="1"/>
      <c r="C100" s="1"/>
      <c r="D100" s="1"/>
      <c r="E100" s="33"/>
      <c r="G100" s="4"/>
      <c r="O100" s="39"/>
    </row>
    <row r="101" spans="2:18" ht="25.5" customHeight="1">
      <c r="B101" s="11">
        <v>31</v>
      </c>
      <c r="C101" s="11">
        <v>4</v>
      </c>
      <c r="D101" s="10">
        <v>4</v>
      </c>
      <c r="E101" s="34" t="s">
        <v>628</v>
      </c>
      <c r="F101" s="25"/>
      <c r="G101" s="27" t="s">
        <v>33</v>
      </c>
      <c r="H101" s="27" t="s">
        <v>36</v>
      </c>
      <c r="I101" s="27" t="s">
        <v>220</v>
      </c>
      <c r="J101" s="27" t="s">
        <v>169</v>
      </c>
      <c r="K101" s="27" t="s">
        <v>171</v>
      </c>
      <c r="L101" s="27" t="s">
        <v>172</v>
      </c>
      <c r="M101" s="27" t="s">
        <v>168</v>
      </c>
      <c r="N101" s="27" t="s">
        <v>224</v>
      </c>
      <c r="O101" s="27" t="s">
        <v>170</v>
      </c>
      <c r="P101" s="27" t="s">
        <v>222</v>
      </c>
      <c r="Q101" s="27" t="s">
        <v>223</v>
      </c>
      <c r="R101" s="27" t="s">
        <v>221</v>
      </c>
    </row>
    <row r="102" spans="2:18" ht="25.5" customHeight="1">
      <c r="B102" s="11">
        <v>32</v>
      </c>
      <c r="C102" s="11">
        <v>4</v>
      </c>
      <c r="D102" s="10">
        <v>4</v>
      </c>
      <c r="E102" s="34" t="s">
        <v>629</v>
      </c>
      <c r="F102" s="25"/>
      <c r="G102" s="27" t="s">
        <v>33</v>
      </c>
      <c r="H102" s="27" t="s">
        <v>39</v>
      </c>
      <c r="I102" s="27" t="s">
        <v>228</v>
      </c>
      <c r="J102" s="27" t="s">
        <v>174</v>
      </c>
      <c r="K102" s="27" t="s">
        <v>229</v>
      </c>
      <c r="L102" s="27" t="s">
        <v>173</v>
      </c>
      <c r="M102" s="27" t="s">
        <v>175</v>
      </c>
      <c r="N102" s="27" t="s">
        <v>176</v>
      </c>
      <c r="O102" s="27" t="s">
        <v>225</v>
      </c>
      <c r="P102" s="27" t="s">
        <v>227</v>
      </c>
      <c r="Q102" s="27" t="s">
        <v>177</v>
      </c>
      <c r="R102" s="27" t="s">
        <v>226</v>
      </c>
    </row>
    <row r="103" spans="2:18" ht="25.5" customHeight="1">
      <c r="B103" s="11">
        <v>33</v>
      </c>
      <c r="C103" s="11">
        <v>4</v>
      </c>
      <c r="D103" s="10">
        <v>4</v>
      </c>
      <c r="E103" s="34" t="s">
        <v>630</v>
      </c>
      <c r="F103" s="25"/>
      <c r="G103" s="27" t="s">
        <v>33</v>
      </c>
      <c r="H103" s="27" t="s">
        <v>37</v>
      </c>
      <c r="I103" s="27" t="s">
        <v>232</v>
      </c>
      <c r="J103" s="27" t="s">
        <v>181</v>
      </c>
      <c r="K103" s="27" t="s">
        <v>178</v>
      </c>
      <c r="L103" s="27" t="s">
        <v>234</v>
      </c>
      <c r="M103" s="27" t="s">
        <v>231</v>
      </c>
      <c r="N103" s="27" t="s">
        <v>180</v>
      </c>
      <c r="O103" s="27" t="s">
        <v>230</v>
      </c>
      <c r="P103" s="27" t="s">
        <v>182</v>
      </c>
      <c r="Q103" s="27" t="s">
        <v>233</v>
      </c>
      <c r="R103" s="27" t="s">
        <v>179</v>
      </c>
    </row>
    <row r="104" spans="2:18" ht="25.5" customHeight="1">
      <c r="B104" s="11">
        <v>34</v>
      </c>
      <c r="C104" s="11">
        <v>4</v>
      </c>
      <c r="D104" s="10">
        <v>4</v>
      </c>
      <c r="E104" s="34" t="s">
        <v>631</v>
      </c>
      <c r="F104" s="25"/>
      <c r="G104" s="27" t="s">
        <v>33</v>
      </c>
      <c r="H104" s="27" t="s">
        <v>40</v>
      </c>
      <c r="I104" s="27" t="s">
        <v>160</v>
      </c>
      <c r="J104" s="27" t="s">
        <v>184</v>
      </c>
      <c r="K104" s="27" t="s">
        <v>237</v>
      </c>
      <c r="L104" s="27" t="s">
        <v>236</v>
      </c>
      <c r="M104" s="27" t="s">
        <v>183</v>
      </c>
      <c r="N104" s="27" t="s">
        <v>185</v>
      </c>
      <c r="O104" s="27" t="s">
        <v>239</v>
      </c>
      <c r="P104" s="27" t="s">
        <v>186</v>
      </c>
      <c r="Q104" s="27" t="s">
        <v>238</v>
      </c>
      <c r="R104" s="27" t="s">
        <v>235</v>
      </c>
    </row>
    <row r="105" spans="2:18" ht="25.5" customHeight="1">
      <c r="B105" s="11">
        <v>35</v>
      </c>
      <c r="C105" s="11">
        <v>4</v>
      </c>
      <c r="D105" s="10">
        <v>4</v>
      </c>
      <c r="E105" s="34" t="s">
        <v>632</v>
      </c>
      <c r="F105" s="25"/>
      <c r="G105" s="27" t="s">
        <v>33</v>
      </c>
      <c r="H105" s="27" t="s">
        <v>105</v>
      </c>
      <c r="I105" s="27" t="s">
        <v>241</v>
      </c>
      <c r="J105" s="27" t="s">
        <v>244</v>
      </c>
      <c r="K105" s="27" t="s">
        <v>188</v>
      </c>
      <c r="L105" s="27" t="s">
        <v>190</v>
      </c>
      <c r="M105" s="27" t="s">
        <v>187</v>
      </c>
      <c r="N105" s="27" t="s">
        <v>240</v>
      </c>
      <c r="O105" s="27" t="s">
        <v>189</v>
      </c>
      <c r="P105" s="27" t="s">
        <v>242</v>
      </c>
      <c r="Q105" s="27" t="s">
        <v>243</v>
      </c>
      <c r="R105" s="27" t="s">
        <v>191</v>
      </c>
    </row>
    <row r="106" spans="2:18" ht="25.5" customHeight="1">
      <c r="B106" s="11">
        <v>36</v>
      </c>
      <c r="C106" s="11">
        <v>4</v>
      </c>
      <c r="D106" s="10">
        <v>4</v>
      </c>
      <c r="E106" s="34" t="s">
        <v>633</v>
      </c>
      <c r="F106" s="25"/>
      <c r="G106" s="27" t="s">
        <v>33</v>
      </c>
      <c r="H106" s="27" t="s">
        <v>38</v>
      </c>
      <c r="I106" s="27" t="s">
        <v>194</v>
      </c>
      <c r="J106" s="27" t="s">
        <v>192</v>
      </c>
      <c r="K106" s="27" t="s">
        <v>193</v>
      </c>
      <c r="L106" s="27" t="s">
        <v>195</v>
      </c>
      <c r="M106" s="27" t="s">
        <v>246</v>
      </c>
      <c r="N106" s="27" t="s">
        <v>245</v>
      </c>
      <c r="O106" s="27" t="s">
        <v>248</v>
      </c>
      <c r="P106" s="27" t="s">
        <v>249</v>
      </c>
      <c r="Q106" s="27" t="s">
        <v>196</v>
      </c>
      <c r="R106" s="27" t="s">
        <v>247</v>
      </c>
    </row>
    <row r="107" spans="2:18" ht="25.5" customHeight="1">
      <c r="B107" s="11">
        <v>37</v>
      </c>
      <c r="C107" s="11">
        <v>4</v>
      </c>
      <c r="D107" s="10">
        <v>4</v>
      </c>
      <c r="E107" s="34" t="s">
        <v>634</v>
      </c>
      <c r="F107" s="25"/>
      <c r="G107" s="27" t="s">
        <v>33</v>
      </c>
      <c r="H107" s="27" t="s">
        <v>42</v>
      </c>
      <c r="I107" s="27" t="s">
        <v>251</v>
      </c>
      <c r="J107" s="27" t="s">
        <v>252</v>
      </c>
      <c r="K107" s="27" t="s">
        <v>254</v>
      </c>
      <c r="L107" s="27" t="s">
        <v>200</v>
      </c>
      <c r="M107" s="27" t="s">
        <v>198</v>
      </c>
      <c r="N107" s="27" t="s">
        <v>250</v>
      </c>
      <c r="O107" s="27" t="s">
        <v>197</v>
      </c>
      <c r="P107" s="27" t="s">
        <v>199</v>
      </c>
      <c r="Q107" s="27" t="s">
        <v>201</v>
      </c>
      <c r="R107" s="27" t="s">
        <v>253</v>
      </c>
    </row>
    <row r="108" spans="2:18" ht="25.5" customHeight="1">
      <c r="B108" s="11">
        <v>38</v>
      </c>
      <c r="C108" s="11">
        <v>4</v>
      </c>
      <c r="D108" s="10">
        <v>4</v>
      </c>
      <c r="E108" s="34" t="s">
        <v>635</v>
      </c>
      <c r="F108" s="25"/>
      <c r="G108" s="27" t="s">
        <v>33</v>
      </c>
      <c r="H108" s="27" t="s">
        <v>43</v>
      </c>
      <c r="I108" s="27" t="s">
        <v>259</v>
      </c>
      <c r="J108" s="27" t="s">
        <v>206</v>
      </c>
      <c r="K108" s="27" t="s">
        <v>255</v>
      </c>
      <c r="L108" s="27" t="s">
        <v>256</v>
      </c>
      <c r="M108" s="27" t="s">
        <v>258</v>
      </c>
      <c r="N108" s="27" t="s">
        <v>202</v>
      </c>
      <c r="O108" s="27" t="s">
        <v>204</v>
      </c>
      <c r="P108" s="27" t="s">
        <v>205</v>
      </c>
      <c r="Q108" s="27" t="s">
        <v>257</v>
      </c>
      <c r="R108" s="27" t="s">
        <v>203</v>
      </c>
    </row>
    <row r="109" spans="2:18" ht="25.5" customHeight="1">
      <c r="B109" s="11">
        <v>39</v>
      </c>
      <c r="C109" s="11">
        <v>4</v>
      </c>
      <c r="D109" s="10">
        <v>4</v>
      </c>
      <c r="E109" s="34" t="s">
        <v>636</v>
      </c>
      <c r="F109" s="25"/>
      <c r="G109" s="27" t="s">
        <v>33</v>
      </c>
      <c r="H109" s="27" t="s">
        <v>106</v>
      </c>
      <c r="I109" s="27" t="s">
        <v>261</v>
      </c>
      <c r="J109" s="27" t="s">
        <v>263</v>
      </c>
      <c r="K109" s="27" t="s">
        <v>264</v>
      </c>
      <c r="L109" s="27" t="s">
        <v>209</v>
      </c>
      <c r="M109" s="27" t="s">
        <v>262</v>
      </c>
      <c r="N109" s="27" t="s">
        <v>161</v>
      </c>
      <c r="O109" s="27" t="s">
        <v>207</v>
      </c>
      <c r="P109" s="27" t="s">
        <v>260</v>
      </c>
      <c r="Q109" s="27" t="s">
        <v>208</v>
      </c>
      <c r="R109" s="27" t="s">
        <v>210</v>
      </c>
    </row>
    <row r="110" spans="2:18" ht="25.5" customHeight="1">
      <c r="B110" s="11">
        <v>40</v>
      </c>
      <c r="C110" s="11">
        <v>4</v>
      </c>
      <c r="D110" s="10">
        <v>4</v>
      </c>
      <c r="E110" s="34" t="s">
        <v>637</v>
      </c>
      <c r="F110" s="25"/>
      <c r="G110" s="27" t="s">
        <v>33</v>
      </c>
      <c r="H110" s="27" t="s">
        <v>45</v>
      </c>
      <c r="I110" s="27" t="s">
        <v>214</v>
      </c>
      <c r="J110" s="27" t="s">
        <v>162</v>
      </c>
      <c r="K110" s="27" t="s">
        <v>266</v>
      </c>
      <c r="L110" s="27" t="s">
        <v>267</v>
      </c>
      <c r="M110" s="27" t="s">
        <v>212</v>
      </c>
      <c r="N110" s="27" t="s">
        <v>211</v>
      </c>
      <c r="O110" s="27" t="s">
        <v>269</v>
      </c>
      <c r="P110" s="27" t="s">
        <v>265</v>
      </c>
      <c r="Q110" s="27" t="s">
        <v>268</v>
      </c>
      <c r="R110" s="27" t="s">
        <v>213</v>
      </c>
    </row>
    <row r="111" spans="2:18" ht="15" customHeight="1" thickBot="1">
      <c r="O111" s="39"/>
    </row>
    <row r="112" spans="2:18" ht="24.75" customHeight="1" thickBot="1">
      <c r="B112" s="16" t="s">
        <v>5</v>
      </c>
      <c r="C112" s="17" t="s">
        <v>19</v>
      </c>
      <c r="K112" s="3"/>
      <c r="L112" s="42"/>
      <c r="M112" s="42"/>
      <c r="O112" s="39"/>
      <c r="P112" s="4"/>
    </row>
    <row r="114" spans="2:19" ht="14.7" customHeight="1">
      <c r="B114" s="6" t="s">
        <v>596</v>
      </c>
      <c r="O114" s="39"/>
    </row>
    <row r="115" spans="2:19" ht="14.7" customHeight="1">
      <c r="B115" s="6" t="s">
        <v>597</v>
      </c>
      <c r="C115" s="2"/>
      <c r="O115" s="39"/>
    </row>
    <row r="116" spans="2:19" ht="14.7" customHeight="1">
      <c r="B116" s="6" t="s">
        <v>581</v>
      </c>
      <c r="C116" s="4"/>
      <c r="O116" s="39"/>
    </row>
    <row r="117" spans="2:19" ht="14.7" customHeight="1">
      <c r="C117" s="4" t="s">
        <v>582</v>
      </c>
      <c r="J117" s="43"/>
      <c r="O117" s="39"/>
    </row>
    <row r="118" spans="2:19" ht="14.7" customHeight="1">
      <c r="C118" s="4" t="s">
        <v>584</v>
      </c>
      <c r="O118" s="39"/>
    </row>
    <row r="119" spans="2:19" ht="14.7" customHeight="1">
      <c r="C119" s="4" t="s">
        <v>583</v>
      </c>
      <c r="O119" s="39"/>
    </row>
    <row r="120" spans="2:19" ht="15" thickBot="1">
      <c r="B120" s="6"/>
      <c r="G120" s="2"/>
      <c r="O120" s="39"/>
    </row>
    <row r="121" spans="2:19" ht="25.5" customHeight="1" thickBot="1">
      <c r="B121" s="22" t="s">
        <v>10</v>
      </c>
      <c r="C121" s="22" t="s">
        <v>1</v>
      </c>
      <c r="D121" s="22" t="s">
        <v>12</v>
      </c>
      <c r="E121" s="22" t="s">
        <v>13</v>
      </c>
      <c r="G121" s="22" t="s">
        <v>273</v>
      </c>
      <c r="H121" s="22" t="s">
        <v>272</v>
      </c>
      <c r="I121" s="22" t="s">
        <v>274</v>
      </c>
      <c r="J121" s="40" t="s">
        <v>275</v>
      </c>
      <c r="K121" s="40"/>
      <c r="L121" s="40"/>
      <c r="M121" s="40"/>
      <c r="N121" s="40"/>
      <c r="O121" s="40"/>
      <c r="P121" s="40"/>
      <c r="Q121" s="40"/>
      <c r="R121" s="40"/>
      <c r="S121" s="40"/>
    </row>
    <row r="122" spans="2:19" ht="15" customHeight="1">
      <c r="B122" s="1"/>
      <c r="C122" s="1"/>
      <c r="D122" s="1"/>
      <c r="E122" s="1"/>
      <c r="G122" s="1"/>
      <c r="O122" s="39"/>
    </row>
    <row r="123" spans="2:19" ht="24.75" customHeight="1">
      <c r="B123" s="8" t="s">
        <v>27</v>
      </c>
      <c r="C123" s="9">
        <v>5</v>
      </c>
      <c r="D123" s="10">
        <v>0</v>
      </c>
      <c r="E123" s="34" t="s">
        <v>638</v>
      </c>
      <c r="F123" s="25"/>
      <c r="G123" s="36" t="s">
        <v>33</v>
      </c>
      <c r="H123" s="36" t="s">
        <v>270</v>
      </c>
      <c r="I123" s="36" t="s">
        <v>271</v>
      </c>
      <c r="J123" s="36" t="s">
        <v>360</v>
      </c>
      <c r="K123" s="36" t="s">
        <v>282</v>
      </c>
      <c r="L123" s="36" t="s">
        <v>279</v>
      </c>
      <c r="M123" s="36" t="s">
        <v>281</v>
      </c>
      <c r="N123" s="36" t="s">
        <v>362</v>
      </c>
      <c r="O123" s="36" t="s">
        <v>280</v>
      </c>
      <c r="P123" s="36" t="s">
        <v>361</v>
      </c>
      <c r="Q123" s="36" t="s">
        <v>363</v>
      </c>
      <c r="R123" s="36" t="s">
        <v>359</v>
      </c>
      <c r="S123" s="36" t="s">
        <v>283</v>
      </c>
    </row>
    <row r="124" spans="2:19" ht="15" customHeight="1">
      <c r="B124" s="1"/>
      <c r="C124" s="1"/>
      <c r="D124" s="1"/>
      <c r="E124" s="33"/>
      <c r="G124" s="4"/>
      <c r="J124" s="33"/>
      <c r="L124" s="1"/>
      <c r="M124" s="1"/>
      <c r="N124" s="1"/>
      <c r="O124" s="39"/>
    </row>
    <row r="125" spans="2:19" ht="24.75" customHeight="1">
      <c r="B125" s="11">
        <v>41</v>
      </c>
      <c r="C125" s="11">
        <v>5</v>
      </c>
      <c r="D125" s="10">
        <v>5</v>
      </c>
      <c r="E125" s="34" t="s">
        <v>639</v>
      </c>
      <c r="F125" s="25"/>
      <c r="G125" s="36" t="s">
        <v>276</v>
      </c>
      <c r="H125" s="36" t="s">
        <v>278</v>
      </c>
      <c r="I125" s="36" t="s">
        <v>277</v>
      </c>
      <c r="J125" s="36" t="s">
        <v>285</v>
      </c>
      <c r="K125" s="36" t="s">
        <v>365</v>
      </c>
      <c r="L125" s="36" t="s">
        <v>368</v>
      </c>
      <c r="M125" s="36" t="s">
        <v>366</v>
      </c>
      <c r="N125" s="36" t="s">
        <v>286</v>
      </c>
      <c r="O125" s="36" t="s">
        <v>288</v>
      </c>
      <c r="P125" s="36" t="s">
        <v>364</v>
      </c>
      <c r="Q125" s="36" t="s">
        <v>287</v>
      </c>
      <c r="R125" s="36" t="s">
        <v>284</v>
      </c>
      <c r="S125" s="36" t="s">
        <v>367</v>
      </c>
    </row>
    <row r="126" spans="2:19" ht="24.75" customHeight="1">
      <c r="B126" s="11">
        <v>42</v>
      </c>
      <c r="C126" s="11">
        <v>5</v>
      </c>
      <c r="D126" s="10">
        <v>5</v>
      </c>
      <c r="E126" s="34" t="s">
        <v>640</v>
      </c>
      <c r="F126" s="25"/>
      <c r="G126" s="36" t="s">
        <v>351</v>
      </c>
      <c r="H126" s="36" t="s">
        <v>352</v>
      </c>
      <c r="I126" s="36" t="s">
        <v>353</v>
      </c>
      <c r="J126" s="36" t="s">
        <v>369</v>
      </c>
      <c r="K126" s="36" t="s">
        <v>371</v>
      </c>
      <c r="L126" s="36" t="s">
        <v>356</v>
      </c>
      <c r="M126" s="36" t="s">
        <v>372</v>
      </c>
      <c r="N126" s="36" t="s">
        <v>354</v>
      </c>
      <c r="O126" s="36" t="s">
        <v>355</v>
      </c>
      <c r="P126" s="36" t="s">
        <v>373</v>
      </c>
      <c r="Q126" s="36" t="s">
        <v>358</v>
      </c>
      <c r="R126" s="36" t="s">
        <v>357</v>
      </c>
      <c r="S126" s="36" t="s">
        <v>370</v>
      </c>
    </row>
    <row r="127" spans="2:19" ht="24.75" customHeight="1">
      <c r="B127" s="11">
        <v>43</v>
      </c>
      <c r="C127" s="11">
        <v>5</v>
      </c>
      <c r="D127" s="10">
        <v>5</v>
      </c>
      <c r="E127" s="34" t="s">
        <v>641</v>
      </c>
      <c r="F127" s="25"/>
      <c r="G127" s="36" t="s">
        <v>297</v>
      </c>
      <c r="H127" s="36" t="s">
        <v>298</v>
      </c>
      <c r="I127" s="36" t="s">
        <v>299</v>
      </c>
      <c r="J127" s="36" t="s">
        <v>378</v>
      </c>
      <c r="K127" s="36" t="s">
        <v>376</v>
      </c>
      <c r="L127" s="36" t="s">
        <v>302</v>
      </c>
      <c r="M127" s="36" t="s">
        <v>374</v>
      </c>
      <c r="N127" s="36" t="s">
        <v>377</v>
      </c>
      <c r="O127" s="36" t="s">
        <v>303</v>
      </c>
      <c r="P127" s="36" t="s">
        <v>301</v>
      </c>
      <c r="Q127" s="36" t="s">
        <v>375</v>
      </c>
      <c r="R127" s="36" t="s">
        <v>304</v>
      </c>
      <c r="S127" s="36" t="s">
        <v>300</v>
      </c>
    </row>
    <row r="128" spans="2:19" ht="24.75" customHeight="1">
      <c r="B128" s="11">
        <v>44</v>
      </c>
      <c r="C128" s="11">
        <v>5</v>
      </c>
      <c r="D128" s="10">
        <v>5</v>
      </c>
      <c r="E128" s="34" t="s">
        <v>642</v>
      </c>
      <c r="F128" s="25"/>
      <c r="G128" s="36" t="s">
        <v>289</v>
      </c>
      <c r="H128" s="36" t="s">
        <v>290</v>
      </c>
      <c r="I128" s="36" t="s">
        <v>291</v>
      </c>
      <c r="J128" s="36" t="s">
        <v>292</v>
      </c>
      <c r="K128" s="36" t="s">
        <v>381</v>
      </c>
      <c r="L128" s="36" t="s">
        <v>382</v>
      </c>
      <c r="M128" s="36" t="s">
        <v>293</v>
      </c>
      <c r="N128" s="36" t="s">
        <v>379</v>
      </c>
      <c r="O128" s="36" t="s">
        <v>294</v>
      </c>
      <c r="P128" s="36" t="s">
        <v>380</v>
      </c>
      <c r="Q128" s="36" t="s">
        <v>383</v>
      </c>
      <c r="R128" s="36" t="s">
        <v>296</v>
      </c>
      <c r="S128" s="36" t="s">
        <v>295</v>
      </c>
    </row>
    <row r="129" spans="2:19" ht="24.75" customHeight="1">
      <c r="B129" s="11">
        <v>45</v>
      </c>
      <c r="C129" s="11">
        <v>5</v>
      </c>
      <c r="D129" s="10">
        <v>5</v>
      </c>
      <c r="E129" s="34" t="s">
        <v>643</v>
      </c>
      <c r="F129" s="25"/>
      <c r="G129" s="36" t="s">
        <v>343</v>
      </c>
      <c r="H129" s="36" t="s">
        <v>344</v>
      </c>
      <c r="I129" s="36" t="s">
        <v>345</v>
      </c>
      <c r="J129" s="36" t="s">
        <v>349</v>
      </c>
      <c r="K129" s="36" t="s">
        <v>347</v>
      </c>
      <c r="L129" s="36" t="s">
        <v>388</v>
      </c>
      <c r="M129" s="36" t="s">
        <v>348</v>
      </c>
      <c r="N129" s="36" t="s">
        <v>386</v>
      </c>
      <c r="O129" s="36" t="s">
        <v>350</v>
      </c>
      <c r="P129" s="36" t="s">
        <v>384</v>
      </c>
      <c r="Q129" s="36" t="s">
        <v>387</v>
      </c>
      <c r="R129" s="36" t="s">
        <v>346</v>
      </c>
      <c r="S129" s="36" t="s">
        <v>385</v>
      </c>
    </row>
    <row r="130" spans="2:19" ht="24.75" customHeight="1">
      <c r="B130" s="11">
        <v>46</v>
      </c>
      <c r="C130" s="11">
        <v>5</v>
      </c>
      <c r="D130" s="10">
        <v>5</v>
      </c>
      <c r="E130" s="34" t="s">
        <v>644</v>
      </c>
      <c r="F130" s="25"/>
      <c r="G130" s="36" t="s">
        <v>335</v>
      </c>
      <c r="H130" s="36" t="s">
        <v>336</v>
      </c>
      <c r="I130" s="36" t="s">
        <v>337</v>
      </c>
      <c r="J130" s="36" t="s">
        <v>392</v>
      </c>
      <c r="K130" s="36" t="s">
        <v>390</v>
      </c>
      <c r="L130" s="36" t="s">
        <v>342</v>
      </c>
      <c r="M130" s="36" t="s">
        <v>341</v>
      </c>
      <c r="N130" s="36" t="s">
        <v>340</v>
      </c>
      <c r="O130" s="36" t="s">
        <v>339</v>
      </c>
      <c r="P130" s="36" t="s">
        <v>338</v>
      </c>
      <c r="Q130" s="36" t="s">
        <v>391</v>
      </c>
      <c r="R130" s="36" t="s">
        <v>389</v>
      </c>
      <c r="S130" s="36" t="s">
        <v>393</v>
      </c>
    </row>
    <row r="131" spans="2:19" ht="24.75" customHeight="1">
      <c r="B131" s="11">
        <v>47</v>
      </c>
      <c r="C131" s="11">
        <v>5</v>
      </c>
      <c r="D131" s="10">
        <v>5</v>
      </c>
      <c r="E131" s="34" t="s">
        <v>645</v>
      </c>
      <c r="F131" s="25"/>
      <c r="G131" s="36" t="s">
        <v>305</v>
      </c>
      <c r="H131" s="36" t="s">
        <v>306</v>
      </c>
      <c r="I131" s="36" t="s">
        <v>307</v>
      </c>
      <c r="J131" s="36" t="s">
        <v>396</v>
      </c>
      <c r="K131" s="36" t="s">
        <v>395</v>
      </c>
      <c r="L131" s="36" t="s">
        <v>308</v>
      </c>
      <c r="M131" s="36" t="s">
        <v>309</v>
      </c>
      <c r="N131" s="36" t="s">
        <v>310</v>
      </c>
      <c r="O131" s="36" t="s">
        <v>394</v>
      </c>
      <c r="P131" s="36" t="s">
        <v>312</v>
      </c>
      <c r="Q131" s="36" t="s">
        <v>397</v>
      </c>
      <c r="R131" s="36" t="s">
        <v>398</v>
      </c>
      <c r="S131" s="36" t="s">
        <v>311</v>
      </c>
    </row>
    <row r="132" spans="2:19" ht="24.75" customHeight="1">
      <c r="B132" s="11">
        <v>48</v>
      </c>
      <c r="C132" s="11">
        <v>5</v>
      </c>
      <c r="D132" s="10">
        <v>5</v>
      </c>
      <c r="E132" s="34" t="s">
        <v>646</v>
      </c>
      <c r="F132" s="25"/>
      <c r="G132" s="36" t="s">
        <v>313</v>
      </c>
      <c r="H132" s="36" t="s">
        <v>314</v>
      </c>
      <c r="I132" s="36" t="s">
        <v>315</v>
      </c>
      <c r="J132" s="36" t="s">
        <v>316</v>
      </c>
      <c r="K132" s="36" t="s">
        <v>317</v>
      </c>
      <c r="L132" s="36" t="s">
        <v>399</v>
      </c>
      <c r="M132" s="36" t="s">
        <v>318</v>
      </c>
      <c r="N132" s="36" t="s">
        <v>401</v>
      </c>
      <c r="O132" s="36" t="s">
        <v>319</v>
      </c>
      <c r="P132" s="36" t="s">
        <v>320</v>
      </c>
      <c r="Q132" s="36" t="s">
        <v>400</v>
      </c>
      <c r="R132" s="36" t="s">
        <v>403</v>
      </c>
      <c r="S132" s="36" t="s">
        <v>402</v>
      </c>
    </row>
    <row r="133" spans="2:19" ht="24.75" customHeight="1">
      <c r="B133" s="11">
        <v>49</v>
      </c>
      <c r="C133" s="11">
        <v>5</v>
      </c>
      <c r="D133" s="10">
        <v>5</v>
      </c>
      <c r="E133" s="34" t="s">
        <v>647</v>
      </c>
      <c r="F133" s="25"/>
      <c r="G133" s="36" t="s">
        <v>321</v>
      </c>
      <c r="H133" s="36" t="s">
        <v>322</v>
      </c>
      <c r="I133" s="36" t="s">
        <v>323</v>
      </c>
      <c r="J133" s="36" t="s">
        <v>408</v>
      </c>
      <c r="K133" s="36" t="s">
        <v>325</v>
      </c>
      <c r="L133" s="36" t="s">
        <v>327</v>
      </c>
      <c r="M133" s="36" t="s">
        <v>406</v>
      </c>
      <c r="N133" s="36" t="s">
        <v>326</v>
      </c>
      <c r="O133" s="36" t="s">
        <v>324</v>
      </c>
      <c r="P133" s="36" t="s">
        <v>328</v>
      </c>
      <c r="Q133" s="36" t="s">
        <v>405</v>
      </c>
      <c r="R133" s="36" t="s">
        <v>404</v>
      </c>
      <c r="S133" s="36" t="s">
        <v>407</v>
      </c>
    </row>
    <row r="134" spans="2:19" ht="24.75" customHeight="1">
      <c r="B134" s="11">
        <v>50</v>
      </c>
      <c r="C134" s="11">
        <v>5</v>
      </c>
      <c r="D134" s="10">
        <v>5</v>
      </c>
      <c r="E134" s="34" t="s">
        <v>648</v>
      </c>
      <c r="F134" s="25"/>
      <c r="G134" s="36" t="s">
        <v>34</v>
      </c>
      <c r="H134" s="36" t="s">
        <v>329</v>
      </c>
      <c r="I134" s="36" t="s">
        <v>330</v>
      </c>
      <c r="J134" s="36" t="s">
        <v>410</v>
      </c>
      <c r="K134" s="36" t="s">
        <v>413</v>
      </c>
      <c r="L134" s="36" t="s">
        <v>412</v>
      </c>
      <c r="M134" s="36" t="s">
        <v>332</v>
      </c>
      <c r="N134" s="36" t="s">
        <v>411</v>
      </c>
      <c r="O134" s="36" t="s">
        <v>331</v>
      </c>
      <c r="P134" s="36" t="s">
        <v>409</v>
      </c>
      <c r="Q134" s="36" t="s">
        <v>331</v>
      </c>
      <c r="R134" s="36" t="s">
        <v>333</v>
      </c>
      <c r="S134" s="36" t="s">
        <v>334</v>
      </c>
    </row>
    <row r="135" spans="2:19" ht="15" customHeight="1">
      <c r="E135" s="32"/>
      <c r="G135" s="7"/>
    </row>
    <row r="136" spans="2:19" ht="15" customHeight="1" thickBot="1">
      <c r="E136" s="32"/>
    </row>
    <row r="137" spans="2:19" ht="24.75" customHeight="1" thickBot="1">
      <c r="B137" s="16" t="s">
        <v>7</v>
      </c>
      <c r="C137" s="17" t="s">
        <v>19</v>
      </c>
      <c r="D137" s="30"/>
    </row>
    <row r="138" spans="2:19" ht="14.7" customHeight="1">
      <c r="O138" s="39"/>
    </row>
    <row r="139" spans="2:19" ht="14.7" customHeight="1">
      <c r="B139" s="6" t="s">
        <v>585</v>
      </c>
      <c r="O139" s="39"/>
    </row>
    <row r="140" spans="2:19" ht="14.7" customHeight="1">
      <c r="B140" s="6" t="s">
        <v>597</v>
      </c>
      <c r="C140" s="2"/>
      <c r="O140" s="39"/>
    </row>
    <row r="141" spans="2:19" ht="14.7" customHeight="1">
      <c r="B141" s="6" t="s">
        <v>581</v>
      </c>
      <c r="C141" s="4"/>
      <c r="O141" s="39"/>
    </row>
    <row r="142" spans="2:19" ht="14.7" customHeight="1">
      <c r="C142" s="4" t="s">
        <v>586</v>
      </c>
      <c r="O142" s="39"/>
    </row>
    <row r="143" spans="2:19" ht="14.7" customHeight="1">
      <c r="C143" s="4" t="s">
        <v>587</v>
      </c>
      <c r="O143" s="39"/>
    </row>
    <row r="144" spans="2:19" ht="14.7" customHeight="1">
      <c r="C144" s="4" t="s">
        <v>588</v>
      </c>
      <c r="O144" s="39"/>
    </row>
    <row r="146" spans="2:20" ht="25.5" customHeight="1" thickBot="1">
      <c r="B146" s="22" t="s">
        <v>10</v>
      </c>
      <c r="C146" s="22" t="s">
        <v>1</v>
      </c>
      <c r="D146" s="22" t="s">
        <v>12</v>
      </c>
      <c r="E146" s="22" t="s">
        <v>13</v>
      </c>
      <c r="G146" s="22" t="s">
        <v>273</v>
      </c>
      <c r="H146" s="22" t="s">
        <v>272</v>
      </c>
      <c r="I146" s="22" t="s">
        <v>274</v>
      </c>
      <c r="J146" s="22" t="s">
        <v>456</v>
      </c>
      <c r="K146" s="40" t="s">
        <v>275</v>
      </c>
      <c r="L146" s="40"/>
      <c r="M146" s="40"/>
      <c r="N146" s="40"/>
      <c r="O146" s="40"/>
      <c r="P146" s="40"/>
      <c r="Q146" s="40"/>
      <c r="R146" s="40"/>
      <c r="S146" s="40"/>
      <c r="T146" s="40"/>
    </row>
    <row r="147" spans="2:20" ht="15" customHeight="1">
      <c r="B147" s="1"/>
      <c r="C147" s="1"/>
      <c r="D147" s="1"/>
      <c r="E147" s="1"/>
      <c r="G147" s="1"/>
      <c r="K147" s="2"/>
      <c r="O147" s="39"/>
    </row>
    <row r="148" spans="2:20" ht="24.75" customHeight="1">
      <c r="B148" s="8" t="s">
        <v>28</v>
      </c>
      <c r="C148" s="9">
        <v>6</v>
      </c>
      <c r="D148" s="10">
        <v>0</v>
      </c>
      <c r="E148" s="35" t="s">
        <v>649</v>
      </c>
      <c r="F148" s="25"/>
      <c r="G148" s="36" t="s">
        <v>423</v>
      </c>
      <c r="H148" s="36" t="s">
        <v>451</v>
      </c>
      <c r="I148" s="36" t="s">
        <v>424</v>
      </c>
      <c r="J148" s="36" t="s">
        <v>452</v>
      </c>
      <c r="K148" s="36" t="s">
        <v>516</v>
      </c>
      <c r="L148" s="36" t="s">
        <v>509</v>
      </c>
      <c r="M148" s="36" t="s">
        <v>511</v>
      </c>
      <c r="N148" s="36" t="s">
        <v>510</v>
      </c>
      <c r="O148" s="36" t="s">
        <v>513</v>
      </c>
      <c r="P148" s="36" t="s">
        <v>515</v>
      </c>
      <c r="Q148" s="36" t="s">
        <v>514</v>
      </c>
      <c r="R148" s="36" t="s">
        <v>507</v>
      </c>
      <c r="S148" s="36" t="s">
        <v>512</v>
      </c>
      <c r="T148" s="36" t="s">
        <v>508</v>
      </c>
    </row>
    <row r="149" spans="2:20" ht="15" customHeight="1">
      <c r="B149" s="1"/>
      <c r="C149" s="1"/>
      <c r="D149" s="1"/>
      <c r="E149" s="15"/>
      <c r="G149" s="4"/>
      <c r="I149" s="4"/>
      <c r="L149" s="1"/>
      <c r="M149" s="1"/>
      <c r="N149" s="1"/>
      <c r="O149" s="1"/>
      <c r="P149" s="1"/>
      <c r="Q149" s="1"/>
      <c r="R149" s="1"/>
      <c r="S149" s="1"/>
      <c r="T149" s="1"/>
    </row>
    <row r="150" spans="2:20" ht="24.75" customHeight="1">
      <c r="B150" s="11">
        <v>51</v>
      </c>
      <c r="C150" s="11">
        <v>6</v>
      </c>
      <c r="D150" s="10">
        <v>6</v>
      </c>
      <c r="E150" s="35" t="s">
        <v>650</v>
      </c>
      <c r="F150" s="25"/>
      <c r="G150" s="36" t="s">
        <v>453</v>
      </c>
      <c r="H150" s="36" t="s">
        <v>454</v>
      </c>
      <c r="I150" s="36" t="s">
        <v>448</v>
      </c>
      <c r="J150" s="36" t="s">
        <v>455</v>
      </c>
      <c r="K150" s="36" t="s">
        <v>517</v>
      </c>
      <c r="L150" s="36" t="s">
        <v>521</v>
      </c>
      <c r="M150" s="36" t="s">
        <v>460</v>
      </c>
      <c r="N150" s="36" t="s">
        <v>519</v>
      </c>
      <c r="O150" s="36" t="s">
        <v>457</v>
      </c>
      <c r="P150" s="36" t="s">
        <v>459</v>
      </c>
      <c r="Q150" s="36" t="s">
        <v>458</v>
      </c>
      <c r="R150" s="36" t="s">
        <v>461</v>
      </c>
      <c r="S150" s="36" t="s">
        <v>520</v>
      </c>
      <c r="T150" s="36" t="s">
        <v>518</v>
      </c>
    </row>
    <row r="151" spans="2:20" ht="24.75" customHeight="1">
      <c r="B151" s="11">
        <v>52</v>
      </c>
      <c r="C151" s="11">
        <v>6</v>
      </c>
      <c r="D151" s="10">
        <v>6</v>
      </c>
      <c r="E151" s="35" t="s">
        <v>651</v>
      </c>
      <c r="F151" s="25"/>
      <c r="G151" s="36" t="s">
        <v>297</v>
      </c>
      <c r="H151" s="36" t="s">
        <v>435</v>
      </c>
      <c r="I151" s="36" t="s">
        <v>436</v>
      </c>
      <c r="J151" s="36" t="s">
        <v>437</v>
      </c>
      <c r="K151" s="36" t="s">
        <v>522</v>
      </c>
      <c r="L151" s="36" t="s">
        <v>525</v>
      </c>
      <c r="M151" s="36" t="s">
        <v>465</v>
      </c>
      <c r="N151" s="36" t="s">
        <v>466</v>
      </c>
      <c r="O151" s="36" t="s">
        <v>526</v>
      </c>
      <c r="P151" s="36" t="s">
        <v>463</v>
      </c>
      <c r="Q151" s="36" t="s">
        <v>524</v>
      </c>
      <c r="R151" s="36" t="s">
        <v>464</v>
      </c>
      <c r="S151" s="36" t="s">
        <v>462</v>
      </c>
      <c r="T151" s="36" t="s">
        <v>523</v>
      </c>
    </row>
    <row r="152" spans="2:20" ht="24.75" customHeight="1">
      <c r="B152" s="11">
        <v>53</v>
      </c>
      <c r="C152" s="11">
        <v>6</v>
      </c>
      <c r="D152" s="10">
        <v>6</v>
      </c>
      <c r="E152" s="35" t="s">
        <v>652</v>
      </c>
      <c r="F152" s="25"/>
      <c r="G152" s="36" t="s">
        <v>425</v>
      </c>
      <c r="H152" s="36" t="s">
        <v>427</v>
      </c>
      <c r="I152" s="36" t="s">
        <v>439</v>
      </c>
      <c r="J152" s="36" t="s">
        <v>440</v>
      </c>
      <c r="K152" s="36" t="s">
        <v>528</v>
      </c>
      <c r="L152" s="36" t="s">
        <v>527</v>
      </c>
      <c r="M152" s="36" t="s">
        <v>531</v>
      </c>
      <c r="N152" s="36" t="s">
        <v>529</v>
      </c>
      <c r="O152" s="36" t="s">
        <v>469</v>
      </c>
      <c r="P152" s="36" t="s">
        <v>467</v>
      </c>
      <c r="Q152" s="36" t="s">
        <v>530</v>
      </c>
      <c r="R152" s="36" t="s">
        <v>470</v>
      </c>
      <c r="S152" s="36" t="s">
        <v>468</v>
      </c>
      <c r="T152" s="36" t="s">
        <v>471</v>
      </c>
    </row>
    <row r="153" spans="2:20" ht="24.75" customHeight="1">
      <c r="B153" s="11">
        <v>54</v>
      </c>
      <c r="C153" s="11">
        <v>6</v>
      </c>
      <c r="D153" s="10">
        <v>6</v>
      </c>
      <c r="E153" s="35" t="s">
        <v>653</v>
      </c>
      <c r="F153" s="25"/>
      <c r="G153" s="36" t="s">
        <v>418</v>
      </c>
      <c r="H153" s="36" t="s">
        <v>426</v>
      </c>
      <c r="I153" s="36" t="s">
        <v>432</v>
      </c>
      <c r="J153" s="36" t="s">
        <v>433</v>
      </c>
      <c r="K153" s="36" t="s">
        <v>533</v>
      </c>
      <c r="L153" s="36" t="s">
        <v>475</v>
      </c>
      <c r="M153" s="36" t="s">
        <v>476</v>
      </c>
      <c r="N153" s="36" t="s">
        <v>473</v>
      </c>
      <c r="O153" s="36" t="s">
        <v>534</v>
      </c>
      <c r="P153" s="36" t="s">
        <v>472</v>
      </c>
      <c r="Q153" s="36" t="s">
        <v>532</v>
      </c>
      <c r="R153" s="36" t="s">
        <v>535</v>
      </c>
      <c r="S153" s="36" t="s">
        <v>474</v>
      </c>
      <c r="T153" s="36" t="s">
        <v>536</v>
      </c>
    </row>
    <row r="154" spans="2:20" ht="24.75" customHeight="1">
      <c r="B154" s="11">
        <v>55</v>
      </c>
      <c r="C154" s="11">
        <v>6</v>
      </c>
      <c r="D154" s="10">
        <v>6</v>
      </c>
      <c r="E154" s="35" t="s">
        <v>654</v>
      </c>
      <c r="F154" s="25"/>
      <c r="G154" s="36" t="s">
        <v>414</v>
      </c>
      <c r="H154" s="36" t="s">
        <v>415</v>
      </c>
      <c r="I154" s="36" t="s">
        <v>416</v>
      </c>
      <c r="J154" s="36" t="s">
        <v>417</v>
      </c>
      <c r="K154" s="36" t="s">
        <v>477</v>
      </c>
      <c r="L154" s="36" t="s">
        <v>480</v>
      </c>
      <c r="M154" s="36" t="s">
        <v>537</v>
      </c>
      <c r="N154" s="36" t="s">
        <v>479</v>
      </c>
      <c r="O154" s="36" t="s">
        <v>478</v>
      </c>
      <c r="P154" s="36" t="s">
        <v>539</v>
      </c>
      <c r="Q154" s="36" t="s">
        <v>540</v>
      </c>
      <c r="R154" s="36" t="s">
        <v>538</v>
      </c>
      <c r="S154" s="36" t="s">
        <v>541</v>
      </c>
      <c r="T154" s="36" t="s">
        <v>481</v>
      </c>
    </row>
    <row r="155" spans="2:20" ht="24.75" customHeight="1">
      <c r="B155" s="11">
        <v>56</v>
      </c>
      <c r="C155" s="11">
        <v>6</v>
      </c>
      <c r="D155" s="10">
        <v>6</v>
      </c>
      <c r="E155" s="35" t="s">
        <v>655</v>
      </c>
      <c r="F155" s="25"/>
      <c r="G155" s="36" t="s">
        <v>278</v>
      </c>
      <c r="H155" s="36" t="s">
        <v>429</v>
      </c>
      <c r="I155" s="36" t="s">
        <v>430</v>
      </c>
      <c r="J155" s="36" t="s">
        <v>431</v>
      </c>
      <c r="K155" s="36" t="s">
        <v>543</v>
      </c>
      <c r="L155" s="36" t="s">
        <v>483</v>
      </c>
      <c r="M155" s="36" t="s">
        <v>545</v>
      </c>
      <c r="N155" s="36" t="s">
        <v>544</v>
      </c>
      <c r="O155" s="36" t="s">
        <v>482</v>
      </c>
      <c r="P155" s="36" t="s">
        <v>485</v>
      </c>
      <c r="Q155" s="36" t="s">
        <v>504</v>
      </c>
      <c r="R155" s="36" t="s">
        <v>484</v>
      </c>
      <c r="S155" s="36" t="s">
        <v>546</v>
      </c>
      <c r="T155" s="36" t="s">
        <v>542</v>
      </c>
    </row>
    <row r="156" spans="2:20" ht="24.75" customHeight="1">
      <c r="B156" s="11">
        <v>57</v>
      </c>
      <c r="C156" s="11">
        <v>6</v>
      </c>
      <c r="D156" s="10">
        <v>6</v>
      </c>
      <c r="E156" s="35" t="s">
        <v>656</v>
      </c>
      <c r="F156" s="25"/>
      <c r="G156" s="36" t="s">
        <v>419</v>
      </c>
      <c r="H156" s="36" t="s">
        <v>420</v>
      </c>
      <c r="I156" s="36" t="s">
        <v>421</v>
      </c>
      <c r="J156" s="36" t="s">
        <v>422</v>
      </c>
      <c r="K156" s="36" t="s">
        <v>486</v>
      </c>
      <c r="L156" s="36" t="s">
        <v>490</v>
      </c>
      <c r="M156" s="36" t="s">
        <v>488</v>
      </c>
      <c r="N156" s="36" t="s">
        <v>549</v>
      </c>
      <c r="O156" s="36" t="s">
        <v>550</v>
      </c>
      <c r="P156" s="36" t="s">
        <v>489</v>
      </c>
      <c r="Q156" s="36" t="s">
        <v>548</v>
      </c>
      <c r="R156" s="36" t="s">
        <v>487</v>
      </c>
      <c r="S156" s="36" t="s">
        <v>547</v>
      </c>
      <c r="T156" s="36" t="s">
        <v>551</v>
      </c>
    </row>
    <row r="157" spans="2:20" ht="24.75" customHeight="1">
      <c r="B157" s="11">
        <v>58</v>
      </c>
      <c r="C157" s="11">
        <v>6</v>
      </c>
      <c r="D157" s="10">
        <v>6</v>
      </c>
      <c r="E157" s="35" t="s">
        <v>657</v>
      </c>
      <c r="F157" s="25"/>
      <c r="G157" s="36" t="s">
        <v>444</v>
      </c>
      <c r="H157" s="36" t="s">
        <v>445</v>
      </c>
      <c r="I157" s="36" t="s">
        <v>446</v>
      </c>
      <c r="J157" s="36" t="s">
        <v>428</v>
      </c>
      <c r="K157" s="36" t="s">
        <v>491</v>
      </c>
      <c r="L157" s="36" t="s">
        <v>554</v>
      </c>
      <c r="M157" s="36" t="s">
        <v>492</v>
      </c>
      <c r="N157" s="36" t="s">
        <v>493</v>
      </c>
      <c r="O157" s="36" t="s">
        <v>494</v>
      </c>
      <c r="P157" s="36" t="s">
        <v>553</v>
      </c>
      <c r="Q157" s="36" t="s">
        <v>556</v>
      </c>
      <c r="R157" s="36" t="s">
        <v>495</v>
      </c>
      <c r="S157" s="36" t="s">
        <v>555</v>
      </c>
      <c r="T157" s="36" t="s">
        <v>552</v>
      </c>
    </row>
    <row r="158" spans="2:20" ht="24.75" customHeight="1">
      <c r="B158" s="11">
        <v>59</v>
      </c>
      <c r="C158" s="11">
        <v>6</v>
      </c>
      <c r="D158" s="10">
        <v>6</v>
      </c>
      <c r="E158" s="35" t="s">
        <v>658</v>
      </c>
      <c r="F158" s="25"/>
      <c r="G158" s="36" t="s">
        <v>441</v>
      </c>
      <c r="H158" s="36" t="s">
        <v>442</v>
      </c>
      <c r="I158" s="36" t="s">
        <v>443</v>
      </c>
      <c r="J158" s="36" t="s">
        <v>438</v>
      </c>
      <c r="K158" s="36" t="s">
        <v>497</v>
      </c>
      <c r="L158" s="36" t="s">
        <v>561</v>
      </c>
      <c r="M158" s="36" t="s">
        <v>496</v>
      </c>
      <c r="N158" s="36" t="s">
        <v>506</v>
      </c>
      <c r="O158" s="36" t="s">
        <v>505</v>
      </c>
      <c r="P158" s="36" t="s">
        <v>558</v>
      </c>
      <c r="Q158" s="36" t="s">
        <v>559</v>
      </c>
      <c r="R158" s="36" t="s">
        <v>560</v>
      </c>
      <c r="S158" s="36" t="s">
        <v>557</v>
      </c>
      <c r="T158" s="36" t="s">
        <v>498</v>
      </c>
    </row>
    <row r="159" spans="2:20" ht="24.75" customHeight="1">
      <c r="B159" s="11">
        <v>60</v>
      </c>
      <c r="C159" s="11">
        <v>6</v>
      </c>
      <c r="D159" s="10">
        <v>6</v>
      </c>
      <c r="E159" s="35" t="s">
        <v>659</v>
      </c>
      <c r="F159" s="25"/>
      <c r="G159" s="36" t="s">
        <v>447</v>
      </c>
      <c r="H159" s="36" t="s">
        <v>450</v>
      </c>
      <c r="I159" s="36" t="s">
        <v>434</v>
      </c>
      <c r="J159" s="36" t="s">
        <v>449</v>
      </c>
      <c r="K159" s="36" t="s">
        <v>565</v>
      </c>
      <c r="L159" s="36" t="s">
        <v>501</v>
      </c>
      <c r="M159" s="36" t="s">
        <v>566</v>
      </c>
      <c r="N159" s="36" t="s">
        <v>564</v>
      </c>
      <c r="O159" s="36" t="s">
        <v>563</v>
      </c>
      <c r="P159" s="36" t="s">
        <v>502</v>
      </c>
      <c r="Q159" s="36" t="s">
        <v>562</v>
      </c>
      <c r="R159" s="36" t="s">
        <v>500</v>
      </c>
      <c r="S159" s="36" t="s">
        <v>503</v>
      </c>
      <c r="T159" s="36" t="s">
        <v>499</v>
      </c>
    </row>
  </sheetData>
  <mergeCells count="9">
    <mergeCell ref="G13:N13"/>
    <mergeCell ref="G14:N14"/>
    <mergeCell ref="I17:K20"/>
    <mergeCell ref="B2:R2"/>
    <mergeCell ref="B4:R4"/>
    <mergeCell ref="B5:R5"/>
    <mergeCell ref="B6:R6"/>
    <mergeCell ref="G11:N11"/>
    <mergeCell ref="G12:N12"/>
  </mergeCells>
  <phoneticPr fontId="22" type="noConversion"/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5" id="{CEBB050F-A7C7-4DA7-9760-2D283DE1E06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F11:F14</xm:sqref>
        </x14:conditionalFormatting>
        <x14:conditionalFormatting xmlns:xm="http://schemas.microsoft.com/office/excel/2006/main">
          <x14:cfRule type="iconSet" priority="56" id="{06803B2B-5572-4B1D-B9D4-27AA8F78425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F12:F14</xm:sqref>
        </x14:conditionalFormatting>
        <x14:conditionalFormatting xmlns:xm="http://schemas.microsoft.com/office/excel/2006/main">
          <x14:cfRule type="iconSet" priority="18" id="{324B5A9A-27F4-4FBF-8155-7FC542C58B5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</xm:sqref>
        </x14:conditionalFormatting>
        <x14:conditionalFormatting xmlns:xm="http://schemas.microsoft.com/office/excel/2006/main">
          <x14:cfRule type="iconSet" priority="17" id="{7131E50E-FB25-47CC-AD7D-22881948287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F28:F37</xm:sqref>
        </x14:conditionalFormatting>
        <x14:conditionalFormatting xmlns:xm="http://schemas.microsoft.com/office/excel/2006/main">
          <x14:cfRule type="iconSet" priority="16" id="{906116CA-073A-402D-B737-72983E1CA0C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F48</xm:sqref>
        </x14:conditionalFormatting>
        <x14:conditionalFormatting xmlns:xm="http://schemas.microsoft.com/office/excel/2006/main">
          <x14:cfRule type="iconSet" priority="15" id="{398F218F-B7FB-4782-A0E9-842296AB8B1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F50:F59</xm:sqref>
        </x14:conditionalFormatting>
        <x14:conditionalFormatting xmlns:xm="http://schemas.microsoft.com/office/excel/2006/main">
          <x14:cfRule type="iconSet" priority="4" id="{00598280-610A-454B-B8F9-6F2B365509A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F73</xm:sqref>
        </x14:conditionalFormatting>
        <x14:conditionalFormatting xmlns:xm="http://schemas.microsoft.com/office/excel/2006/main">
          <x14:cfRule type="iconSet" priority="3" id="{9F315EFF-C4F4-4444-BE63-1BD32A9AF81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F75:F84</xm:sqref>
        </x14:conditionalFormatting>
        <x14:conditionalFormatting xmlns:xm="http://schemas.microsoft.com/office/excel/2006/main">
          <x14:cfRule type="iconSet" priority="6" id="{64FE867A-6E35-4283-861D-4B64BBE4304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F99</xm:sqref>
        </x14:conditionalFormatting>
        <x14:conditionalFormatting xmlns:xm="http://schemas.microsoft.com/office/excel/2006/main">
          <x14:cfRule type="iconSet" priority="5" id="{597E438B-19EA-423E-9146-4827521A942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F101:F110</xm:sqref>
        </x14:conditionalFormatting>
        <x14:conditionalFormatting xmlns:xm="http://schemas.microsoft.com/office/excel/2006/main">
          <x14:cfRule type="iconSet" priority="10" id="{84F43867-1B85-458B-900C-030F12705C0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F123</xm:sqref>
        </x14:conditionalFormatting>
        <x14:conditionalFormatting xmlns:xm="http://schemas.microsoft.com/office/excel/2006/main">
          <x14:cfRule type="iconSet" priority="9" id="{DE068B5F-1EBA-49E4-95C8-E9F6E1FFA00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F125:F134</xm:sqref>
        </x14:conditionalFormatting>
        <x14:conditionalFormatting xmlns:xm="http://schemas.microsoft.com/office/excel/2006/main">
          <x14:cfRule type="iconSet" priority="8" id="{F702B672-1A53-4DC9-BC41-9A2B1BB25C9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F148</xm:sqref>
        </x14:conditionalFormatting>
        <x14:conditionalFormatting xmlns:xm="http://schemas.microsoft.com/office/excel/2006/main">
          <x14:cfRule type="iconSet" priority="7" id="{D1E196E5-FF30-4AC2-883E-E8C04E8F7AB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F150:F159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 DE</vt:lpstr>
      <vt:lpstr>Case EN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FMWC</dc:creator>
  <cp:lastModifiedBy>Mark Biegert</cp:lastModifiedBy>
  <cp:lastPrinted>2024-02-16T21:59:00Z</cp:lastPrinted>
  <dcterms:created xsi:type="dcterms:W3CDTF">2023-11-04T19:55:28Z</dcterms:created>
  <dcterms:modified xsi:type="dcterms:W3CDTF">2025-08-31T12:21:57Z</dcterms:modified>
</cp:coreProperties>
</file>