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BB64785-BF4C-4BFA-ADB3-B607679CC955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Propane-Use-Day1" sheetId="1" r:id="rId1"/>
    <sheet name="Propane-Use-Day2" sheetId="3" r:id="rId2"/>
    <sheet name="Propane-Use-Day3" sheetId="4" r:id="rId3"/>
  </sheets>
  <definedNames>
    <definedName name="_nInt" localSheetId="1">'Propane-Use-Day2'!$H$8</definedName>
    <definedName name="_nInt" localSheetId="2">'Propane-Use-Day3'!$H$8</definedName>
    <definedName name="_nInt">'Propane-Use-Day1'!$H$8</definedName>
    <definedName name="_nSlope" localSheetId="1">'Propane-Use-Day2'!$G$8</definedName>
    <definedName name="_nSlope" localSheetId="2">'Propane-Use-Day3'!$G$8</definedName>
    <definedName name="_nSlope">'Propane-Use-Day1'!$G$8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L47" i="4"/>
  <c r="L48" i="4"/>
  <c r="L46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B3" i="4"/>
  <c r="K8" i="3" a="1"/>
  <c r="K8" i="3" s="1"/>
  <c r="M8" i="3" s="1"/>
  <c r="G16" i="3"/>
  <c r="I12" i="4"/>
  <c r="G8" i="4" l="1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G12" i="4" l="1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26" i="4" l="1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<sst xmlns="http://schemas.openxmlformats.org/spreadsheetml/2006/main" count="118" uniqueCount="42">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</sst>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;\-0.00;0.00;@"/>
    <numFmt numFmtId="165" formatCode="0.0;\-0.0;0.0;@"/>
    <numFmt numFmtId="166" formatCode="0.000;\-0.000;0.000;@"/>
    <numFmt numFmtId="167" formatCode="dd/mm/yy\ h:mm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167" fontId="0" fillId="0" borderId="3" xfId="0" applyNumberFormat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25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6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'Propane-Use-Day3'!$M$45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'Propane-Use-Day3'!$L$46:$L$48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'Propane-Use-Day3'!$M$46:$M$48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410200"/>
          <a:ext cx="5566410" cy="283464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248400"/>
          <a:ext cx="5566410" cy="283464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17" tableBorderDxfId="16">
  <autoFilter ref="B7:D22" xr:uid="{54D38F27-53A3-4E24-9E84-90EF95A9A65D}"/>
  <tableColumns count="3">
    <tableColumn id="1" xr3:uid="{50A0F3A2-E162-46C4-837A-DC05922AAF3E}" name="X" dataDxfId="15"/>
    <tableColumn id="2" xr3:uid="{B53705B3-471E-46FE-A5FC-E295D297C414}" name="Time (hours)" dataDxfId="14">
      <calculatedColumnFormula>(_tTankWeight[[#This Row],[X]]-INDEX($B$8,1,1))*24</calculatedColumnFormula>
    </tableColumn>
    <tableColumn id="3" xr3:uid="{B3B5534E-647A-4915-9C71-7D67E3F5C2DA}" name="Weight (lbs)" dataDxfId="13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2" tableBorderDxfId="11">
  <autoFilter ref="B7:D18" xr:uid="{54D38F27-53A3-4E24-9E84-90EF95A9A65D}"/>
  <tableColumns count="3">
    <tableColumn id="1" xr3:uid="{9E925115-B54F-4B4C-AF74-BCDF7C7A568F}" name="X" dataDxfId="10"/>
    <tableColumn id="2" xr3:uid="{496E99EF-94CF-4D0A-B048-1B2C0AE9F694}" name="Time (hours)" dataDxfId="9">
      <calculatedColumnFormula>(_tTankWeight2[[#This Row],[X]]-INDEX('Propane-Use-Day2'!$B$8,1,1))*24</calculatedColumnFormula>
    </tableColumn>
    <tableColumn id="3" xr3:uid="{ECD2A7D4-374E-475D-AFEC-98EEA0B9C174}" name="Weight (lbs)" dataDxfId="8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7" tableBorderDxfId="6">
  <autoFilter ref="B7:D15" xr:uid="{54D38F27-53A3-4E24-9E84-90EF95A9A65D}"/>
  <tableColumns count="3">
    <tableColumn id="1" xr3:uid="{97B1BA55-1722-4D93-BB88-758CE5343A2A}" name="X" dataDxfId="5"/>
    <tableColumn id="2" xr3:uid="{4D171C35-268F-4B9D-80C9-888D0938537F}" name="Time (hours)" dataDxfId="4">
      <calculatedColumnFormula>(_tTankWeight24[[#This Row],[X]]-INDEX('Propane-Use-Day3'!$B$8,1,1))*24</calculatedColumnFormula>
    </tableColumn>
    <tableColumn id="3" xr3:uid="{4D7DC68D-F1A9-4E70-A339-66AB49B8ACA6}" name="Weight (lbs)" dataDxfId="3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topLeftCell="A7" workbookViewId="0">
      <selection activeCell="F22" sqref="F22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2" x14ac:dyDescent="0.25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5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5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5">
      <c r="E4" s="24" t="s">
        <v>28</v>
      </c>
      <c r="F4" s="24"/>
      <c r="G4" s="24"/>
      <c r="H4" s="24"/>
      <c r="I4" s="24"/>
      <c r="J4" s="24"/>
    </row>
    <row r="5" spans="1:12" ht="14.4" x14ac:dyDescent="0.3">
      <c r="A5" s="3" t="s">
        <v>14</v>
      </c>
      <c r="J5" s="3" t="s">
        <v>23</v>
      </c>
    </row>
    <row r="7" spans="1:12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8" thickTop="1" x14ac:dyDescent="0.25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5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5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5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5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5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5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5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5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5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5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5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5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5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5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5">
      <c r="B23" s="20"/>
      <c r="C23" s="21"/>
      <c r="K23" s="14">
        <v>15</v>
      </c>
      <c r="L23" s="15">
        <f t="shared" si="0"/>
        <v>27.732396479908637</v>
      </c>
    </row>
    <row r="24" spans="1:12" x14ac:dyDescent="0.25">
      <c r="K24" s="14">
        <v>16</v>
      </c>
      <c r="L24" s="15">
        <f t="shared" si="0"/>
        <v>27.700564737873879</v>
      </c>
    </row>
    <row r="25" spans="1:12" x14ac:dyDescent="0.25">
      <c r="K25" s="14">
        <v>17</v>
      </c>
      <c r="L25" s="15">
        <f t="shared" si="0"/>
        <v>27.668732995839122</v>
      </c>
    </row>
    <row r="26" spans="1:12" ht="14.4" x14ac:dyDescent="0.3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5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5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5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5">
      <c r="K30" s="14">
        <v>22</v>
      </c>
      <c r="L30" s="15">
        <f t="shared" si="0"/>
        <v>27.509574285665327</v>
      </c>
    </row>
    <row r="31" spans="1:12" x14ac:dyDescent="0.25">
      <c r="K31" s="14">
        <v>23</v>
      </c>
      <c r="L31" s="15">
        <f t="shared" si="0"/>
        <v>27.477742543630566</v>
      </c>
    </row>
    <row r="32" spans="1:12" x14ac:dyDescent="0.25">
      <c r="K32" s="14">
        <v>24</v>
      </c>
      <c r="L32" s="15">
        <f t="shared" si="0"/>
        <v>27.445910801595808</v>
      </c>
    </row>
  </sheetData>
  <conditionalFormatting sqref="K8:L32">
    <cfRule type="expression" dxfId="2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topLeftCell="A4" workbookViewId="0">
      <selection activeCell="G12" sqref="G12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45120.291666666664</v>
      </c>
      <c r="C8" s="11">
        <f>(_tTankWeight2[[#This Row],[X]]-INDEX('Propane-Use-Day2'!$B$8,1,1))*24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5">
      <c r="B9" s="10">
        <v>45120.347916666666</v>
      </c>
      <c r="C9" s="11">
        <f>(_tTankWeight2[[#This Row],[X]]-INDEX('Propane-Use-Day2'!$B$8,1,1))*24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5">
      <c r="B10" s="10">
        <v>45120.377083333333</v>
      </c>
      <c r="C10" s="11">
        <f>(_tTankWeight2[[#This Row],[X]]-INDEX('Propane-Use-Day2'!$B$8,1,1))*24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5">
      <c r="B11" s="10">
        <v>45120.442361111112</v>
      </c>
      <c r="C11" s="11">
        <f>(_tTankWeight2[[#This Row],[X]]-INDEX('Propane-Use-Day2'!$B$8,1,1))*24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5">
      <c r="B12" s="10">
        <v>45120.518055555556</v>
      </c>
      <c r="C12" s="11">
        <f>(_tTankWeight2[[#This Row],[X]]-INDEX('Propane-Use-Day2'!$B$8,1,1))*24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5">
      <c r="B13" s="10">
        <v>45120.540972222225</v>
      </c>
      <c r="C13" s="11">
        <f>(_tTankWeight2[[#This Row],[X]]-INDEX('Propane-Use-Day2'!$B$8,1,1))*24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5">
      <c r="B14" s="10">
        <v>45120.615277777775</v>
      </c>
      <c r="C14" s="11">
        <f>(_tTankWeight2[[#This Row],[X]]-INDEX('Propane-Use-Day2'!$B$8,1,1))*24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5">
      <c r="B15" s="10">
        <v>45121.286111111112</v>
      </c>
      <c r="C15" s="11">
        <f>(_tTankWeight2[[#This Row],[X]]-INDEX('Propane-Use-Day2'!$B$8,1,1))*24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5">
      <c r="B16" s="10">
        <v>45121.354861111111</v>
      </c>
      <c r="C16" s="11">
        <f>(_tTankWeight2[[#This Row],[X]]-INDEX('Propane-Use-Day2'!$B$8,1,1))*24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5">
      <c r="B17" s="10">
        <v>45121.421527777777</v>
      </c>
      <c r="C17" s="11">
        <f>(_tTankWeight2[[#This Row],[X]]-INDEX('Propane-Use-Day2'!$B$8,1,1))*24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5">
      <c r="B18" s="10">
        <v>45121.509027777778</v>
      </c>
      <c r="C18" s="11">
        <f>(_tTankWeight2[[#This Row],[X]]-INDEX('Propane-Use-Day2'!$B$8,1,1))*24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5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5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5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5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5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5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5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5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4.4" x14ac:dyDescent="0.3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5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5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5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5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5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5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5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5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5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5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5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4.4" x14ac:dyDescent="0.3">
      <c r="A51" s="3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</sheetData>
  <conditionalFormatting sqref="K8:M37 L38:M38">
    <cfRule type="expression" dxfId="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tabSelected="1" topLeftCell="C31" workbookViewId="0">
      <selection activeCell="K35" sqref="K35"/>
    </sheetView>
  </sheetViews>
  <sheetFormatPr defaultRowHeight="13.2" x14ac:dyDescent="0.25"/>
  <cols>
    <col min="2" max="2" width="15.88671875" customWidth="1"/>
    <col min="3" max="3" width="15.109375" bestFit="1" customWidth="1"/>
    <col min="4" max="5" width="15.44140625" bestFit="1" customWidth="1"/>
    <col min="6" max="6" width="15.109375" bestFit="1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5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5">
      <c r="E4" s="24" t="s">
        <v>28</v>
      </c>
      <c r="F4" s="24"/>
      <c r="G4" s="24"/>
      <c r="H4" s="24"/>
      <c r="I4" s="24"/>
      <c r="J4" s="24"/>
    </row>
    <row r="5" spans="1:13" ht="14.4" x14ac:dyDescent="0.3">
      <c r="A5" s="3" t="s">
        <v>14</v>
      </c>
      <c r="J5" s="3" t="s">
        <v>23</v>
      </c>
    </row>
    <row r="7" spans="1:13" ht="13.8" thickBot="1" x14ac:dyDescent="0.3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8" thickTop="1" x14ac:dyDescent="0.25">
      <c r="B8" s="10">
        <v>45124.356944444444</v>
      </c>
      <c r="C8" s="11">
        <f>(_tTankWeight24[[#This Row],[X]]-INDEX('Propane-Use-Day3'!$B$8,1,1))*24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5">
      <c r="B9" s="10">
        <v>45124.402083333334</v>
      </c>
      <c r="C9" s="11">
        <f>(_tTankWeight24[[#This Row],[X]]-INDEX('Propane-Use-Day3'!$B$8,1,1))*24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5">
      <c r="B10" s="10">
        <v>45124.440972222219</v>
      </c>
      <c r="C10" s="11">
        <f>(_tTankWeight24[[#This Row],[X]]-INDEX('Propane-Use-Day3'!$B$8,1,1))*24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5">
      <c r="B11" s="10">
        <v>45124.493750000001</v>
      </c>
      <c r="C11" s="11">
        <f>(_tTankWeight24[[#This Row],[X]]-INDEX('Propane-Use-Day3'!$B$8,1,1))*24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5">
      <c r="B12" s="10">
        <v>45124.536111111112</v>
      </c>
      <c r="C12" s="11">
        <f>(_tTankWeight24[[#This Row],[X]]-INDEX('Propane-Use-Day3'!$B$8,1,1))*24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5">
      <c r="B13" s="10">
        <v>45124.580555555556</v>
      </c>
      <c r="C13" s="11">
        <f>(_tTankWeight24[[#This Row],[X]]-INDEX('Propane-Use-Day3'!$B$8,1,1))*24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5">
      <c r="B14" s="10">
        <v>45124.622916666667</v>
      </c>
      <c r="C14" s="11">
        <f>(_tTankWeight24[[#This Row],[X]]-INDEX('Propane-Use-Day3'!$B$8,1,1))*24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5">
      <c r="B15" s="25">
        <v>45124.800694444442</v>
      </c>
      <c r="C15" s="11">
        <f>(_tTankWeight24[[#This Row],[X]]-INDEX('Propane-Use-Day3'!$B$8,1,1))*24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5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5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5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5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5">
      <c r="C20">
        <v>21.51</v>
      </c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5">
      <c r="C21">
        <v>21.61</v>
      </c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5">
      <c r="C22">
        <v>21.45</v>
      </c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5">
      <c r="C23">
        <v>21.64</v>
      </c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5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5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5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5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5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5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5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4.4" x14ac:dyDescent="0.3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5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5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5">
      <c r="B35" s="4" t="s">
        <v>11</v>
      </c>
      <c r="C35" t="s">
        <v>25</v>
      </c>
    </row>
    <row r="45" spans="2:13" x14ac:dyDescent="0.25">
      <c r="L45" t="s">
        <v>41</v>
      </c>
      <c r="M45" t="s">
        <v>40</v>
      </c>
    </row>
    <row r="46" spans="2:13" x14ac:dyDescent="0.25">
      <c r="K46">
        <v>21.5</v>
      </c>
      <c r="L46">
        <f>K46-17</f>
        <v>4.5</v>
      </c>
      <c r="M46" s="22">
        <v>0.64</v>
      </c>
    </row>
    <row r="47" spans="2:13" x14ac:dyDescent="0.25">
      <c r="K47">
        <v>24.55</v>
      </c>
      <c r="L47">
        <f t="shared" ref="L47:L48" si="1">K47-17</f>
        <v>7.5500000000000007</v>
      </c>
      <c r="M47" s="22">
        <v>0.7</v>
      </c>
    </row>
    <row r="48" spans="2:13" x14ac:dyDescent="0.25">
      <c r="K48">
        <v>27.85</v>
      </c>
      <c r="L48">
        <f t="shared" si="1"/>
        <v>10.850000000000001</v>
      </c>
      <c r="M48" s="22">
        <v>0.76</v>
      </c>
    </row>
    <row r="56" spans="1:1" ht="14.4" x14ac:dyDescent="0.3">
      <c r="A56" s="3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</sheetData>
  <conditionalFormatting sqref="K8:M31">
    <cfRule type="expression" dxfId="0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Propane-Use-Day1</vt:lpstr>
      <vt:lpstr>Propane-Use-Day2</vt:lpstr>
      <vt:lpstr>Propane-Use-Day3</vt:lpstr>
      <vt:lpstr>'Propane-Use-Day2'!_nInt</vt:lpstr>
      <vt:lpstr>'Propane-Use-Day3'!_nInt</vt:lpstr>
      <vt:lpstr>_nInt</vt:lpstr>
      <vt:lpstr>'Propane-Use-Day2'!_nSlope</vt:lpstr>
      <vt:lpstr>'Propane-Use-Day3'!_nSlope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mbieg</cp:lastModifiedBy>
  <dcterms:created xsi:type="dcterms:W3CDTF">2021-09-27T12:19:57Z</dcterms:created>
  <dcterms:modified xsi:type="dcterms:W3CDTF">2023-07-18T00:16:30Z</dcterms:modified>
</cp:coreProperties>
</file>