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52" documentId="8_{AD60F030-01AD-4752-AB1A-939EBFDDF7D8}" xr6:coauthVersionLast="47" xr6:coauthVersionMax="47" xr10:uidLastSave="{56DCE7BC-1540-457F-A659-CCC8C803E518}"/>
  <bookViews>
    <workbookView xWindow="28680" yWindow="-120" windowWidth="29040" windowHeight="17640" xr2:uid="{AD5FE48E-9CE6-4EDE-8F69-E8FD3B4EAF42}"/>
  </bookViews>
  <sheets>
    <sheet name="Sheet1" sheetId="1" r:id="rId1"/>
  </sheets>
  <definedNames>
    <definedName name="Slicer_Item">#N/A</definedName>
    <definedName name="Slicer_Reg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7" i="1" l="1" a="1"/>
  <c r="C47" i="1" s="1"/>
  <c r="C36" i="1" a="1"/>
  <c r="C36" i="1" s="1"/>
  <c r="B3" i="1"/>
  <c r="F7" i="1"/>
  <c r="F8" i="1"/>
  <c r="F9" i="1"/>
  <c r="F10" i="1"/>
  <c r="F11" i="1"/>
  <c r="F12" i="1"/>
  <c r="F13" i="1"/>
  <c r="F14" i="1"/>
  <c r="F15" i="1"/>
  <c r="F16" i="1"/>
  <c r="F17" i="1"/>
  <c r="F18" i="1"/>
  <c r="F19" i="1"/>
  <c r="F20" i="1"/>
  <c r="F21" i="1"/>
  <c r="F22" i="1"/>
  <c r="F23" i="1"/>
  <c r="F24" i="1"/>
  <c r="F25" i="1"/>
  <c r="F26" i="1"/>
  <c r="F27" i="1"/>
  <c r="F28" i="1"/>
  <c r="F29" i="1"/>
  <c r="F30" i="1"/>
  <c r="D47" i="1" l="1" a="1"/>
  <c r="D47" i="1" s="1"/>
  <c r="E47" i="1" s="1" a="1"/>
  <c r="E47" i="1" s="1"/>
  <c r="D36" i="1" a="1"/>
  <c r="D36" i="1" s="1"/>
  <c r="E36" i="1" s="1" a="1"/>
  <c r="E3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<sst xmlns="http://schemas.openxmlformats.org/spreadsheetml/2006/main" count="65" uniqueCount="23">
  <si>
    <t>FROM:</t>
  </si>
  <si>
    <t>Mark Biegert</t>
  </si>
  <si>
    <t>SUBJECT:</t>
  </si>
  <si>
    <t>DATE:</t>
  </si>
  <si>
    <t>Item</t>
  </si>
  <si>
    <t>Region</t>
  </si>
  <si>
    <t>Value</t>
  </si>
  <si>
    <t>Include</t>
  </si>
  <si>
    <t>Alpha</t>
  </si>
  <si>
    <t>Bravo</t>
  </si>
  <si>
    <t>Charlie</t>
  </si>
  <si>
    <t>Echo</t>
  </si>
  <si>
    <t>Foxtrot</t>
  </si>
  <si>
    <t>Delta</t>
  </si>
  <si>
    <t>North</t>
  </si>
  <si>
    <t>South</t>
  </si>
  <si>
    <t>East</t>
  </si>
  <si>
    <t>West</t>
  </si>
  <si>
    <t>ITEMS</t>
  </si>
  <si>
    <t>Selected</t>
  </si>
  <si>
    <t>Unselected</t>
  </si>
  <si>
    <t>REGIONS</t>
  </si>
  <si>
    <t>Good Slicer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</si>
</sst>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s>
  <fills count="5">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4">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cellStyleXfs>
  <cellXfs count="3">
    <xf numFmtId="0" fontId="0" fillId="0" borderId="0" xfId="0"/>
    <xf numFmtId="0" fontId="5" fillId="3" borderId="0" xfId="7"/>
    <xf numFmtId="0" fontId="6" fillId="4" borderId="0" xfId="8"/>
  </cellXfs>
  <cellStyles count="14">
    <cellStyle name="Comment" xfId="9" xr:uid="{C4DDEBC2-DCD2-4316-AAE7-A5F6C47DBA99}"/>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10">
    <dxf>
      <font>
        <b/>
        <color theme="1"/>
      </font>
      <border>
        <bottom style="thin">
          <color theme="7"/>
        </bottom>
        <vertical/>
        <horizontal/>
      </border>
    </dxf>
    <dxf>
      <font>
        <color theme="1"/>
      </font>
      <border diagonalUp="0" diagonalDown="0">
        <left/>
        <right/>
        <top/>
        <bottom/>
        <vertical/>
        <horizontal/>
      </border>
    </dxf>
    <dxf>
      <numFmt numFmtId="0" formatCode="General"/>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2" defaultTableStyle="Biegert Table Standard" defaultPivotStyle="PivotStyleLight16">
    <tableStyle name="Biegert Table Standard" pivot="0" count="7" xr9:uid="{95B43237-2845-4068-A415-A5A3E7804959}">
      <tableStyleElement type="wholeTable" dxfId="9"/>
      <tableStyleElement type="headerRow" dxfId="8"/>
      <tableStyleElement type="totalRow" dxfId="7"/>
      <tableStyleElement type="firstColumn" dxfId="6"/>
      <tableStyleElement type="lastColumn" dxfId="5"/>
      <tableStyleElement type="firstRowStripe" dxfId="4"/>
      <tableStyleElement type="firstColumnStripe" dxfId="3"/>
    </tableStyle>
    <tableStyle name="My Slicer Style" pivot="0" table="0" count="10" xr9:uid="{46183058-0EF3-4512-B31C-0DDD3081E21E}">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7" tint="0.59999389629810485"/>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7" tint="0.59999389629810485"/>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2.xml"/><Relationship Id="rId7" Type="http://schemas.openxmlformats.org/officeDocument/2006/relationships/sheetMetadata" Target="metadata.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Sheet1!$D$35</c:f>
              <c:strCache>
                <c:ptCount val="1"/>
                <c:pt idx="0">
                  <c:v>Selected</c:v>
                </c:pt>
              </c:strCache>
            </c:strRef>
          </c:tx>
          <c:spPr>
            <a:solidFill>
              <a:schemeClr val="accent1"/>
            </a:solidFill>
            <a:ln>
              <a:noFill/>
            </a:ln>
            <a:effectLst/>
          </c:spPr>
          <c:invertIfNegative val="0"/>
          <c:dLbls>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Sheet1!$C$36:$C$41</c:f>
              <c:strCache>
                <c:ptCount val="6"/>
                <c:pt idx="0">
                  <c:v>Alpha</c:v>
                </c:pt>
                <c:pt idx="1">
                  <c:v>Bravo</c:v>
                </c:pt>
                <c:pt idx="2">
                  <c:v>Charlie</c:v>
                </c:pt>
                <c:pt idx="3">
                  <c:v>Delta</c:v>
                </c:pt>
                <c:pt idx="4">
                  <c:v>Echo</c:v>
                </c:pt>
                <c:pt idx="5">
                  <c:v>Foxtrot</c:v>
                </c:pt>
              </c:strCache>
            </c:strRef>
          </c:cat>
          <c:val>
            <c:numRef>
              <c:f>Sheet1!$D$36:$D$41</c:f>
              <c:numCache>
                <c:formatCode>General</c:formatCode>
                <c:ptCount val="6"/>
                <c:pt idx="0">
                  <c:v>0</c:v>
                </c:pt>
                <c:pt idx="1">
                  <c:v>0</c:v>
                </c:pt>
                <c:pt idx="2">
                  <c:v>0</c:v>
                </c:pt>
                <c:pt idx="3">
                  <c:v>0</c:v>
                </c:pt>
                <c:pt idx="4">
                  <c:v>0</c:v>
                </c:pt>
                <c:pt idx="5">
                  <c:v>115</c:v>
                </c:pt>
              </c:numCache>
            </c:numRef>
          </c:val>
          <c:extLst>
            <c:ext xmlns:c16="http://schemas.microsoft.com/office/drawing/2014/chart" uri="{C3380CC4-5D6E-409C-BE32-E72D297353CC}">
              <c16:uniqueId val="{00000000-EEC7-4080-87D4-934DC4BC5BFB}"/>
            </c:ext>
          </c:extLst>
        </c:ser>
        <c:ser>
          <c:idx val="1"/>
          <c:order val="1"/>
          <c:tx>
            <c:strRef>
              <c:f>Sheet1!$E$35</c:f>
              <c:strCache>
                <c:ptCount val="1"/>
                <c:pt idx="0">
                  <c:v>Unselected</c:v>
                </c:pt>
              </c:strCache>
            </c:strRef>
          </c:tx>
          <c:spPr>
            <a:solidFill>
              <a:schemeClr val="accent2"/>
            </a:solidFill>
            <a:ln>
              <a:noFill/>
            </a:ln>
            <a:effectLst/>
          </c:spPr>
          <c:invertIfNegative val="0"/>
          <c:cat>
            <c:strRef>
              <c:f>Sheet1!$C$36:$C$41</c:f>
              <c:strCache>
                <c:ptCount val="6"/>
                <c:pt idx="0">
                  <c:v>Alpha</c:v>
                </c:pt>
                <c:pt idx="1">
                  <c:v>Bravo</c:v>
                </c:pt>
                <c:pt idx="2">
                  <c:v>Charlie</c:v>
                </c:pt>
                <c:pt idx="3">
                  <c:v>Delta</c:v>
                </c:pt>
                <c:pt idx="4">
                  <c:v>Echo</c:v>
                </c:pt>
                <c:pt idx="5">
                  <c:v>Foxtrot</c:v>
                </c:pt>
              </c:strCache>
            </c:strRef>
          </c:cat>
          <c:val>
            <c:numRef>
              <c:f>Sheet1!$E$36:$E$41</c:f>
              <c:numCache>
                <c:formatCode>General</c:formatCode>
                <c:ptCount val="6"/>
                <c:pt idx="0">
                  <c:v>625</c:v>
                </c:pt>
                <c:pt idx="1">
                  <c:v>281</c:v>
                </c:pt>
                <c:pt idx="2">
                  <c:v>353</c:v>
                </c:pt>
                <c:pt idx="3">
                  <c:v>335</c:v>
                </c:pt>
                <c:pt idx="4">
                  <c:v>256</c:v>
                </c:pt>
                <c:pt idx="5">
                  <c:v>219</c:v>
                </c:pt>
              </c:numCache>
            </c:numRef>
          </c:val>
          <c:extLst>
            <c:ext xmlns:c16="http://schemas.microsoft.com/office/drawing/2014/chart" uri="{C3380CC4-5D6E-409C-BE32-E72D297353CC}">
              <c16:uniqueId val="{00000001-EEC7-4080-87D4-934DC4BC5BFB}"/>
            </c:ext>
          </c:extLst>
        </c:ser>
        <c:dLbls>
          <c:showLegendKey val="0"/>
          <c:showVal val="0"/>
          <c:showCatName val="0"/>
          <c:showSerName val="0"/>
          <c:showPercent val="0"/>
          <c:showBubbleSize val="0"/>
        </c:dLbls>
        <c:gapWidth val="50"/>
        <c:overlap val="100"/>
        <c:axId val="349977631"/>
        <c:axId val="349473455"/>
      </c:barChart>
      <c:catAx>
        <c:axId val="3499776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473455"/>
        <c:crosses val="autoZero"/>
        <c:auto val="1"/>
        <c:lblAlgn val="ctr"/>
        <c:lblOffset val="100"/>
        <c:noMultiLvlLbl val="0"/>
      </c:catAx>
      <c:valAx>
        <c:axId val="3494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7763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Sheet1!$D$46</c:f>
              <c:strCache>
                <c:ptCount val="1"/>
                <c:pt idx="0">
                  <c:v>Selected</c:v>
                </c:pt>
              </c:strCache>
            </c:strRef>
          </c:tx>
          <c:spPr>
            <a:solidFill>
              <a:schemeClr val="accent1"/>
            </a:solidFill>
            <a:ln>
              <a:noFill/>
            </a:ln>
            <a:effectLst/>
          </c:spPr>
          <c:invertIfNegative val="0"/>
          <c:dLbls>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Sheet1!$C$47:$C$50</c:f>
              <c:strCache>
                <c:ptCount val="4"/>
                <c:pt idx="0">
                  <c:v>East</c:v>
                </c:pt>
                <c:pt idx="1">
                  <c:v>North</c:v>
                </c:pt>
                <c:pt idx="2">
                  <c:v>South</c:v>
                </c:pt>
                <c:pt idx="3">
                  <c:v>West</c:v>
                </c:pt>
              </c:strCache>
            </c:strRef>
          </c:cat>
          <c:val>
            <c:numRef>
              <c:f>Sheet1!$D$47:$D$50</c:f>
              <c:numCache>
                <c:formatCode>General</c:formatCode>
                <c:ptCount val="4"/>
                <c:pt idx="0">
                  <c:v>0</c:v>
                </c:pt>
                <c:pt idx="1">
                  <c:v>0</c:v>
                </c:pt>
                <c:pt idx="2">
                  <c:v>0</c:v>
                </c:pt>
                <c:pt idx="3">
                  <c:v>115</c:v>
                </c:pt>
              </c:numCache>
            </c:numRef>
          </c:val>
          <c:extLst>
            <c:ext xmlns:c16="http://schemas.microsoft.com/office/drawing/2014/chart" uri="{C3380CC4-5D6E-409C-BE32-E72D297353CC}">
              <c16:uniqueId val="{00000000-5423-4A9B-A28E-46B59C42E4B3}"/>
            </c:ext>
          </c:extLst>
        </c:ser>
        <c:ser>
          <c:idx val="1"/>
          <c:order val="1"/>
          <c:tx>
            <c:strRef>
              <c:f>Sheet1!$E$46</c:f>
              <c:strCache>
                <c:ptCount val="1"/>
                <c:pt idx="0">
                  <c:v>Unselected</c:v>
                </c:pt>
              </c:strCache>
            </c:strRef>
          </c:tx>
          <c:spPr>
            <a:solidFill>
              <a:schemeClr val="accent2"/>
            </a:solidFill>
            <a:ln>
              <a:noFill/>
            </a:ln>
            <a:effectLst/>
          </c:spPr>
          <c:invertIfNegative val="0"/>
          <c:cat>
            <c:strRef>
              <c:f>Sheet1!$C$47:$C$50</c:f>
              <c:strCache>
                <c:ptCount val="4"/>
                <c:pt idx="0">
                  <c:v>East</c:v>
                </c:pt>
                <c:pt idx="1">
                  <c:v>North</c:v>
                </c:pt>
                <c:pt idx="2">
                  <c:v>South</c:v>
                </c:pt>
                <c:pt idx="3">
                  <c:v>West</c:v>
                </c:pt>
              </c:strCache>
            </c:strRef>
          </c:cat>
          <c:val>
            <c:numRef>
              <c:f>Sheet1!$E$47:$E$50</c:f>
              <c:numCache>
                <c:formatCode>General</c:formatCode>
                <c:ptCount val="4"/>
                <c:pt idx="0">
                  <c:v>487</c:v>
                </c:pt>
                <c:pt idx="1">
                  <c:v>812</c:v>
                </c:pt>
                <c:pt idx="2">
                  <c:v>413</c:v>
                </c:pt>
                <c:pt idx="3">
                  <c:v>357</c:v>
                </c:pt>
              </c:numCache>
            </c:numRef>
          </c:val>
          <c:extLst>
            <c:ext xmlns:c16="http://schemas.microsoft.com/office/drawing/2014/chart" uri="{C3380CC4-5D6E-409C-BE32-E72D297353CC}">
              <c16:uniqueId val="{00000001-5423-4A9B-A28E-46B59C42E4B3}"/>
            </c:ext>
          </c:extLst>
        </c:ser>
        <c:dLbls>
          <c:showLegendKey val="0"/>
          <c:showVal val="0"/>
          <c:showCatName val="0"/>
          <c:showSerName val="0"/>
          <c:showPercent val="0"/>
          <c:showBubbleSize val="0"/>
        </c:dLbls>
        <c:gapWidth val="50"/>
        <c:overlap val="100"/>
        <c:axId val="124106175"/>
        <c:axId val="124105343"/>
      </c:barChart>
      <c:catAx>
        <c:axId val="1241061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5343"/>
        <c:crosses val="autoZero"/>
        <c:auto val="1"/>
        <c:lblAlgn val="ctr"/>
        <c:lblOffset val="100"/>
        <c:noMultiLvlLbl val="0"/>
      </c:catAx>
      <c:valAx>
        <c:axId val="124105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6175"/>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53340</xdr:colOff>
      <xdr:row>33</xdr:row>
      <xdr:rowOff>57149</xdr:rowOff>
    </xdr:from>
    <xdr:to>
      <xdr:col>8</xdr:col>
      <xdr:colOff>358140</xdr:colOff>
      <xdr:row>49</xdr:row>
      <xdr:rowOff>95249</xdr:rowOff>
    </xdr:to>
    <xdr:graphicFrame macro="">
      <xdr:nvGraphicFramePr>
        <xdr:cNvPr id="3" name="Chart 2">
          <a:extLst>
            <a:ext uri="{FF2B5EF4-FFF2-40B4-BE49-F238E27FC236}">
              <a16:creationId xmlns:a16="http://schemas.microsoft.com/office/drawing/2014/main" id="{92577F4E-CDAD-1BE3-A78A-F2B0F59F6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13</xdr:col>
      <xdr:colOff>205740</xdr:colOff>
      <xdr:row>33</xdr:row>
      <xdr:rowOff>152400</xdr:rowOff>
    </xdr:from>
    <xdr:to>
      <xdr:col>20</xdr:col>
      <xdr:colOff>510540</xdr:colOff>
      <xdr:row>49</xdr:row>
      <xdr:rowOff>114299</xdr:rowOff>
    </xdr:to>
    <xdr:graphicFrame macro="">
      <xdr:nvGraphicFramePr>
        <xdr:cNvPr id="4" name="Chart 3">
          <a:extLst>
            <a:ext uri="{FF2B5EF4-FFF2-40B4-BE49-F238E27FC236}">
              <a16:creationId xmlns:a16="http://schemas.microsoft.com/office/drawing/2014/main" id="{B63B36DD-28D0-E3DC-27B0-F6AAE3366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205740</xdr:colOff>
      <xdr:row>33</xdr:row>
      <xdr:rowOff>135253</xdr:rowOff>
    </xdr:from>
    <xdr:to>
      <xdr:col>2</xdr:col>
      <xdr:colOff>17145</xdr:colOff>
      <xdr:row>48</xdr:row>
      <xdr:rowOff>97155</xdr:rowOff>
    </xdr:to>
    <mc:AlternateContent xmlns:mc="http://schemas.openxmlformats.org/markup-compatibility/2006">
      <mc:Choice xmlns:sle15="http://schemas.microsoft.com/office/drawing/2012/slicer" Requires="sle15">
        <xdr:graphicFrame macro="">
          <xdr:nvGraphicFramePr>
            <xdr:cNvPr id="5" name="Item">
              <a:extLst>
                <a:ext uri="{FF2B5EF4-FFF2-40B4-BE49-F238E27FC236}">
                  <a16:creationId xmlns:a16="http://schemas.microsoft.com/office/drawing/2014/main" id="{244142CA-B84F-75F0-CCCA-836EBE9C38B9}"/>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209550" y="1845943"/>
              <a:ext cx="1030605" cy="253365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285751</xdr:colOff>
      <xdr:row>34</xdr:row>
      <xdr:rowOff>36193</xdr:rowOff>
    </xdr:from>
    <xdr:to>
      <xdr:col>14</xdr:col>
      <xdr:colOff>36196</xdr:colOff>
      <xdr:row>49</xdr:row>
      <xdr:rowOff>133350</xdr:rowOff>
    </xdr:to>
    <mc:AlternateContent xmlns:mc="http://schemas.openxmlformats.org/markup-compatibility/2006">
      <mc:Choice xmlns:sle15="http://schemas.microsoft.com/office/drawing/2012/slicer" Requires="sle15">
        <xdr:graphicFrame macro="">
          <xdr:nvGraphicFramePr>
            <xdr:cNvPr id="6" name="Region">
              <a:extLst>
                <a:ext uri="{FF2B5EF4-FFF2-40B4-BE49-F238E27FC236}">
                  <a16:creationId xmlns:a16="http://schemas.microsoft.com/office/drawing/2014/main" id="{74883D12-6776-3A96-067D-BE78CB9091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597141" y="1922143"/>
              <a:ext cx="973455" cy="266509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6DB25FEA-A86B-44FC-9212-8F8EDD65D633}" sourceName="Item">
  <extLst>
    <x:ext xmlns:x15="http://schemas.microsoft.com/office/spreadsheetml/2010/11/main" uri="{2F2917AC-EB37-4324-AD4E-5DD8C200BD13}">
      <x15:tableSlicerCache tableId="1" column="1" customListSort="0" crossFilter="none"/>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0CA1442-2F0B-44C2-8B07-33BC27821E18}" sourceName="Region">
  <extLst>
    <x:ext xmlns:x15="http://schemas.microsoft.com/office/spreadsheetml/2010/11/main" uri="{2F2917AC-EB37-4324-AD4E-5DD8C200BD13}">
      <x15:tableSlicerCache tableId="1" column="2" customListSort="0" crossFilter="none"/>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8C62B488-C208-4D1E-B8E2-0279AAD73990}" cache="Slicer_Item" caption="Item" showCaption="0" style="My Slicer Style" rowHeight="365760"/>
  <slicer name="Region" xr10:uid="{D03392BB-00EE-446F-8E13-9E1E82157CDF}" cache="Slicer_Region" caption="Region" showCaption="0" style="My Slicer Style"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482E20-00FB-4718-9BDE-CE06EE8DE194}" name="Data" displayName="Data" ref="C6:F30" totalsRowShown="0">
  <autoFilter ref="C6:F30" xr:uid="{06482E20-00FB-4718-9BDE-CE06EE8DE194}">
    <filterColumn colId="0">
      <filters>
        <filter val="Foxtrot"/>
      </filters>
    </filterColumn>
    <filterColumn colId="1">
      <filters>
        <filter val="West"/>
      </filters>
    </filterColumn>
  </autoFilter>
  <tableColumns count="4">
    <tableColumn id="1" xr3:uid="{382C8CC1-108C-4053-AF22-E08165A9FC33}" name="Item"/>
    <tableColumn id="2" xr3:uid="{C036EAED-D61F-4961-856C-A8AEA6B2B281}" name="Region"/>
    <tableColumn id="3" xr3:uid="{B320D4B9-BB42-4527-944A-EF9130D8E02C}" name="Value"/>
    <tableColumn id="4" xr3:uid="{B309F489-6749-41A5-800D-3E9B811E60B6}" name="Include" dataDxfId="2">
      <calculatedColumnFormula>SUBTOTAL(3,Data[[#This Row],[Value]])</calculatedColumnFormula>
    </tableColumn>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dimension ref="A1:F50"/>
  <sheetViews>
    <sheetView tabSelected="1" workbookViewId="0">
      <selection activeCell="M4" sqref="M4"/>
    </sheetView>
  </sheetViews>
  <sheetFormatPr defaultRowHeight="13.2" x14ac:dyDescent="0.25"/>
  <sheetData>
    <row r="1" spans="1:6" x14ac:dyDescent="0.25">
      <c r="A1" s="1" t="s">
        <v>0</v>
      </c>
      <c r="B1" s="2" t="s">
        <v>1</v>
      </c>
      <c r="C1" s="2"/>
      <c r="D1" s="2"/>
    </row>
    <row r="2" spans="1:6" x14ac:dyDescent="0.25">
      <c r="A2" s="1" t="s">
        <v>2</v>
      </c>
      <c r="B2" s="2" t="s">
        <v>22</v>
      </c>
      <c r="C2" s="2"/>
      <c r="D2" s="2"/>
    </row>
    <row r="3" spans="1:6" x14ac:dyDescent="0.25">
      <c r="A3" s="1" t="s">
        <v>3</v>
      </c>
      <c r="B3" s="2" t="str">
        <f>TEXT(DATE(2023,8,31),"dd-mmm-yyyy")</f>
        <v>31-Aug-2023</v>
      </c>
      <c r="C3" s="2"/>
      <c r="D3" s="2"/>
    </row>
    <row r="6" spans="1:6" x14ac:dyDescent="0.25">
      <c r="C6" t="s">
        <v>4</v>
      </c>
      <c r="D6" t="s">
        <v>5</v>
      </c>
      <c r="E6" t="s">
        <v>6</v>
      </c>
      <c r="F6" t="s">
        <v>7</v>
      </c>
    </row>
    <row r="7" spans="1:6" hidden="1" x14ac:dyDescent="0.25">
      <c r="C7" t="s">
        <v>8</v>
      </c>
      <c r="D7" t="s">
        <v>14</v>
      </c>
      <c r="E7">
        <v>500</v>
      </c>
      <c r="F7">
        <f>SUBTOTAL(3,Data[[#This Row],[Value]])</f>
        <v>0</v>
      </c>
    </row>
    <row r="8" spans="1:6" hidden="1" x14ac:dyDescent="0.25">
      <c r="C8" t="s">
        <v>9</v>
      </c>
      <c r="D8" t="s">
        <v>14</v>
      </c>
      <c r="E8">
        <v>37</v>
      </c>
      <c r="F8">
        <f>SUBTOTAL(3,Data[[#This Row],[Value]])</f>
        <v>0</v>
      </c>
    </row>
    <row r="9" spans="1:6" hidden="1" x14ac:dyDescent="0.25">
      <c r="C9" t="s">
        <v>10</v>
      </c>
      <c r="D9" t="s">
        <v>14</v>
      </c>
      <c r="E9">
        <v>26</v>
      </c>
      <c r="F9">
        <f>SUBTOTAL(3,Data[[#This Row],[Value]])</f>
        <v>0</v>
      </c>
    </row>
    <row r="10" spans="1:6" hidden="1" x14ac:dyDescent="0.25">
      <c r="C10" t="s">
        <v>13</v>
      </c>
      <c r="D10" t="s">
        <v>14</v>
      </c>
      <c r="E10">
        <v>122</v>
      </c>
      <c r="F10">
        <f>SUBTOTAL(3,Data[[#This Row],[Value]])</f>
        <v>0</v>
      </c>
    </row>
    <row r="11" spans="1:6" hidden="1" x14ac:dyDescent="0.25">
      <c r="C11" t="s">
        <v>11</v>
      </c>
      <c r="D11" t="s">
        <v>14</v>
      </c>
      <c r="E11">
        <v>67</v>
      </c>
      <c r="F11">
        <f>SUBTOTAL(3,Data[[#This Row],[Value]])</f>
        <v>0</v>
      </c>
    </row>
    <row r="12" spans="1:6" hidden="1" x14ac:dyDescent="0.25">
      <c r="C12" t="s">
        <v>12</v>
      </c>
      <c r="D12" t="s">
        <v>14</v>
      </c>
      <c r="E12">
        <v>60</v>
      </c>
      <c r="F12">
        <f>SUBTOTAL(3,Data[[#This Row],[Value]])</f>
        <v>0</v>
      </c>
    </row>
    <row r="13" spans="1:6" hidden="1" x14ac:dyDescent="0.25">
      <c r="C13" t="s">
        <v>8</v>
      </c>
      <c r="D13" t="s">
        <v>15</v>
      </c>
      <c r="E13">
        <v>56</v>
      </c>
      <c r="F13">
        <f>SUBTOTAL(3,Data[[#This Row],[Value]])</f>
        <v>0</v>
      </c>
    </row>
    <row r="14" spans="1:6" hidden="1" x14ac:dyDescent="0.25">
      <c r="C14" t="s">
        <v>9</v>
      </c>
      <c r="D14" t="s">
        <v>15</v>
      </c>
      <c r="E14">
        <v>61</v>
      </c>
      <c r="F14">
        <f>SUBTOTAL(3,Data[[#This Row],[Value]])</f>
        <v>0</v>
      </c>
    </row>
    <row r="15" spans="1:6" hidden="1" x14ac:dyDescent="0.25">
      <c r="C15" t="s">
        <v>10</v>
      </c>
      <c r="D15" t="s">
        <v>15</v>
      </c>
      <c r="E15">
        <v>108</v>
      </c>
      <c r="F15">
        <f>SUBTOTAL(3,Data[[#This Row],[Value]])</f>
        <v>0</v>
      </c>
    </row>
    <row r="16" spans="1:6" hidden="1" x14ac:dyDescent="0.25">
      <c r="C16" t="s">
        <v>13</v>
      </c>
      <c r="D16" t="s">
        <v>15</v>
      </c>
      <c r="E16">
        <v>95</v>
      </c>
      <c r="F16">
        <f>SUBTOTAL(3,Data[[#This Row],[Value]])</f>
        <v>0</v>
      </c>
    </row>
    <row r="17" spans="3:6" hidden="1" x14ac:dyDescent="0.25">
      <c r="C17" t="s">
        <v>11</v>
      </c>
      <c r="D17" t="s">
        <v>15</v>
      </c>
      <c r="E17">
        <v>49</v>
      </c>
      <c r="F17">
        <f>SUBTOTAL(3,Data[[#This Row],[Value]])</f>
        <v>0</v>
      </c>
    </row>
    <row r="18" spans="3:6" hidden="1" x14ac:dyDescent="0.25">
      <c r="C18" t="s">
        <v>12</v>
      </c>
      <c r="D18" t="s">
        <v>15</v>
      </c>
      <c r="E18">
        <v>44</v>
      </c>
      <c r="F18">
        <f>SUBTOTAL(3,Data[[#This Row],[Value]])</f>
        <v>0</v>
      </c>
    </row>
    <row r="19" spans="3:6" hidden="1" x14ac:dyDescent="0.25">
      <c r="C19" t="s">
        <v>8</v>
      </c>
      <c r="D19" t="s">
        <v>16</v>
      </c>
      <c r="E19">
        <v>26</v>
      </c>
      <c r="F19">
        <f>SUBTOTAL(3,Data[[#This Row],[Value]])</f>
        <v>0</v>
      </c>
    </row>
    <row r="20" spans="3:6" hidden="1" x14ac:dyDescent="0.25">
      <c r="C20" t="s">
        <v>9</v>
      </c>
      <c r="D20" t="s">
        <v>16</v>
      </c>
      <c r="E20">
        <v>116</v>
      </c>
      <c r="F20">
        <f>SUBTOTAL(3,Data[[#This Row],[Value]])</f>
        <v>0</v>
      </c>
    </row>
    <row r="21" spans="3:6" hidden="1" x14ac:dyDescent="0.25">
      <c r="C21" t="s">
        <v>10</v>
      </c>
      <c r="D21" t="s">
        <v>16</v>
      </c>
      <c r="E21">
        <v>96</v>
      </c>
      <c r="F21">
        <f>SUBTOTAL(3,Data[[#This Row],[Value]])</f>
        <v>0</v>
      </c>
    </row>
    <row r="22" spans="3:6" hidden="1" x14ac:dyDescent="0.25">
      <c r="C22" t="s">
        <v>13</v>
      </c>
      <c r="D22" t="s">
        <v>16</v>
      </c>
      <c r="E22">
        <v>72</v>
      </c>
      <c r="F22">
        <f>SUBTOTAL(3,Data[[#This Row],[Value]])</f>
        <v>0</v>
      </c>
    </row>
    <row r="23" spans="3:6" hidden="1" x14ac:dyDescent="0.25">
      <c r="C23" t="s">
        <v>11</v>
      </c>
      <c r="D23" t="s">
        <v>16</v>
      </c>
      <c r="E23">
        <v>62</v>
      </c>
      <c r="F23">
        <f>SUBTOTAL(3,Data[[#This Row],[Value]])</f>
        <v>0</v>
      </c>
    </row>
    <row r="24" spans="3:6" hidden="1" x14ac:dyDescent="0.25">
      <c r="C24" t="s">
        <v>12</v>
      </c>
      <c r="D24" t="s">
        <v>16</v>
      </c>
      <c r="E24">
        <v>115</v>
      </c>
      <c r="F24">
        <f>SUBTOTAL(3,Data[[#This Row],[Value]])</f>
        <v>0</v>
      </c>
    </row>
    <row r="25" spans="3:6" hidden="1" x14ac:dyDescent="0.25">
      <c r="C25" t="s">
        <v>8</v>
      </c>
      <c r="D25" t="s">
        <v>17</v>
      </c>
      <c r="E25">
        <v>43</v>
      </c>
      <c r="F25">
        <f>SUBTOTAL(3,Data[[#This Row],[Value]])</f>
        <v>0</v>
      </c>
    </row>
    <row r="26" spans="3:6" hidden="1" x14ac:dyDescent="0.25">
      <c r="C26" t="s">
        <v>9</v>
      </c>
      <c r="D26" t="s">
        <v>17</v>
      </c>
      <c r="E26">
        <v>67</v>
      </c>
      <c r="F26">
        <f>SUBTOTAL(3,Data[[#This Row],[Value]])</f>
        <v>0</v>
      </c>
    </row>
    <row r="27" spans="3:6" hidden="1" x14ac:dyDescent="0.25">
      <c r="C27" t="s">
        <v>10</v>
      </c>
      <c r="D27" t="s">
        <v>17</v>
      </c>
      <c r="E27">
        <v>123</v>
      </c>
      <c r="F27">
        <f>SUBTOTAL(3,Data[[#This Row],[Value]])</f>
        <v>0</v>
      </c>
    </row>
    <row r="28" spans="3:6" hidden="1" x14ac:dyDescent="0.25">
      <c r="C28" t="s">
        <v>13</v>
      </c>
      <c r="D28" t="s">
        <v>17</v>
      </c>
      <c r="E28">
        <v>46</v>
      </c>
      <c r="F28">
        <f>SUBTOTAL(3,Data[[#This Row],[Value]])</f>
        <v>0</v>
      </c>
    </row>
    <row r="29" spans="3:6" hidden="1" x14ac:dyDescent="0.25">
      <c r="C29" t="s">
        <v>11</v>
      </c>
      <c r="D29" t="s">
        <v>17</v>
      </c>
      <c r="E29">
        <v>78</v>
      </c>
      <c r="F29">
        <f>SUBTOTAL(3,Data[[#This Row],[Value]])</f>
        <v>0</v>
      </c>
    </row>
    <row r="30" spans="3:6" x14ac:dyDescent="0.25">
      <c r="C30" t="s">
        <v>12</v>
      </c>
      <c r="D30" t="s">
        <v>17</v>
      </c>
      <c r="E30">
        <v>115</v>
      </c>
      <c r="F30">
        <f>SUBTOTAL(3,Data[[#This Row],[Value]])</f>
        <v>1</v>
      </c>
    </row>
    <row r="33" spans="3:5" x14ac:dyDescent="0.25">
      <c r="C33" t="s">
        <v>18</v>
      </c>
    </row>
    <row r="35" spans="3:5" x14ac:dyDescent="0.25">
      <c r="C35" t="s">
        <v>4</v>
      </c>
      <c r="D35" t="s">
        <v>19</v>
      </c>
      <c r="E35" t="s">
        <v>20</v>
      </c>
    </row>
    <row r="36" spans="3:5" x14ac:dyDescent="0.25">
      <c r="C36" t="str" cm="1">
        <f t="array" ref="C36:C41">_xlfn._xlws.SORT(_xlfn.UNIQUE(Data[Item]))</f>
        <v>Alpha</v>
      </c>
      <c r="D36" cm="1">
        <f t="array" ref="D36:D41">SUMIFS(Data[Value],Data[Include],1,Data[Item],_xlfn.ANCHORARRAY(C36))</f>
        <v>0</v>
      </c>
      <c r="E36" cm="1">
        <f t="array" ref="E36:E41">SUMIFS(Data[Value],Data[Item],_xlfn.ANCHORARRAY(C36))-_xlfn.ANCHORARRAY(D36)</f>
        <v>625</v>
      </c>
    </row>
    <row r="37" spans="3:5" x14ac:dyDescent="0.25">
      <c r="C37" t="str">
        <v>Bravo</v>
      </c>
      <c r="D37">
        <v>0</v>
      </c>
      <c r="E37">
        <v>281</v>
      </c>
    </row>
    <row r="38" spans="3:5" x14ac:dyDescent="0.25">
      <c r="C38" t="str">
        <v>Charlie</v>
      </c>
      <c r="D38">
        <v>0</v>
      </c>
      <c r="E38">
        <v>353</v>
      </c>
    </row>
    <row r="39" spans="3:5" x14ac:dyDescent="0.25">
      <c r="C39" t="str">
        <v>Delta</v>
      </c>
      <c r="D39">
        <v>0</v>
      </c>
      <c r="E39">
        <v>335</v>
      </c>
    </row>
    <row r="40" spans="3:5" x14ac:dyDescent="0.25">
      <c r="C40" t="str">
        <v>Echo</v>
      </c>
      <c r="D40">
        <v>0</v>
      </c>
      <c r="E40">
        <v>256</v>
      </c>
    </row>
    <row r="41" spans="3:5" x14ac:dyDescent="0.25">
      <c r="C41" t="str">
        <v>Foxtrot</v>
      </c>
      <c r="D41">
        <v>115</v>
      </c>
      <c r="E41">
        <v>219</v>
      </c>
    </row>
    <row r="44" spans="3:5" x14ac:dyDescent="0.25">
      <c r="C44" t="s">
        <v>21</v>
      </c>
    </row>
    <row r="46" spans="3:5" x14ac:dyDescent="0.25">
      <c r="C46" t="s">
        <v>5</v>
      </c>
      <c r="D46" t="s">
        <v>19</v>
      </c>
      <c r="E46" t="s">
        <v>20</v>
      </c>
    </row>
    <row r="47" spans="3:5" x14ac:dyDescent="0.25">
      <c r="C47" t="str" cm="1">
        <f t="array" ref="C47:C50">_xlfn._xlws.SORT(_xlfn.UNIQUE(Data[Region]))</f>
        <v>East</v>
      </c>
      <c r="D47" cm="1">
        <f t="array" ref="D47:D50">SUMIFS(Data[Value],Data[Include],1,Data[Region],_xlfn.ANCHORARRAY(C47))</f>
        <v>0</v>
      </c>
      <c r="E47" cm="1">
        <f t="array" ref="E47:E50">SUMIFS(Data[Value],Data[Region],_xlfn.ANCHORARRAY(C47))-_xlfn.ANCHORARRAY(D47)</f>
        <v>487</v>
      </c>
    </row>
    <row r="48" spans="3:5" x14ac:dyDescent="0.25">
      <c r="C48" t="str">
        <v>North</v>
      </c>
      <c r="D48">
        <v>0</v>
      </c>
      <c r="E48">
        <v>812</v>
      </c>
    </row>
    <row r="49" spans="3:5" x14ac:dyDescent="0.25">
      <c r="C49" t="str">
        <v>South</v>
      </c>
      <c r="D49">
        <v>0</v>
      </c>
      <c r="E49">
        <v>413</v>
      </c>
    </row>
    <row r="50" spans="3:5" x14ac:dyDescent="0.25">
      <c r="C50" t="str">
        <v>West</v>
      </c>
      <c r="D50">
        <v>115</v>
      </c>
      <c r="E50">
        <v>357</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2023-08-31T16:48:00Z</dcterms:modified>
</cp:coreProperties>
</file>