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FD7E4D8-5B68-4BD0-A2BD-E694097D844E}" xr6:coauthVersionLast="47" xr6:coauthVersionMax="47" xr10:uidLastSave="{00000000-0000-0000-0000-000000000000}"/>
  <bookViews>
    <workbookView xWindow="-18830" yWindow="1440" windowWidth="17280" windowHeight="16990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nData">'Alt2'!$C$3:$E$27</definedName>
    <definedName name="_nDates">'Alt2'!$C$3:$C$27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5" l="1" a="1"/>
  <c r="G42" i="5" s="1"/>
  <c r="G50" i="5" a="1"/>
  <c r="G50" i="5" s="1"/>
  <c r="H34" i="5" a="1"/>
  <c r="H34" i="5" s="1"/>
  <c r="F34" i="5" a="1"/>
  <c r="F34" i="5" s="1"/>
  <c r="G31" i="5" a="1"/>
  <c r="G31" i="5" s="1"/>
  <c r="G33" i="5" s="1"/>
  <c r="G20" i="5" a="1"/>
  <c r="G20" i="5" s="1"/>
  <c r="G11" i="5" a="1"/>
  <c r="G11" i="5" s="1"/>
  <c r="H15" i="3" a="1"/>
  <c r="S33" i="2" a="1"/>
  <c r="S33" i="2" s="1"/>
  <c r="O33" i="2" a="1"/>
  <c r="O33" i="2" s="1"/>
  <c r="J33" i="2" a="1"/>
  <c r="J33" i="2" s="1"/>
  <c r="C33" i="2" a="1"/>
  <c r="C33" i="2" s="1"/>
  <c r="H1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<sst xmlns="http://schemas.openxmlformats.org/spreadsheetml/2006/main" count="159" uniqueCount="16">
  <si>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</si>
  <si>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</si>
  <si>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</si>
  <si>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</si>
  <si>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</si>
  <si>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</si>
  <si>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</si>
  <si>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</si>
  <si>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</si>
  <si>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</si>
  <si>
    <t>Interesting solution. Shifts the month array by 1 to find the first where they differ.</t>
  </si>
  <si>
    <t>I can only make scan work when the results are contained in one cell.</t>
  </si>
  <si>
    <t>Can I use sort to help with this?</t>
  </si>
  <si>
    <t>Model</t>
  </si>
  <si>
    <t>There actually are two transactions on the same day (5-9-24). The solution seems incomplete.</t>
  </si>
  <si>
    <t>You can clean this up simply.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</si>
</sst>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Intro_Hd" xfId="2" xr:uid="{12D27FC5-2D4B-41FE-834B-AA7FB2EF9180}"/>
    <cellStyle name="Normal" xfId="0" builtinId="0"/>
    <cellStyle name="Normal 2" xfId="1" xr:uid="{120FA8D4-02F8-4A92-B469-F7928C286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1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D7807-70ED-4F38-B48A-EDFACD6D4A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topLeftCell="A21" workbookViewId="0">
      <selection activeCell="G5" sqref="G5:I5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topLeftCell="A21"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7FB1-ACF0-493A-ABA6-122F9C3F87C9}">
  <dimension ref="C1:O27"/>
  <sheetViews>
    <sheetView workbookViewId="0">
      <selection activeCell="L21" sqref="L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H12" t="s">
        <v>10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  <c r="H15" cm="1">
        <f t="array" ref="H15:J18">_xlfn._xlws.FILTER(C3:E27,MONTH(C3:C27)&lt;&gt;_xlfn.DROP(_xlfn.VSTACK(0,MONTH(C3:C27)),-1) )</f>
        <v>45492</v>
      </c>
      <c r="I15" t="str">
        <v>A</v>
      </c>
      <c r="J15">
        <v>37</v>
      </c>
    </row>
    <row r="16" spans="3:15" x14ac:dyDescent="0.25">
      <c r="C16" s="14">
        <v>45542</v>
      </c>
      <c r="D16" s="5" t="s">
        <v>6</v>
      </c>
      <c r="E16" s="6">
        <v>20</v>
      </c>
      <c r="H16">
        <v>45509</v>
      </c>
      <c r="I16" t="str">
        <v>A</v>
      </c>
      <c r="J16">
        <v>23</v>
      </c>
    </row>
    <row r="17" spans="3:10" x14ac:dyDescent="0.25">
      <c r="C17" s="14">
        <v>45545</v>
      </c>
      <c r="D17" s="5" t="s">
        <v>7</v>
      </c>
      <c r="E17" s="6">
        <v>15</v>
      </c>
      <c r="H17">
        <v>45540</v>
      </c>
      <c r="I17" t="str">
        <v>C</v>
      </c>
      <c r="J17">
        <v>78</v>
      </c>
    </row>
    <row r="18" spans="3:10" x14ac:dyDescent="0.25">
      <c r="C18" s="14">
        <v>45547</v>
      </c>
      <c r="D18" s="5" t="s">
        <v>5</v>
      </c>
      <c r="E18" s="6">
        <v>98</v>
      </c>
      <c r="H18">
        <v>45569</v>
      </c>
      <c r="I18" t="str">
        <v>C</v>
      </c>
      <c r="J18">
        <v>45</v>
      </c>
    </row>
    <row r="19" spans="3:10" x14ac:dyDescent="0.25">
      <c r="C19" s="14">
        <v>45554</v>
      </c>
      <c r="D19" s="5" t="s">
        <v>5</v>
      </c>
      <c r="E19" s="6">
        <v>44</v>
      </c>
    </row>
    <row r="20" spans="3:10" x14ac:dyDescent="0.25">
      <c r="C20" s="14">
        <v>45557</v>
      </c>
      <c r="D20" s="5" t="s">
        <v>6</v>
      </c>
      <c r="E20" s="6">
        <v>91</v>
      </c>
    </row>
    <row r="21" spans="3:10" x14ac:dyDescent="0.25">
      <c r="C21" s="14">
        <v>45559</v>
      </c>
      <c r="D21" s="5" t="s">
        <v>7</v>
      </c>
      <c r="E21" s="6">
        <v>91</v>
      </c>
    </row>
    <row r="22" spans="3:10" x14ac:dyDescent="0.25">
      <c r="C22" s="14">
        <v>45560</v>
      </c>
      <c r="D22" s="5" t="s">
        <v>7</v>
      </c>
      <c r="E22" s="6">
        <v>86</v>
      </c>
    </row>
    <row r="23" spans="3:10" x14ac:dyDescent="0.25">
      <c r="C23" s="26">
        <v>45569</v>
      </c>
      <c r="D23" s="24" t="s">
        <v>6</v>
      </c>
      <c r="E23" s="25">
        <v>45</v>
      </c>
    </row>
    <row r="24" spans="3:10" x14ac:dyDescent="0.25">
      <c r="C24" s="14">
        <v>45570</v>
      </c>
      <c r="D24" s="5" t="s">
        <v>7</v>
      </c>
      <c r="E24" s="6">
        <v>66</v>
      </c>
    </row>
    <row r="25" spans="3:10" x14ac:dyDescent="0.25">
      <c r="C25" s="12">
        <v>45571</v>
      </c>
      <c r="D25" s="5" t="s">
        <v>7</v>
      </c>
      <c r="E25" s="6">
        <v>90</v>
      </c>
    </row>
    <row r="26" spans="3:10" x14ac:dyDescent="0.25">
      <c r="C26" s="12">
        <v>45574</v>
      </c>
      <c r="D26" s="5" t="s">
        <v>8</v>
      </c>
      <c r="E26" s="6">
        <v>42</v>
      </c>
    </row>
    <row r="27" spans="3:10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3B2-A5C0-41CB-8859-C45B1994C20C}">
  <dimension ref="C1:O53"/>
  <sheetViews>
    <sheetView tabSelected="1" topLeftCell="A22" workbookViewId="0">
      <selection activeCell="F48" sqref="F48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 t="str" cm="1">
        <f t="array" ref="G11:I15">_xlfn.LET(
    _xlpm.rng, C3:E27,
    _xlpm.p, MONTH(C3:C27),
    _xlpm.q, _xlfn.UNIQUE(_xlpm.p),
    _xlpm.s, _xlfn.REDUCE(
        C2:E2,
        _xlpm.q,
        _xlfn.LAMBDA(_xlpm.x,_xlpm.y, _xlfn.LET(_xlpm.a, _xlfn._xlws.FILTER(_xlpm.rng, _xlpm.p = _xlpm.y), _xlpm.b, _xlfn._xlws.SORT(_xlpm.a, 1, 1), _xlpm.c, _xlfn.TAKE(_xlpm.b, 1), _xlpm.d, _xlfn.VSTACK(_xlpm.x, _xlpm.c), _xlpm.d))
    ),
    _xlpm.s
)</f>
        <v>Date</v>
      </c>
      <c r="H11" t="str">
        <v>Product</v>
      </c>
      <c r="I11" t="str">
        <v>Qty</v>
      </c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G12" s="4">
        <v>45492</v>
      </c>
      <c r="H12" t="str">
        <v>A</v>
      </c>
      <c r="I12">
        <v>37</v>
      </c>
    </row>
    <row r="13" spans="3:15" x14ac:dyDescent="0.25">
      <c r="C13" s="26">
        <v>45540</v>
      </c>
      <c r="D13" s="24" t="s">
        <v>6</v>
      </c>
      <c r="E13" s="25">
        <v>78</v>
      </c>
      <c r="G13" s="4">
        <v>45509</v>
      </c>
      <c r="H13" t="str">
        <v>A</v>
      </c>
      <c r="I13">
        <v>23</v>
      </c>
    </row>
    <row r="14" spans="3:15" x14ac:dyDescent="0.25">
      <c r="C14" s="14">
        <v>45540</v>
      </c>
      <c r="D14" s="5" t="s">
        <v>6</v>
      </c>
      <c r="E14" s="6">
        <v>66</v>
      </c>
      <c r="G14" s="4">
        <v>45540</v>
      </c>
      <c r="H14" t="str">
        <v>C</v>
      </c>
      <c r="I14">
        <v>78</v>
      </c>
    </row>
    <row r="15" spans="3:15" x14ac:dyDescent="0.25">
      <c r="C15" s="14">
        <v>45542</v>
      </c>
      <c r="D15" s="5" t="s">
        <v>6</v>
      </c>
      <c r="E15" s="6">
        <v>26</v>
      </c>
      <c r="G15" s="4">
        <v>45569</v>
      </c>
      <c r="H15" t="str">
        <v>C</v>
      </c>
      <c r="I15">
        <v>45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12" x14ac:dyDescent="0.25">
      <c r="C17" s="14">
        <v>45545</v>
      </c>
      <c r="D17" s="5" t="s">
        <v>7</v>
      </c>
      <c r="E17" s="6">
        <v>15</v>
      </c>
    </row>
    <row r="18" spans="3:12" x14ac:dyDescent="0.25">
      <c r="C18" s="14">
        <v>45547</v>
      </c>
      <c r="D18" s="5" t="s">
        <v>5</v>
      </c>
      <c r="E18" s="6">
        <v>98</v>
      </c>
      <c r="G18" s="32" t="s">
        <v>11</v>
      </c>
    </row>
    <row r="19" spans="3:12" x14ac:dyDescent="0.25">
      <c r="C19" s="14">
        <v>45554</v>
      </c>
      <c r="D19" s="5" t="s">
        <v>5</v>
      </c>
      <c r="E19" s="6">
        <v>44</v>
      </c>
    </row>
    <row r="20" spans="3:12" x14ac:dyDescent="0.25">
      <c r="C20" s="14">
        <v>45557</v>
      </c>
      <c r="D20" s="5" t="s">
        <v>6</v>
      </c>
      <c r="E20" s="6">
        <v>91</v>
      </c>
      <c r="G20" s="4" t="str" cm="1">
        <f t="array" ref="G20:I23">_xlfn.LET(
    _xlpm.rng, C3:E27,
    _xlpm.p, MONTH(C3:C27),
    _xlpm.q, _xlfn.UNIQUE(_xlpm.p),
    _xlpm.s, _xlfn.SCAN(
        C2:E2,
        _xlpm.q,
        _xlfn.LAMBDA(_xlpm.x,_xlpm.y, _xlfn.LET(_xlpm.a, _xlfn._xlws.FILTER(_xlpm.rng, _xlpm.p = _xlpm.y), _xlpm.b, _xlfn._xlws.SORT(_xlpm.a, 1, 1), _xlpm.c, _xlfn.TAKE(_xlpm.b, 1),_xlfn.TEXTJOIN("|",,_xlpm.c)))
    ),
    _xlfn.DROP(_xlfn.REDUCE(0,_xlpm.s,_xlfn.LAMBDA(_xlpm.a,_xlpm.v,_xlfn.VSTACK(_xlpm.a,_xlfn.TEXTSPLIT(_xlpm.v,"|")))),1)
)</f>
        <v>45492</v>
      </c>
      <c r="H20" t="str">
        <v>A</v>
      </c>
      <c r="I20" t="str">
        <v>37</v>
      </c>
    </row>
    <row r="21" spans="3:12" x14ac:dyDescent="0.25">
      <c r="C21" s="14">
        <v>45559</v>
      </c>
      <c r="D21" s="5" t="s">
        <v>7</v>
      </c>
      <c r="E21" s="6">
        <v>91</v>
      </c>
      <c r="G21" s="4" t="str">
        <v>45509</v>
      </c>
      <c r="H21" t="str">
        <v>A</v>
      </c>
      <c r="I21" t="str">
        <v>23</v>
      </c>
    </row>
    <row r="22" spans="3:12" x14ac:dyDescent="0.25">
      <c r="C22" s="14">
        <v>45560</v>
      </c>
      <c r="D22" s="5" t="s">
        <v>7</v>
      </c>
      <c r="E22" s="6">
        <v>86</v>
      </c>
      <c r="G22" s="4" t="str">
        <v>45540</v>
      </c>
      <c r="H22" t="str">
        <v>C</v>
      </c>
      <c r="I22" t="str">
        <v>78</v>
      </c>
    </row>
    <row r="23" spans="3:12" x14ac:dyDescent="0.25">
      <c r="C23" s="26">
        <v>45569</v>
      </c>
      <c r="D23" s="24" t="s">
        <v>6</v>
      </c>
      <c r="E23" s="25">
        <v>45</v>
      </c>
      <c r="G23" s="4" t="str">
        <v>45569</v>
      </c>
      <c r="H23" t="str">
        <v>C</v>
      </c>
      <c r="I23" t="str">
        <v>45</v>
      </c>
    </row>
    <row r="24" spans="3:12" x14ac:dyDescent="0.25">
      <c r="C24" s="14">
        <v>45570</v>
      </c>
      <c r="D24" s="5" t="s">
        <v>7</v>
      </c>
      <c r="E24" s="6">
        <v>66</v>
      </c>
    </row>
    <row r="25" spans="3:12" x14ac:dyDescent="0.25">
      <c r="C25" s="12">
        <v>45571</v>
      </c>
      <c r="D25" s="5" t="s">
        <v>7</v>
      </c>
      <c r="E25" s="6">
        <v>90</v>
      </c>
      <c r="G25" s="32" t="s">
        <v>12</v>
      </c>
    </row>
    <row r="26" spans="3:12" x14ac:dyDescent="0.25">
      <c r="C26" s="12">
        <v>45574</v>
      </c>
      <c r="D26" s="5" t="s">
        <v>8</v>
      </c>
      <c r="E26" s="6">
        <v>42</v>
      </c>
    </row>
    <row r="27" spans="3:12" x14ac:dyDescent="0.25">
      <c r="C27" s="13">
        <v>45576</v>
      </c>
      <c r="D27" s="10" t="s">
        <v>5</v>
      </c>
      <c r="E27" s="11">
        <v>54</v>
      </c>
    </row>
    <row r="29" spans="3:12" x14ac:dyDescent="0.25">
      <c r="F29" t="s">
        <v>13</v>
      </c>
      <c r="G29" s="4">
        <v>7</v>
      </c>
    </row>
    <row r="31" spans="3:12" x14ac:dyDescent="0.25">
      <c r="F31" t="s">
        <v>0</v>
      </c>
      <c r="G31" s="4" t="str" cm="1">
        <f t="array" ref="G31">_xlfn.TEXTJOIN("|",,_xlfn.TAKE(_xlfn._xlws.FILTER(_nData,MONTH(_nDates)=G29),1))</f>
        <v>45492|A|37</v>
      </c>
      <c r="L31">
        <v>0</v>
      </c>
    </row>
    <row r="33" spans="3:10" x14ac:dyDescent="0.25">
      <c r="G33" s="4" t="str">
        <f>G31</f>
        <v>45492|A|37</v>
      </c>
    </row>
    <row r="34" spans="3:10" x14ac:dyDescent="0.25">
      <c r="F34" cm="1">
        <f t="array" ref="F34:F37">_xlfn._xlws.SORT(_xlfn.UNIQUE(MONTH(_nDates)))</f>
        <v>7</v>
      </c>
      <c r="G34" s="4" t="str">
        <f t="dataTable" ref="G34:G37" dt2D="0" dtr="0" r1="G29"/>
        <v>45492|A|37</v>
      </c>
      <c r="H34" s="15" t="str" cm="1">
        <f t="array" ref="H34:J38">_xlfn.VSTACK(G2:I2,_xlfn.DROP(_xlfn.REDUCE(0,G34:G37,_xlfn.LAMBDA(_xlpm.a,_xlpm.v,_xlfn.LET(_xlpm.z, _xlfn.TEXTSPLIT(_xlpm.v,"|"),_xlpm.t,_xlfn.TAKE(_xlpm.z,,1)+0,_xlfn.VSTACK(_xlpm.a,_xlfn.HSTACK(_xlpm.t,_xlfn.TAKE(_xlpm.z,,-2)))))),1))</f>
        <v>Date</v>
      </c>
      <c r="I34" s="16" t="str">
        <v>Product</v>
      </c>
      <c r="J34" s="17" t="str">
        <v>Qty</v>
      </c>
    </row>
    <row r="35" spans="3:10" x14ac:dyDescent="0.25">
      <c r="F35">
        <v>8</v>
      </c>
      <c r="G35" s="4" t="str">
        <v>45509|A|23</v>
      </c>
      <c r="H35" s="18">
        <v>45492</v>
      </c>
      <c r="I35" s="19" t="str">
        <v>A</v>
      </c>
      <c r="J35" s="20" t="str">
        <v>37</v>
      </c>
    </row>
    <row r="36" spans="3:10" x14ac:dyDescent="0.25">
      <c r="F36">
        <v>9</v>
      </c>
      <c r="G36" s="4" t="str">
        <v>45540|C|78</v>
      </c>
      <c r="H36" s="18">
        <v>45509</v>
      </c>
      <c r="I36" s="19" t="str">
        <v>A</v>
      </c>
      <c r="J36" s="20" t="str">
        <v>23</v>
      </c>
    </row>
    <row r="37" spans="3:10" x14ac:dyDescent="0.25">
      <c r="F37">
        <v>10</v>
      </c>
      <c r="G37" s="4" t="str">
        <v>45569|C|45</v>
      </c>
      <c r="H37" s="18">
        <v>45540</v>
      </c>
      <c r="I37" s="19" t="str">
        <v>C</v>
      </c>
      <c r="J37" s="20" t="str">
        <v>78</v>
      </c>
    </row>
    <row r="38" spans="3:10" x14ac:dyDescent="0.25">
      <c r="H38" s="21">
        <v>45569</v>
      </c>
      <c r="I38" s="22" t="str">
        <v>C</v>
      </c>
      <c r="J38" s="11" t="str">
        <v>45</v>
      </c>
    </row>
    <row r="40" spans="3:10" x14ac:dyDescent="0.25">
      <c r="F40" t="s">
        <v>14</v>
      </c>
    </row>
    <row r="42" spans="3:10" x14ac:dyDescent="0.25">
      <c r="G42" s="18" cm="1">
        <f t="array" ref="G42:I46">_xlfn.LET(_xlpm.z,_xlfn.XLOOKUP(_xlfn.SEQUENCE(4,1,7),MONTH(_nDates),_nDates),
       _xlfn.DROP(_xlfn.REDUCE(0,_xlpm.z,_xlfn.LAMBDA(_xlpm.a,_xlpm.v,_xlfn.VSTACK(_xlpm.a,_xlfn._xlws.FILTER(_nData,_nDates=_xlpm.v)))),1))</f>
        <v>45492</v>
      </c>
      <c r="H42" s="19" t="str">
        <v>A</v>
      </c>
      <c r="I42" s="20">
        <v>37</v>
      </c>
    </row>
    <row r="43" spans="3:10" x14ac:dyDescent="0.25">
      <c r="G43" s="18">
        <v>45509</v>
      </c>
      <c r="H43" s="19" t="str">
        <v>A</v>
      </c>
      <c r="I43" s="20">
        <v>23</v>
      </c>
    </row>
    <row r="44" spans="3:10" x14ac:dyDescent="0.25">
      <c r="G44" s="18">
        <v>45540</v>
      </c>
      <c r="H44" s="19" t="str">
        <v>C</v>
      </c>
      <c r="I44" s="20">
        <v>78</v>
      </c>
    </row>
    <row r="45" spans="3:10" x14ac:dyDescent="0.25">
      <c r="G45" s="21">
        <v>45540</v>
      </c>
      <c r="H45" s="22" t="str">
        <v>C</v>
      </c>
      <c r="I45" s="11">
        <v>66</v>
      </c>
    </row>
    <row r="46" spans="3:10" x14ac:dyDescent="0.25">
      <c r="C46"/>
      <c r="D46"/>
      <c r="E46"/>
      <c r="G46">
        <v>45569</v>
      </c>
      <c r="H46" t="str">
        <v>C</v>
      </c>
      <c r="I46">
        <v>45</v>
      </c>
    </row>
    <row r="47" spans="3:10" x14ac:dyDescent="0.25">
      <c r="C47"/>
      <c r="D47"/>
      <c r="E47"/>
      <c r="G47"/>
    </row>
    <row r="48" spans="3:10" x14ac:dyDescent="0.25">
      <c r="F48" t="s">
        <v>15</v>
      </c>
    </row>
    <row r="50" spans="7:9" x14ac:dyDescent="0.25">
      <c r="G50" s="18" cm="1">
        <f t="array" ref="G50:I53">_xlfn.LET(_xlpm.z,_xlfn.XLOOKUP(_xlfn.SEQUENCE(4,1,7),MONTH(_nDates),_nDates),
       _xlfn.DROP(_xlfn.REDUCE(0,_xlpm.z,_xlfn.LAMBDA(_xlpm.a,_xlpm.v,_xlfn.VSTACK(_xlpm.a,_xlfn.TAKE(_xlfn._xlws.FILTER(_nData,_nDates=_xlpm.v),1)))),1))</f>
        <v>45492</v>
      </c>
      <c r="H50" s="19" t="str">
        <v>A</v>
      </c>
      <c r="I50" s="20">
        <v>37</v>
      </c>
    </row>
    <row r="51" spans="7:9" x14ac:dyDescent="0.25">
      <c r="G51" s="18">
        <v>45509</v>
      </c>
      <c r="H51" s="19" t="str">
        <v>A</v>
      </c>
      <c r="I51" s="20">
        <v>23</v>
      </c>
    </row>
    <row r="52" spans="7:9" x14ac:dyDescent="0.25">
      <c r="G52" s="18">
        <v>45540</v>
      </c>
      <c r="H52" s="19" t="str">
        <v>C</v>
      </c>
      <c r="I52" s="20">
        <v>78</v>
      </c>
    </row>
    <row r="53" spans="7:9" x14ac:dyDescent="0.25">
      <c r="G53" s="21">
        <v>45569</v>
      </c>
      <c r="H53" s="22" t="str">
        <v>C</v>
      </c>
      <c r="I53" s="11">
        <v>45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_nData</vt:lpstr>
      <vt:lpstr>_nDates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2024-11-17T17:55:42Z</dcterms:modified>
</cp:coreProperties>
</file>