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3A66B9C-14DD-4237-A531-C0081A5314B5}" xr6:coauthVersionLast="47" xr6:coauthVersionMax="47" xr10:uidLastSave="{00000000-0000-0000-0000-000000000000}"/>
  <bookViews>
    <workbookView xWindow="-28920" yWindow="-120" windowWidth="29040" windowHeight="15720" tabRatio="626" xr2:uid="{27FFEEF4-A9D8-40D1-B209-21085DC60689}"/>
  </bookViews>
  <sheets>
    <sheet name="Cas" sheetId="49" r:id="rId1"/>
    <sheet name="Mots et Lettres" sheetId="36" r:id="rId2"/>
    <sheet name="Plateau" sheetId="47" r:id="rId3"/>
  </sheets>
  <definedNames>
    <definedName name="_fn">_xlfn.LAMBDA(_xlpm.w,_xlpm.draws,_xlfn.LET(_xlpm.z,MID(_xlpm.w,_xlfn.SEQUENCE(LEN(_xlpm.w)),1), _xlpm.q,_xlfn.GROUPBY(_xlpm.z,_xlpm.z,_xleta.ROWS,0,0), _xlpm.qq,_xlfn.BYROW(_xlpm.q,_xlfn.LAMBDA(_xlpm.r,_xlfn.XMATCH(_xlfn.TAKE(_xlpm.r,,-1),_xlfn.SCAN(0,--(_xlpm.draws=_xlfn.TAKE(_xlpm.r,,1)),_xleta.SUM)))),MAX(_xlpm.qq)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4" i="49" l="1" a="1"/>
  <c r="M124" i="49" s="1"/>
  <c r="M125" i="49" a="1"/>
  <c r="M125" i="49" s="1"/>
  <c r="M126" i="49" a="1"/>
  <c r="M126" i="49" s="1"/>
  <c r="M123" i="49" a="1"/>
  <c r="M123" i="49" s="1"/>
  <c r="M119" i="49" a="1"/>
  <c r="M119" i="49" s="1"/>
  <c r="M120" i="49" a="1"/>
  <c r="M120" i="49" s="1"/>
  <c r="M121" i="49" a="1"/>
  <c r="M121" i="49" s="1"/>
  <c r="M118" i="49" a="1"/>
  <c r="M118" i="49" s="1"/>
  <c r="L119" i="49"/>
  <c r="L120" i="49"/>
  <c r="L121" i="49"/>
  <c r="L118" i="49"/>
  <c r="K119" i="49"/>
  <c r="K120" i="49"/>
  <c r="K121" i="49"/>
  <c r="K118" i="49"/>
  <c r="B18" i="47"/>
  <c r="C18" i="47"/>
  <c r="D18" i="47"/>
  <c r="E18" i="47"/>
  <c r="F18" i="47"/>
  <c r="A18" i="47"/>
  <c r="C21" i="47"/>
  <c r="G21" i="47" s="1"/>
  <c r="G23" i="47" s="1"/>
  <c r="F21" i="47"/>
  <c r="W4" i="47"/>
  <c r="W5" i="47"/>
  <c r="W6" i="47"/>
  <c r="W3" i="47"/>
  <c r="B21" i="47"/>
  <c r="D21" i="47"/>
  <c r="E21" i="47"/>
  <c r="X4" i="47"/>
  <c r="X5" i="47"/>
  <c r="X6" i="47"/>
  <c r="X3" i="47"/>
  <c r="R111" i="49"/>
  <c r="C115" i="49"/>
  <c r="D115" i="49"/>
  <c r="E115" i="49"/>
  <c r="F115" i="49"/>
  <c r="G115" i="49"/>
  <c r="H115" i="49"/>
  <c r="I115" i="49"/>
  <c r="B115" i="49"/>
  <c r="Q113" i="49"/>
  <c r="Q114" i="49"/>
  <c r="Q112" i="49"/>
  <c r="Q105" i="49"/>
  <c r="Q106" i="49"/>
  <c r="Q107" i="49"/>
  <c r="Q108" i="49"/>
  <c r="Q109" i="49"/>
  <c r="Q110" i="49"/>
  <c r="Q111" i="49"/>
  <c r="Q104" i="49"/>
  <c r="I78" i="49" a="1"/>
  <c r="I76" i="49" a="1"/>
  <c r="I76" i="49" s="1"/>
  <c r="I75" i="49" a="1"/>
  <c r="I75" i="49" s="1"/>
  <c r="H77" i="49"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 r="A21" i="47" l="1"/>
  <c r="G20" i="47"/>
  <c r="I78" i="4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<sst xmlns="http://schemas.openxmlformats.org/spreadsheetml/2006/main" count="1392" uniqueCount="784">
  <si>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</si>
  <si>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</si>
  <si>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</si>
  <si>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</si>
  <si>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</si>
  <si>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</si>
  <si>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</si>
  <si>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</si>
  <si>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</si>
  <si>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</si>
  <si>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</si>
  <si>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</si>
  <si>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</si>
  <si>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</si>
  <si>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</si>
  <si>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</si>
  <si>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</si>
  <si>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</si>
  <si>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</si>
  <si>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</si>
  <si>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</si>
  <si>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</si>
  <si>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</si>
  <si>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</si>
  <si>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</si>
  <si>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</si>
  <si>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</si>
  <si>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</si>
  <si>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</si>
  <si>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</si>
  <si>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</si>
  <si>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</si>
  <si>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</si>
  <si>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</si>
  <si>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</si>
  <si>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</si>
  <si>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</si>
  <si>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</si>
  <si>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</si>
  <si>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</si>
  <si>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</si>
  <si>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</si>
  <si>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</si>
  <si>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</si>
  <si>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</si>
  <si>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</si>
  <si>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</si>
  <si>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</si>
  <si>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</si>
  <si>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</si>
  <si>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</si>
  <si>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</si>
  <si>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</si>
  <si>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</si>
  <si>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</si>
  <si>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</si>
  <si>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</si>
  <si>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</si>
  <si>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</si>
  <si>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</si>
  <si>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</si>
  <si>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</si>
  <si>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</si>
  <si>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</si>
  <si>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</si>
  <si>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</si>
  <si>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</si>
  <si>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</si>
  <si>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</si>
  <si>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</si>
  <si>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</si>
  <si>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</si>
  <si>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</si>
  <si>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</si>
  <si>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</si>
  <si>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</si>
  <si>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</si>
  <si>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</si>
  <si>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</si>
  <si>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</si>
  <si>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</si>
  <si>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</si>
  <si>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</si>
  <si>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</si>
  <si>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</si>
  <si>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</si>
  <si>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</si>
  <si>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</si>
  <si>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</si>
  <si>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</si>
  <si>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</si>
  <si>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</si>
  <si>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</si>
  <si>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</si>
  <si>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</si>
  <si>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</si>
  <si>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</si>
  <si>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</si>
  <si>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</si>
  <si>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</si>
  <si>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</si>
  <si>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</si>
  <si>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</si>
  <si>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</si>
  <si>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</si>
  <si>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</si>
  <si>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</si>
  <si>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</si>
  <si>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</si>
  <si>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</si>
  <si>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</si>
  <si>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</si>
  <si>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</si>
  <si>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</si>
  <si>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</si>
  <si>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</si>
  <si>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</si>
  <si>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</si>
  <si>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</si>
  <si>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</si>
  <si>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</si>
  <si>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</si>
  <si>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</si>
  <si>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</si>
  <si>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</si>
  <si>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</si>
  <si>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</si>
  <si>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</si>
  <si>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</si>
  <si>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</si>
  <si>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</si>
  <si>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</si>
  <si>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</si>
  <si>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</si>
  <si>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</si>
  <si>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</si>
  <si>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</si>
  <si>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</si>
  <si>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</si>
  <si>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</si>
  <si>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</si>
  <si>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</si>
  <si>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</si>
  <si>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</si>
  <si>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</si>
  <si>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</si>
  <si>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</si>
  <si>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</si>
  <si>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</si>
  <si>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</si>
  <si>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</si>
  <si>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</si>
  <si>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</si>
  <si>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</si>
  <si>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</si>
  <si>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</si>
  <si>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</si>
  <si>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</si>
  <si>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</si>
  <si>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</si>
  <si>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</si>
  <si>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</si>
  <si>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</si>
  <si>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</si>
  <si>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</si>
  <si>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</si>
  <si>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</si>
  <si>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</si>
  <si>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</si>
  <si>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</si>
  <si>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</si>
  <si>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</si>
  <si>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</si>
  <si>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</si>
  <si>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</si>
  <si>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</si>
  <si>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</si>
  <si>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</si>
  <si>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</si>
  <si>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</si>
  <si>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</si>
  <si>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</si>
  <si>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</si>
  <si>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</si>
  <si>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</si>
  <si>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</si>
  <si>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</si>
  <si>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</si>
  <si>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</si>
  <si>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</si>
  <si>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</si>
  <si>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</si>
  <si>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</si>
  <si>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</si>
  <si>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</si>
  <si>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</si>
  <si>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</si>
  <si>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</si>
  <si>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</si>
  <si>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</si>
  <si>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</si>
  <si>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</si>
  <si>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</si>
  <si>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</si>
  <si>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</si>
  <si>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</si>
  <si>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</si>
  <si>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</si>
  <si>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</si>
  <si>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</si>
  <si>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</si>
  <si>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</si>
  <si>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</si>
  <si>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</si>
  <si>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</si>
  <si>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</si>
  <si>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</si>
  <si>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</si>
  <si>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</si>
  <si>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</si>
  <si>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</si>
  <si>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</si>
  <si>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</si>
  <si>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</si>
  <si>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</si>
  <si>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</si>
  <si>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</si>
  <si>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</si>
  <si>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</si>
  <si>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</si>
  <si>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</si>
  <si>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</si>
  <si>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</si>
  <si>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</si>
  <si>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</si>
  <si>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</si>
  <si>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</si>
  <si>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</si>
  <si>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</si>
  <si>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</si>
  <si>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</si>
  <si>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</si>
  <si>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</si>
  <si>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</si>
  <si>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</si>
  <si>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</si>
  <si>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</si>
  <si>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</si>
  <si>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</si>
  <si>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</si>
  <si>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</si>
  <si>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</si>
  <si>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</si>
  <si>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</si>
  <si>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</si>
  <si>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</si>
  <si>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</si>
  <si>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</si>
  <si>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</si>
  <si>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</si>
  <si>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</si>
  <si>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</si>
  <si>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</si>
  <si>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</si>
  <si>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</si>
  <si>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</si>
  <si>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</si>
  <si>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</si>
  <si>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</si>
  <si>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</si>
  <si>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</si>
  <si>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</si>
  <si>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</si>
  <si>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</si>
  <si>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</si>
  <si>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</si>
  <si>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</si>
  <si>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</si>
  <si>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</si>
  <si>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</si>
  <si>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</si>
  <si>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</si>
  <si>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</si>
  <si>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</si>
  <si>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</si>
  <si>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</si>
  <si>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</si>
  <si>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</si>
  <si>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</si>
  <si>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</si>
  <si>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</si>
  <si>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</si>
  <si>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</si>
  <si>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</si>
  <si>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</si>
  <si>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</si>
  <si>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</si>
  <si>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</si>
  <si>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</si>
  <si>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</si>
  <si>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</si>
  <si>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</si>
  <si>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</si>
  <si>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</si>
  <si>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</si>
  <si>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</si>
  <si>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</si>
  <si>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</si>
  <si>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</si>
  <si>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</si>
  <si>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</si>
  <si>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</si>
  <si>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</si>
  <si>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</si>
  <si>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</si>
  <si>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</si>
  <si>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</si>
  <si>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</si>
  <si>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</si>
  <si>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</si>
  <si>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</si>
  <si>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</si>
  <si>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</si>
  <si>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</si>
  <si>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</si>
  <si>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</si>
  <si>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</si>
  <si>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</si>
  <si>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</si>
  <si>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</si>
  <si>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</si>
  <si>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</si>
  <si>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</si>
  <si>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</si>
  <si>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</si>
  <si>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</si>
  <si>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</si>
  <si>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</si>
  <si>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</si>
  <si>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</si>
  <si>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</si>
  <si>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</si>
  <si>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</si>
  <si>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</si>
  <si>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</si>
  <si>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</si>
  <si>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</si>
  <si>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</si>
  <si>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</si>
  <si>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</si>
  <si>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</si>
  <si>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</si>
  <si>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</si>
  <si>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</si>
  <si>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</si>
  <si>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</si>
  <si>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</si>
  <si>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</si>
  <si>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</si>
  <si>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</si>
  <si>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</si>
  <si>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</si>
  <si>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</si>
  <si>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</si>
  <si>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</si>
  <si>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</si>
  <si>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</si>
  <si>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</si>
  <si>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</si>
  <si>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</si>
  <si>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</si>
  <si>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</si>
  <si>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</si>
  <si>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</si>
  <si>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</si>
  <si>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</si>
  <si>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</si>
  <si>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</si>
  <si>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</si>
  <si>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</si>
  <si>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</si>
  <si>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</si>
  <si>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</si>
  <si>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</si>
  <si>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</si>
  <si>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</si>
  <si>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</si>
  <si>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</si>
  <si>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</si>
  <si>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</si>
  <si>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</si>
  <si>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</si>
  <si>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</si>
  <si>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</si>
  <si>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</si>
  <si>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</si>
  <si>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</si>
  <si>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</si>
  <si>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</si>
  <si>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</si>
  <si>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</si>
  <si>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</si>
  <si>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</si>
  <si>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</si>
  <si>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</si>
  <si>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</si>
  <si>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</si>
  <si>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</si>
  <si>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</si>
  <si>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</si>
  <si>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</si>
  <si>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</si>
  <si>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</si>
  <si>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</si>
  <si>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</si>
  <si>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</si>
  <si>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</si>
  <si>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</si>
  <si>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</si>
  <si>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</si>
  <si>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</si>
  <si>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</si>
  <si>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</si>
  <si>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</si>
  <si>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</si>
  <si>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</si>
  <si>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</si>
  <si>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</si>
  <si>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</si>
  <si>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</si>
  <si>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</si>
  <si>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</si>
  <si>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</si>
  <si>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</si>
  <si>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</si>
  <si>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</si>
  <si>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</si>
  <si>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</si>
  <si>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</si>
  <si>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</si>
  <si>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</si>
  <si>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</si>
  <si>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</si>
  <si>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</si>
  <si>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</si>
  <si>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</si>
  <si>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</si>
  <si>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</si>
  <si>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</si>
  <si>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</si>
  <si>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</si>
  <si>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</si>
  <si>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</si>
  <si>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</si>
  <si>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</si>
  <si>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</si>
  <si>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</si>
  <si>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</si>
  <si>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</si>
  <si>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</si>
  <si>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</si>
  <si>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</si>
  <si>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</si>
  <si>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</si>
  <si>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</si>
  <si>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</si>
  <si>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</si>
  <si>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</si>
  <si>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</si>
  <si>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</si>
  <si>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</si>
  <si>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</si>
  <si>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</si>
  <si>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</si>
  <si>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</si>
  <si>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</si>
  <si>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</si>
  <si>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</si>
  <si>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</si>
  <si>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</si>
  <si>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</si>
  <si>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</si>
  <si>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</si>
  <si>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</si>
  <si>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</si>
  <si>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</si>
  <si>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</si>
  <si>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</si>
  <si>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</si>
  <si>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</si>
  <si>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</si>
  <si>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</si>
  <si>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</si>
  <si>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</si>
  <si>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</si>
  <si>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</si>
  <si>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</si>
  <si>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</si>
  <si>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</si>
  <si>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</si>
  <si>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</si>
  <si>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</si>
  <si>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</si>
  <si>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</si>
  <si>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</si>
  <si>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</si>
  <si>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</si>
  <si>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</si>
  <si>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</si>
  <si>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</si>
  <si>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</si>
  <si>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</si>
  <si>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</si>
  <si>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</si>
  <si>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</si>
  <si>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</si>
  <si>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</si>
  <si>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</si>
  <si>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</si>
  <si>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</si>
  <si>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</si>
  <si>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</si>
  <si>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</si>
  <si>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</si>
  <si>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</si>
  <si>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</si>
  <si>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</si>
  <si>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</si>
  <si>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</si>
  <si>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</si>
  <si>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</si>
  <si>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</si>
  <si>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</si>
  <si>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</si>
  <si>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</si>
  <si>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</si>
  <si>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</si>
  <si>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</si>
  <si>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</si>
  <si>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</si>
  <si>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</si>
  <si>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</si>
  <si>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</si>
  <si>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</si>
  <si>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</si>
  <si>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</si>
  <si>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</si>
  <si>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</si>
  <si>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</si>
  <si>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</si>
  <si>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</si>
  <si>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</si>
  <si>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</si>
  <si>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</si>
  <si>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</si>
  <si>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</si>
  <si>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</si>
  <si>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</si>
  <si>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</si>
  <si>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</si>
  <si>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</si>
  <si>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</si>
  <si>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</si>
  <si>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</si>
  <si>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</si>
  <si>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</si>
  <si>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</si>
  <si>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</si>
  <si>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</si>
  <si>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</si>
  <si>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</si>
  <si>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</si>
  <si>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</si>
  <si>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</si>
  <si>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</si>
  <si>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</si>
  <si>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</si>
  <si>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</si>
  <si>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</si>
  <si>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</si>
  <si>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</si>
  <si>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</si>
  <si>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</si>
  <si>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</si>
  <si>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</si>
  <si>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</si>
  <si>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</si>
  <si>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</si>
  <si>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</si>
  <si>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</si>
  <si>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</si>
  <si>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</si>
  <si>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</si>
  <si>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</si>
  <si>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</si>
  <si>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</si>
  <si>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</si>
  <si>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</si>
  <si>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</si>
  <si>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</si>
  <si>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</si>
  <si>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</si>
  <si>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</si>
  <si>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</si>
  <si>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</si>
  <si>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</si>
  <si>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</si>
  <si>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</si>
  <si>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</si>
  <si>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</si>
  <si>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</si>
  <si>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</si>
  <si>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</si>
  <si>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</si>
  <si>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</si>
  <si>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</si>
  <si>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</si>
  <si>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</si>
  <si>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</si>
  <si>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</si>
  <si>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</si>
  <si>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</si>
  <si>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</si>
  <si>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</si>
  <si>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</si>
  <si>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</si>
  <si>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</si>
  <si>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</si>
  <si>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</si>
  <si>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</si>
  <si>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</si>
  <si>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</si>
  <si>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</si>
  <si>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</si>
  <si>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</si>
  <si>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</si>
  <si>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</si>
  <si>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</si>
  <si>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</si>
  <si>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</si>
  <si>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</si>
  <si>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</si>
  <si>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</si>
  <si>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</si>
  <si>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</si>
  <si>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</si>
  <si>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</si>
  <si>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</si>
  <si>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</si>
  <si>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</si>
  <si>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</si>
  <si>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</si>
  <si>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</si>
  <si>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</si>
  <si>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</si>
  <si>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</si>
  <si>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</si>
  <si>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</si>
  <si>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</si>
  <si>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</si>
  <si>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</si>
  <si>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</si>
  <si>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</si>
  <si>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</si>
  <si>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</si>
  <si>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</si>
  <si>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</si>
  <si>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</si>
  <si>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</si>
  <si>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</si>
  <si>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</si>
  <si>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</si>
  <si>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</si>
  <si>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</si>
  <si>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</si>
  <si>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</si>
  <si>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</si>
  <si>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</si>
  <si>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</si>
  <si>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</si>
  <si>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</si>
  <si>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</si>
  <si>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</si>
  <si>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</si>
  <si>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</si>
  <si>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</si>
  <si>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</si>
  <si>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</si>
  <si>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</si>
  <si>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</si>
  <si>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</si>
  <si>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</si>
  <si>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</si>
  <si>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</si>
  <si>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</si>
  <si>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</si>
  <si>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</si>
  <si>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</si>
  <si>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</si>
  <si>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</si>
  <si>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</si>
  <si>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</si>
  <si>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</si>
  <si>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</si>
  <si>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</si>
  <si>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</si>
  <si>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</si>
  <si>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</si>
  <si>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</si>
  <si>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</si>
  <si>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</si>
  <si>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</si>
  <si>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</si>
  <si>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</si>
  <si>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</si>
  <si>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</si>
  <si>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</si>
  <si>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</si>
  <si>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</si>
  <si>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</si>
  <si>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</si>
  <si>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</si>
  <si>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</si>
  <si>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</si>
  <si>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</si>
  <si>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</si>
  <si>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</si>
  <si>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</si>
  <si>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</si>
  <si>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</si>
  <si>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</si>
  <si>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</si>
  <si>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</si>
  <si>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</si>
  <si>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</si>
  <si>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</si>
  <si>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</si>
  <si>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</si>
  <si>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</si>
  <si>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</si>
  <si>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</si>
  <si>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</si>
  <si>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</si>
  <si>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</si>
  <si>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</si>
  <si>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</si>
  <si>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</si>
  <si>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</si>
  <si>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</si>
  <si>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</si>
  <si>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</si>
  <si>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</si>
  <si>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</si>
  <si>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</si>
  <si>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</si>
  <si>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</si>
  <si>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</si>
  <si>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</si>
  <si>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</si>
  <si>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</si>
  <si>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</si>
  <si>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</si>
  <si>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</si>
  <si>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</si>
  <si>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</si>
  <si>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</si>
  <si>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</si>
  <si>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</si>
  <si>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</si>
  <si>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</si>
  <si>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</si>
  <si>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</si>
  <si>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</si>
  <si>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</si>
  <si>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</si>
  <si>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</si>
  <si>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</si>
  <si>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</si>
  <si>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</si>
  <si>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</si>
  <si>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</si>
  <si>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</si>
  <si>
    <t>Letter Value</t>
  </si>
  <si>
    <t>Word 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</si>
</sst>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34">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ck">
        <color indexed="64"/>
      </left>
      <right style="thin">
        <color theme="1"/>
      </right>
      <top style="thick">
        <color indexed="64"/>
      </top>
      <bottom style="thick">
        <color indexed="64"/>
      </bottom>
      <diagonal/>
    </border>
    <border>
      <left style="thin">
        <color theme="1"/>
      </left>
      <right style="thin">
        <color theme="1"/>
      </right>
      <top style="thick">
        <color indexed="64"/>
      </top>
      <bottom style="thick">
        <color indexed="64"/>
      </bottom>
      <diagonal/>
    </border>
    <border>
      <left style="thin">
        <color theme="1"/>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9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xf numFmtId="0" fontId="26" fillId="11" borderId="28" xfId="0" applyFont="1" applyFill="1" applyBorder="1" applyAlignment="1">
      <alignment horizontal="center" vertical="center"/>
    </xf>
    <xf numFmtId="0" fontId="26" fillId="11" borderId="29" xfId="0" applyFont="1" applyFill="1" applyBorder="1" applyAlignment="1">
      <alignment horizontal="center" vertical="center"/>
    </xf>
    <xf numFmtId="0" fontId="26" fillId="10" borderId="29" xfId="0" applyFont="1" applyFill="1" applyBorder="1" applyAlignment="1">
      <alignment horizontal="center" vertical="center"/>
    </xf>
    <xf numFmtId="0" fontId="26" fillId="11" borderId="30" xfId="0" applyFont="1" applyFill="1" applyBorder="1" applyAlignment="1">
      <alignment horizontal="center" vertical="center"/>
    </xf>
    <xf numFmtId="0" fontId="26" fillId="10" borderId="30" xfId="0" applyFont="1" applyFill="1" applyBorder="1" applyAlignment="1">
      <alignment horizontal="center" vertical="center"/>
    </xf>
    <xf numFmtId="0" fontId="26" fillId="9" borderId="31" xfId="0" applyFont="1" applyFill="1" applyBorder="1" applyAlignment="1">
      <alignment horizontal="center" vertical="center"/>
    </xf>
    <xf numFmtId="0" fontId="26" fillId="11" borderId="32" xfId="0" applyFont="1" applyFill="1" applyBorder="1" applyAlignment="1">
      <alignment horizontal="center" vertical="center"/>
    </xf>
    <xf numFmtId="0" fontId="26" fillId="6" borderId="32" xfId="0" applyFont="1" applyFill="1" applyBorder="1" applyAlignment="1">
      <alignment horizontal="center" vertical="center"/>
    </xf>
    <xf numFmtId="0" fontId="26" fillId="10" borderId="32" xfId="0" applyFont="1" applyFill="1" applyBorder="1" applyAlignment="1">
      <alignment horizontal="center" vertical="center"/>
    </xf>
    <xf numFmtId="0" fontId="26" fillId="11" borderId="33" xfId="0" applyFont="1" applyFill="1" applyBorder="1" applyAlignment="1">
      <alignment horizontal="center"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477678</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29</xdr:col>
      <xdr:colOff>580430</xdr:colOff>
      <xdr:row>93</xdr:row>
      <xdr:rowOff>297656</xdr:rowOff>
    </xdr:from>
    <xdr:to>
      <xdr:col>53</xdr:col>
      <xdr:colOff>438792</xdr:colOff>
      <xdr:row>98</xdr:row>
      <xdr:rowOff>249865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22800469" y="26015156"/>
          <a:ext cx="15025496" cy="1388579"/>
        </a:xfrm>
        <a:prstGeom prst="rect">
          <a:avLst/>
        </a:prstGeom>
      </xdr:spPr>
    </xdr:pic>
    <xdr:clientData/>
  </xdr:twoCellAnchor>
  <xdr:twoCellAnchor editAs="oneCell">
    <xdr:from>
      <xdr:col>1</xdr:col>
      <xdr:colOff>345281</xdr:colOff>
      <xdr:row>73</xdr:row>
      <xdr:rowOff>142875</xdr:rowOff>
    </xdr:from>
    <xdr:to>
      <xdr:col>3</xdr:col>
      <xdr:colOff>589876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361950</xdr:colOff>
          <xdr:row>17</xdr:row>
          <xdr:rowOff>133350</xdr:rowOff>
        </xdr:from>
        <xdr:to>
          <xdr:col>19</xdr:col>
          <xdr:colOff>183356</xdr:colOff>
          <xdr:row>18</xdr:row>
          <xdr:rowOff>152202</xdr:rowOff>
        </xdr:to>
        <xdr:pic>
          <xdr:nvPicPr>
            <xdr:cNvPr id="2" name="Picture 1">
              <a:extLst>
                <a:ext uri="{FF2B5EF4-FFF2-40B4-BE49-F238E27FC236}">
                  <a16:creationId xmlns:a16="http://schemas.microsoft.com/office/drawing/2014/main" id="{F64EFFBE-C30B-1A0F-8809-C0781EE554D5}"/>
                </a:ext>
              </a:extLst>
            </xdr:cNvPr>
            <xdr:cNvPicPr>
              <a:picLocks noChangeAspect="1" noChangeArrowheads="1"/>
              <a:extLst>
                <a:ext uri="{84589F7E-364E-4C9E-8A38-B11213B215E9}">
                  <a14:cameraTool cellRange="Cas!$Q$114:$T$114" spid="_x0000_s3080"/>
                </a:ext>
              </a:extLst>
            </xdr:cNvPicPr>
          </xdr:nvPicPr>
          <xdr:blipFill>
            <a:blip xmlns:r="http://schemas.openxmlformats.org/officeDocument/2006/relationships" r:embed="rId1"/>
            <a:srcRect/>
            <a:stretch>
              <a:fillRect/>
            </a:stretch>
          </xdr:blipFill>
          <xdr:spPr bwMode="auto">
            <a:xfrm>
              <a:off x="7473950" y="7578725"/>
              <a:ext cx="2678906" cy="193477"/>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106" zoomScale="64" zoomScaleNormal="70" workbookViewId="0">
      <selection activeCell="R129" sqref="R129"/>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8" width="29.77734375" style="1" customWidth="1"/>
    <col min="9" max="9" width="15.44140625" style="1" customWidth="1"/>
    <col min="10" max="10" width="13.21875" style="1" customWidth="1"/>
    <col min="11" max="11" width="18" style="1" bestFit="1" customWidth="1"/>
    <col min="12" max="12" width="8.5546875" style="3"/>
    <col min="13" max="13" width="9.6640625" style="3" bestFit="1" customWidth="1"/>
    <col min="14" max="15" width="8.5546875" style="3"/>
    <col min="16" max="16" width="10.21875" style="3" bestFit="1" customWidth="1"/>
    <col min="17" max="18" width="10.77734375" style="3" bestFit="1" customWidth="1"/>
    <col min="19"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I75" s="1" cm="1">
        <f t="array" ref="I75">_xlfn.LAMBDA(_xlpm.w,_xlpm.draws,_xlfn.LET(_xlpm.z,MID(_xlpm.w,_xlfn.SEQUENCE(LEN(_xlpm.w)),1),
_xlpm.q,_xlfn.GROUPBY(_xlpm.z,_xlpm.z,_xleta.ROWS,0,0),
_xlpm.qq,_xlfn.BYROW(_xlpm.q,_xlfn.LAMBDA(_xlpm.r,_xlfn.XMATCH(_xlfn.TAKE(_xlpm.r,,-1),_xlfn.SCAN(0,--(_xlpm.draws=_xlfn.TAKE(_xlpm.r,,1)),_xleta.SUM)))),MAX(_xlpm.qq)
))(G75,J75:AC75)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I76" s="1" cm="1">
        <f t="array" ref="I76">_fn(G76,J76:AC76)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I78" s="1" cm="1">
        <f t="array" ref="I78:I97">_xlfn.BYROW(_xlfn.HSTACK(G78:G97,J78:AC97),_xlfn.LAMBDA(_xlpm.r, _xlfn.LET(_xlpm.x,INDEX(_xlpm.r,1,1),_xlpm.draws,_xlfn.DROP(_xlpm.r,,1),_fn(_xlpm.x,_xlpm.draws))))</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I79" s="1">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I80" s="1">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I81" s="1">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I82" s="1">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I83" s="1">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I84" s="1">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I85" s="1">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I86" s="1">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I87" s="1">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I88" s="1">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I89" s="1">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I90" s="1">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I91" s="1">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I92" s="1">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I93" s="1">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I94" s="1">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I95" s="1">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I96" s="1">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I97" s="1">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c r="Q104" s="3" t="str">
        <f>_xlfn.TRANSLATE(B104,"fr")</f>
        <v>Words are now placed on the board in a specific direction, starting with the very first character of the word.</v>
      </c>
    </row>
    <row r="105" spans="1:32" ht="15" customHeight="1">
      <c r="A105" s="3"/>
      <c r="B105" s="3" t="s">
        <v>114</v>
      </c>
      <c r="C105" s="1"/>
      <c r="D105" s="1"/>
      <c r="E105" s="2"/>
      <c r="Q105" s="3" t="str">
        <f t="shared" ref="Q105:Q111" si="4">_xlfn.TRANSLATE(B105,"fr")</f>
        <v>Each question is independent of the others: the board is therefore emptied of all its letters at the beginning of each question.</v>
      </c>
    </row>
    <row r="106" spans="1:32" ht="15" customHeight="1">
      <c r="A106" s="3"/>
      <c r="B106" s="10" t="s">
        <v>115</v>
      </c>
      <c r="C106" s="1"/>
      <c r="D106" s="1"/>
      <c r="E106" s="2"/>
      <c r="Q106" s="3" t="str">
        <f t="shared" si="4"/>
        <v>What is the point value of each word when placed on the board, for each question?</v>
      </c>
    </row>
    <row r="107" spans="1:32" ht="15" customHeight="1">
      <c r="A107" s="3"/>
      <c r="B107" s="10"/>
      <c r="C107" s="1"/>
      <c r="D107" s="1"/>
      <c r="E107" s="2"/>
      <c r="Q107" s="3" t="str">
        <f t="shared" si="4"/>
        <v/>
      </c>
    </row>
    <row r="108" spans="1:32" ht="15" customHeight="1">
      <c r="A108" s="3"/>
      <c r="B108" s="3" t="s">
        <v>116</v>
      </c>
      <c r="C108" s="1"/>
      <c r="D108" s="1"/>
      <c r="E108" s="2"/>
      <c r="Q108" s="3" t="str">
        <f t="shared" si="4"/>
        <v>Letter multipliers apply before word multipliers. In other words, if a letter is placed on a Double Letter (LD) square, its value is doubled and then integrated into the calculation of the word before a word multiplier is applied.</v>
      </c>
    </row>
    <row r="109" spans="1:32" ht="15" customHeight="1">
      <c r="A109" s="3"/>
      <c r="B109" s="3" t="s">
        <v>117</v>
      </c>
      <c r="C109" s="1"/>
      <c r="D109" s="1"/>
      <c r="E109" s="2"/>
      <c r="Q109" s="3" t="str">
        <f t="shared" si="4"/>
        <v>Word multipliers, on the other hand, are cumulative. For example, if a word spans two Double Word (MD) squares, its total value is multiplied by 4.</v>
      </c>
    </row>
    <row r="110" spans="1:32" ht="15" customHeight="1">
      <c r="A110" s="3"/>
      <c r="B110" s="3"/>
      <c r="C110" s="1"/>
      <c r="D110" s="1"/>
      <c r="E110" s="2"/>
      <c r="Q110" s="3" t="str">
        <f t="shared" si="4"/>
        <v/>
      </c>
    </row>
    <row r="111" spans="1:32" ht="15" customHeight="1">
      <c r="A111" s="3"/>
      <c r="B111" s="10" t="s">
        <v>118</v>
      </c>
      <c r="C111" s="1" t="s">
        <v>119</v>
      </c>
      <c r="D111" s="1"/>
      <c r="E111" s="2"/>
      <c r="Q111" s="3" t="str">
        <f t="shared" si="4"/>
        <v>Example3d:</v>
      </c>
      <c r="R111" s="3" t="str">
        <f>_xlfn.TRANSLATE(C111,"fr")</f>
        <v>The word AKAIKY is placed letter by letter on the following squares: A on F5, K on E5, A on D5, I on C5, K on B5, and Y on A5.</v>
      </c>
    </row>
    <row r="112" spans="1:32" ht="15" customHeight="1">
      <c r="A112" s="3"/>
      <c r="B112" s="10"/>
      <c r="C112" s="1" t="s">
        <v>120</v>
      </c>
      <c r="D112" s="1"/>
      <c r="E112" s="2"/>
      <c r="Q112" s="3" t="str">
        <f>_xlfn.TRANSLATE(C112,"fr")</f>
        <v>The first K is on a Double Letter (LD) square, the I is on a Triple Word (MT) square and the Y on a Triple Letter (LT) square.</v>
      </c>
    </row>
    <row r="113" spans="1:26" ht="15" customHeight="1">
      <c r="A113" s="3"/>
      <c r="C113" s="16" t="s">
        <v>121</v>
      </c>
      <c r="D113" s="1"/>
      <c r="E113" s="2"/>
      <c r="Q113" s="3" t="str">
        <f t="shared" ref="Q113:Q114" si="5">_xlfn.TRANSLATE(C113,"fr")</f>
        <v>The calculation of the points is therefore as follows:</v>
      </c>
    </row>
    <row r="114" spans="1:26" ht="15" customHeight="1">
      <c r="A114" s="3"/>
      <c r="B114" s="10"/>
      <c r="C114" s="1" t="s">
        <v>122</v>
      </c>
      <c r="D114" s="1"/>
      <c r="E114" s="2"/>
      <c r="Q114" s="3" t="str">
        <f t="shared" si="5"/>
        <v>(1 + 11*2 + 1 + 1*3 + 11 + 5*3) * 3 = 159 points.</v>
      </c>
    </row>
    <row r="115" spans="1:26" ht="15" customHeight="1" thickBot="1">
      <c r="A115" s="3"/>
      <c r="B115" s="16" t="str">
        <f>_xlfn.TRANSLATE(B116,"fr")</f>
        <v>Question #</v>
      </c>
      <c r="C115" s="16" t="str">
        <f t="shared" ref="C115:I115" si="6">_xlfn.TRANSLATE(C116,"fr")</f>
        <v>Level</v>
      </c>
      <c r="D115" s="16" t="str">
        <f t="shared" si="6"/>
        <v>Points</v>
      </c>
      <c r="E115" s="16" t="str">
        <f t="shared" si="6"/>
        <v>Answer</v>
      </c>
      <c r="F115" s="16" t="str">
        <f t="shared" si="6"/>
        <v/>
      </c>
      <c r="G115" s="16" t="str">
        <f t="shared" si="6"/>
        <v>Word</v>
      </c>
      <c r="H115" s="16" t="str">
        <f t="shared" si="6"/>
        <v>Placement of the first letter</v>
      </c>
      <c r="I115" s="16" t="str">
        <f t="shared" si="6"/>
        <v>Investment management</v>
      </c>
      <c r="J115" s="3"/>
      <c r="K115" s="3"/>
    </row>
    <row r="116" spans="1:26" ht="39" customHeight="1" thickTop="1" thickBot="1">
      <c r="A116" s="3"/>
      <c r="B116" s="18" t="s">
        <v>10</v>
      </c>
      <c r="C116" s="18" t="s">
        <v>11</v>
      </c>
      <c r="D116" s="18" t="s">
        <v>12</v>
      </c>
      <c r="E116" s="18" t="s">
        <v>13</v>
      </c>
      <c r="G116" s="18" t="s">
        <v>24</v>
      </c>
      <c r="H116" s="68" t="s">
        <v>123</v>
      </c>
      <c r="I116" s="68" t="s">
        <v>124</v>
      </c>
      <c r="J116" s="3"/>
      <c r="K116" s="3"/>
    </row>
    <row r="117" spans="1:26" ht="15" thickTop="1">
      <c r="A117" s="3"/>
      <c r="B117" s="1"/>
      <c r="C117" s="1"/>
      <c r="D117" s="1"/>
      <c r="E117" s="2"/>
      <c r="H117" s="3"/>
      <c r="I117" s="3"/>
      <c r="J117" s="3"/>
      <c r="K117" s="3"/>
    </row>
    <row r="118" spans="1:26" ht="35.1" customHeight="1">
      <c r="A118" s="3"/>
      <c r="B118" s="19" t="s">
        <v>125</v>
      </c>
      <c r="C118" s="19">
        <v>3</v>
      </c>
      <c r="D118" s="55">
        <v>0</v>
      </c>
      <c r="E118" s="13">
        <v>144</v>
      </c>
      <c r="F118" s="36"/>
      <c r="G118" s="53" t="s">
        <v>126</v>
      </c>
      <c r="H118" s="69" t="s">
        <v>127</v>
      </c>
      <c r="I118" s="70" t="s">
        <v>128</v>
      </c>
      <c r="J118" s="3"/>
      <c r="K118" s="3">
        <f>CODE(LEFT(H118,1))-CODE("A")+1</f>
        <v>1</v>
      </c>
      <c r="L118" s="3">
        <f>MID(H118,2,100)+0</f>
        <v>1</v>
      </c>
      <c r="M118" s="3" t="str" cm="1">
        <f t="array" ref="M118:Z118">_xlfn.LET(_xlpm.n,LEN(G118),_xlfn.SWITCH(TRUE,I118="→",CHAR(K118+CODE("A")+_xlfn.SEQUENCE(1,_xlpm.n)-2)&amp;L118,I118="←",CHAR(K118+CODE("A")+_xlfn.SEQUENCE(1,_xlpm.n)-2)&amp;L118,I118="↑", CHAR(CODE("A")-1+K118)&amp;_xlfn.SEQUENCE(1,_xlpm.n,L118,-1),I118="↓",CHAR(CODE("A")-1+K118)&amp;_xlfn.SEQUENCE(1,_xlpm.n,L118,1)))</f>
        <v>A1</v>
      </c>
      <c r="N118" s="3" t="str">
        <v>B1</v>
      </c>
      <c r="O118" s="3" t="str">
        <v>C1</v>
      </c>
      <c r="P118" s="3" t="str">
        <v>D1</v>
      </c>
      <c r="Q118" s="3" t="str">
        <v>E1</v>
      </c>
      <c r="R118" s="3" t="str">
        <v>F1</v>
      </c>
      <c r="S118" s="3" t="str">
        <v>G1</v>
      </c>
      <c r="T118" s="3" t="str">
        <v>H1</v>
      </c>
      <c r="U118" s="3" t="str">
        <v>I1</v>
      </c>
      <c r="V118" s="3" t="str">
        <v>J1</v>
      </c>
      <c r="W118" s="3" t="str">
        <v>K1</v>
      </c>
      <c r="X118" s="3" t="str">
        <v>L1</v>
      </c>
      <c r="Y118" s="3" t="str">
        <v>M1</v>
      </c>
      <c r="Z118" s="3" t="str">
        <v>N1</v>
      </c>
    </row>
    <row r="119" spans="1:26" ht="35.1" customHeight="1">
      <c r="A119" s="3"/>
      <c r="B119" s="19" t="s">
        <v>129</v>
      </c>
      <c r="C119" s="19">
        <v>3</v>
      </c>
      <c r="D119" s="54">
        <v>0</v>
      </c>
      <c r="E119" s="13">
        <v>43</v>
      </c>
      <c r="F119" s="36"/>
      <c r="G119" s="53" t="s">
        <v>130</v>
      </c>
      <c r="H119" s="69" t="s">
        <v>131</v>
      </c>
      <c r="I119" s="70" t="s">
        <v>132</v>
      </c>
      <c r="J119" s="14"/>
      <c r="K119" s="3">
        <f t="shared" ref="K119:K121" si="7">CODE(LEFT(H119,1))-CODE("A")+1</f>
        <v>12</v>
      </c>
      <c r="L119" s="3">
        <f t="shared" ref="L119:L121" si="8">MID(H119,2,100)+0</f>
        <v>13</v>
      </c>
      <c r="M119" s="3" t="str" cm="1">
        <f t="array" ref="M119:U119">_xlfn.LET(_xlpm.n,LEN(G119),_xlfn.SWITCH(TRUE,I119="→",CHAR(K119+CODE("A")+_xlfn.SEQUENCE(1,_xlpm.n)-2)&amp;L119,I119="←",CHAR(K119+CODE("A")+_xlfn.SEQUENCE(1,_xlpm.n)-2)&amp;L119,I119="↑", CHAR(CODE("A")-1+K119)&amp;_xlfn.SEQUENCE(1,_xlpm.n,L119,-1),I119="↓",CHAR(CODE("A")-1+K119)&amp;_xlfn.SEQUENCE(1,_xlpm.n,L119,1)))</f>
        <v>L13</v>
      </c>
      <c r="N119" s="14" t="str">
        <v>L12</v>
      </c>
      <c r="O119" s="14" t="str">
        <v>L11</v>
      </c>
      <c r="P119" s="3" t="str">
        <v>L10</v>
      </c>
      <c r="Q119" s="14" t="str">
        <v>L9</v>
      </c>
      <c r="R119" s="3" t="str">
        <v>L8</v>
      </c>
      <c r="S119" s="3" t="str">
        <v>L7</v>
      </c>
      <c r="T119" s="3" t="str">
        <v>L6</v>
      </c>
      <c r="U119" s="3" t="str">
        <v>L5</v>
      </c>
    </row>
    <row r="120" spans="1:26" ht="35.1" customHeight="1">
      <c r="A120" s="3"/>
      <c r="B120" s="19" t="s">
        <v>133</v>
      </c>
      <c r="C120" s="19">
        <v>3</v>
      </c>
      <c r="D120" s="55">
        <v>0</v>
      </c>
      <c r="E120" s="13">
        <v>86</v>
      </c>
      <c r="F120" s="36"/>
      <c r="G120" s="53" t="s">
        <v>134</v>
      </c>
      <c r="H120" s="69" t="s">
        <v>135</v>
      </c>
      <c r="I120" s="70" t="s">
        <v>136</v>
      </c>
      <c r="J120" s="14"/>
      <c r="K120" s="3">
        <f t="shared" si="7"/>
        <v>4</v>
      </c>
      <c r="L120" s="3">
        <f t="shared" si="8"/>
        <v>4</v>
      </c>
      <c r="M120" s="3" t="str" cm="1">
        <f t="array" ref="M120:W120">_xlfn.LET(_xlpm.n,LEN(G120),_xlfn.SWITCH(TRUE,I120="→",CHAR(K120+CODE("A")+_xlfn.SEQUENCE(1,_xlpm.n)-2)&amp;L120,I120="←",CHAR(K120+CODE("A")+_xlfn.SEQUENCE(1,_xlpm.n)-2)&amp;L120,I120="↑", CHAR(CODE("A")-1+K120)&amp;_xlfn.SEQUENCE(1,_xlpm.n,L120,-1),I120="↓",CHAR(CODE("A")-1+K120)&amp;_xlfn.SEQUENCE(1,_xlpm.n,L120,1)))</f>
        <v>D4</v>
      </c>
      <c r="N120" s="3" t="str">
        <v>D5</v>
      </c>
      <c r="O120" s="3" t="str">
        <v>D6</v>
      </c>
      <c r="P120" s="3" t="str">
        <v>D7</v>
      </c>
      <c r="Q120" s="3" t="str">
        <v>D8</v>
      </c>
      <c r="R120" s="3" t="str">
        <v>D9</v>
      </c>
      <c r="S120" s="3" t="str">
        <v>D10</v>
      </c>
      <c r="T120" t="str">
        <v>D11</v>
      </c>
      <c r="U120" t="str">
        <v>D12</v>
      </c>
      <c r="V120" t="str">
        <v>D13</v>
      </c>
      <c r="W120" t="str">
        <v>D14</v>
      </c>
      <c r="X120"/>
      <c r="Y120"/>
    </row>
    <row r="121" spans="1:26" ht="35.1" customHeight="1">
      <c r="A121" s="3"/>
      <c r="B121" s="19" t="s">
        <v>137</v>
      </c>
      <c r="C121" s="19">
        <v>3</v>
      </c>
      <c r="D121" s="54">
        <v>0</v>
      </c>
      <c r="E121" s="13">
        <v>159</v>
      </c>
      <c r="F121" s="36"/>
      <c r="G121" s="53" t="s">
        <v>138</v>
      </c>
      <c r="H121" s="69" t="s">
        <v>139</v>
      </c>
      <c r="I121" s="70" t="s">
        <v>140</v>
      </c>
      <c r="J121" s="14"/>
      <c r="K121" s="3">
        <f t="shared" si="7"/>
        <v>6</v>
      </c>
      <c r="L121" s="3">
        <f t="shared" si="8"/>
        <v>5</v>
      </c>
      <c r="M121" s="3" t="str" cm="1">
        <f t="array" ref="M121:R121">_xlfn.LET(_xlpm.n,LEN(G121),_xlfn.SWITCH(TRUE,I121="→",CHAR(K121+CODE("A")+_xlfn.SEQUENCE(1,_xlpm.n)-2)&amp;L121,I121="←",CHAR(K121+CODE("A")+_xlfn.SEQUENCE(1,_xlpm.n)-2)&amp;L121,I121="↑", CHAR(CODE("A")-1+K121)&amp;_xlfn.SEQUENCE(1,_xlpm.n,L121,-1),I121="↓",CHAR(CODE("A")-1+K121)&amp;_xlfn.SEQUENCE(1,_xlpm.n,L121,1)))</f>
        <v>F5</v>
      </c>
      <c r="N121" s="14" t="str">
        <v>G5</v>
      </c>
      <c r="O121" s="14" t="str">
        <v>H5</v>
      </c>
      <c r="P121" s="14" t="str">
        <v>I5</v>
      </c>
      <c r="Q121" s="14" t="str">
        <v>J5</v>
      </c>
      <c r="R121" s="3" t="str">
        <v>K5</v>
      </c>
    </row>
    <row r="122" spans="1:26">
      <c r="A122" s="3"/>
      <c r="B122" s="1"/>
      <c r="C122" s="1"/>
      <c r="D122" s="1"/>
      <c r="E122" s="2"/>
      <c r="H122" s="3"/>
      <c r="I122" s="3"/>
      <c r="J122" s="3"/>
      <c r="K122" s="3"/>
    </row>
    <row r="123" spans="1:26" ht="35.1" customHeight="1">
      <c r="A123" s="3"/>
      <c r="B123" s="19">
        <v>41</v>
      </c>
      <c r="C123" s="19">
        <v>3</v>
      </c>
      <c r="D123" s="54">
        <v>25</v>
      </c>
      <c r="E123" s="13"/>
      <c r="F123" s="36"/>
      <c r="G123" s="53" t="s">
        <v>141</v>
      </c>
      <c r="H123" s="69" t="s">
        <v>142</v>
      </c>
      <c r="I123" s="70" t="s">
        <v>140</v>
      </c>
      <c r="J123" s="14"/>
      <c r="K123" s="14"/>
      <c r="L123" s="14"/>
      <c r="M123" s="14" t="str" cm="1">
        <f t="array" aca="1" ref="M123:Z123" ca="1">_xlfn.MAP(_xlfn.ANCHORARRAY(M118),_xlfn.LAMBDA(_xlpm.x,_xlfn.LET(_xlpm.z,INDIRECT("Plateau!"&amp;_xlpm.x),IF(LEN(_xlpm.z)=2,_xlpm.z,1))))</f>
        <v>MT</v>
      </c>
      <c r="N123" s="14">
        <f ca="1"/>
        <v>1</v>
      </c>
      <c r="O123" s="14">
        <f ca="1"/>
        <v>1</v>
      </c>
      <c r="P123" s="14">
        <f ca="1"/>
        <v>1</v>
      </c>
      <c r="Q123" s="14">
        <f ca="1"/>
        <v>1</v>
      </c>
      <c r="R123" s="3">
        <f ca="1"/>
        <v>1</v>
      </c>
      <c r="S123" s="3">
        <f ca="1"/>
        <v>1</v>
      </c>
      <c r="T123" s="3">
        <f ca="1"/>
        <v>1</v>
      </c>
      <c r="U123" s="3">
        <f ca="1"/>
        <v>1</v>
      </c>
      <c r="V123" s="3">
        <f ca="1"/>
        <v>1</v>
      </c>
      <c r="W123" s="3" t="str">
        <f ca="1"/>
        <v>LT</v>
      </c>
      <c r="X123" s="3">
        <f ca="1"/>
        <v>1</v>
      </c>
      <c r="Y123" s="3">
        <f ca="1"/>
        <v>1</v>
      </c>
      <c r="Z123" s="3">
        <f ca="1"/>
        <v>1</v>
      </c>
    </row>
    <row r="124" spans="1:26" ht="35.1" customHeight="1">
      <c r="A124" s="3"/>
      <c r="B124" s="19">
        <f t="shared" ref="B124:B142" si="9">B123+1</f>
        <v>42</v>
      </c>
      <c r="C124" s="19">
        <v>3</v>
      </c>
      <c r="D124" s="54">
        <v>25</v>
      </c>
      <c r="E124" s="13"/>
      <c r="F124" s="36"/>
      <c r="G124" s="53" t="s">
        <v>143</v>
      </c>
      <c r="H124" s="69" t="s">
        <v>144</v>
      </c>
      <c r="I124" s="70" t="s">
        <v>128</v>
      </c>
      <c r="J124" s="14"/>
      <c r="K124" s="3"/>
      <c r="L124" s="14"/>
      <c r="M124" s="14" cm="1">
        <f t="array" aca="1" ref="M124:U124" ca="1">_xlfn.MAP(_xlfn.ANCHORARRAY(M119),_xlfn.LAMBDA(_xlpm.x,_xlfn.LET(_xlpm.z,INDIRECT("Plateau!"&amp;_xlpm.x),IF(LEN(_xlpm.z)=2,_xlpm.z,1))))</f>
        <v>1</v>
      </c>
      <c r="N124" s="14" t="str">
        <f ca="1"/>
        <v>LD</v>
      </c>
      <c r="O124" s="14">
        <f ca="1"/>
        <v>1</v>
      </c>
      <c r="P124" s="14">
        <f ca="1"/>
        <v>1</v>
      </c>
      <c r="Q124" s="14">
        <f ca="1"/>
        <v>1</v>
      </c>
      <c r="R124" s="3">
        <f ca="1"/>
        <v>1</v>
      </c>
      <c r="S124" s="3">
        <f ca="1"/>
        <v>1</v>
      </c>
      <c r="T124" s="3">
        <f ca="1"/>
        <v>1</v>
      </c>
      <c r="U124" s="3">
        <f ca="1"/>
        <v>1</v>
      </c>
    </row>
    <row r="125" spans="1:26" ht="35.1" customHeight="1">
      <c r="A125" s="3"/>
      <c r="B125" s="19">
        <f t="shared" si="9"/>
        <v>43</v>
      </c>
      <c r="C125" s="19">
        <v>3</v>
      </c>
      <c r="D125" s="54">
        <v>25</v>
      </c>
      <c r="E125" s="13"/>
      <c r="F125" s="36"/>
      <c r="G125" s="53" t="s">
        <v>145</v>
      </c>
      <c r="H125" s="69" t="s">
        <v>146</v>
      </c>
      <c r="I125" s="70" t="s">
        <v>140</v>
      </c>
      <c r="J125" s="14"/>
      <c r="K125" s="3"/>
      <c r="L125" s="14"/>
      <c r="M125" s="14" t="str" cm="1">
        <f t="array" aca="1" ref="M125:W125" ca="1">_xlfn.MAP(_xlfn.ANCHORARRAY(M120),_xlfn.LAMBDA(_xlpm.x,_xlfn.LET(_xlpm.z,INDIRECT("Plateau!"&amp;_xlpm.x),IF(LEN(_xlpm.z)=2,_xlpm.z,1))))</f>
        <v>LD</v>
      </c>
      <c r="N125" s="14">
        <f ca="1"/>
        <v>1</v>
      </c>
      <c r="O125" s="14">
        <f ca="1"/>
        <v>1</v>
      </c>
      <c r="P125" s="14">
        <f ca="1"/>
        <v>1</v>
      </c>
      <c r="Q125" s="14">
        <f ca="1"/>
        <v>1</v>
      </c>
      <c r="R125" s="3">
        <f ca="1"/>
        <v>1</v>
      </c>
      <c r="S125" s="3">
        <f ca="1"/>
        <v>1</v>
      </c>
      <c r="T125" s="3">
        <f ca="1"/>
        <v>1</v>
      </c>
      <c r="U125" s="3" t="str">
        <f ca="1"/>
        <v>LD</v>
      </c>
      <c r="V125" s="3">
        <f ca="1"/>
        <v>1</v>
      </c>
      <c r="W125" s="3">
        <f ca="1"/>
        <v>1</v>
      </c>
    </row>
    <row r="126" spans="1:26" ht="35.1" customHeight="1">
      <c r="A126" s="3"/>
      <c r="B126" s="19">
        <f t="shared" si="9"/>
        <v>44</v>
      </c>
      <c r="C126" s="19">
        <v>3</v>
      </c>
      <c r="D126" s="54">
        <v>25</v>
      </c>
      <c r="E126" s="13"/>
      <c r="F126" s="36"/>
      <c r="G126" s="53" t="s">
        <v>147</v>
      </c>
      <c r="H126" s="69" t="s">
        <v>148</v>
      </c>
      <c r="I126" s="70" t="s">
        <v>136</v>
      </c>
      <c r="J126" s="14"/>
      <c r="K126" s="3"/>
      <c r="M126" s="14" cm="1">
        <f t="array" aca="1" ref="M126:R126" ca="1">_xlfn.MAP(_xlfn.ANCHORARRAY(M121),_xlfn.LAMBDA(_xlpm.x,_xlfn.LET(_xlpm.z,INDIRECT("Plateau!"&amp;_xlpm.x),IF(LEN(_xlpm.z)=2,_xlpm.z,1))))</f>
        <v>1</v>
      </c>
      <c r="N126" s="3">
        <f ca="1"/>
        <v>1</v>
      </c>
      <c r="O126" s="3">
        <f ca="1"/>
        <v>1</v>
      </c>
      <c r="P126" s="3">
        <f ca="1"/>
        <v>1</v>
      </c>
      <c r="Q126" s="3">
        <f ca="1"/>
        <v>1</v>
      </c>
      <c r="R126" s="3" t="str">
        <f ca="1"/>
        <v>LD</v>
      </c>
    </row>
    <row r="127" spans="1:26" ht="35.1" customHeight="1">
      <c r="A127" s="3"/>
      <c r="B127" s="19">
        <f t="shared" si="9"/>
        <v>45</v>
      </c>
      <c r="C127" s="19">
        <v>3</v>
      </c>
      <c r="D127" s="54">
        <v>25</v>
      </c>
      <c r="E127" s="13"/>
      <c r="F127" s="36"/>
      <c r="G127" s="53" t="s">
        <v>149</v>
      </c>
      <c r="H127" s="69" t="s">
        <v>150</v>
      </c>
      <c r="I127" s="70" t="s">
        <v>132</v>
      </c>
      <c r="J127" s="14"/>
      <c r="K127" s="3"/>
    </row>
    <row r="128" spans="1:26" ht="35.1" customHeight="1">
      <c r="A128" s="3"/>
      <c r="B128" s="19">
        <f t="shared" si="9"/>
        <v>46</v>
      </c>
      <c r="C128" s="19">
        <v>3</v>
      </c>
      <c r="D128" s="54">
        <v>25</v>
      </c>
      <c r="E128" s="13"/>
      <c r="F128" s="36"/>
      <c r="G128" s="53" t="s">
        <v>151</v>
      </c>
      <c r="H128" s="69" t="s">
        <v>152</v>
      </c>
      <c r="I128" s="70" t="s">
        <v>136</v>
      </c>
      <c r="J128" s="14"/>
      <c r="K128" s="3"/>
    </row>
    <row r="129" spans="1:32" ht="35.1" customHeight="1">
      <c r="A129" s="3"/>
      <c r="B129" s="19">
        <f t="shared" si="9"/>
        <v>47</v>
      </c>
      <c r="C129" s="19">
        <v>3</v>
      </c>
      <c r="D129" s="54">
        <v>25</v>
      </c>
      <c r="E129" s="13"/>
      <c r="F129" s="36"/>
      <c r="G129" s="53" t="s">
        <v>153</v>
      </c>
      <c r="H129" s="69" t="s">
        <v>154</v>
      </c>
      <c r="I129" s="70" t="s">
        <v>132</v>
      </c>
      <c r="J129" s="14"/>
      <c r="K129" s="3"/>
    </row>
    <row r="130" spans="1:32" ht="35.1" customHeight="1">
      <c r="A130" s="3"/>
      <c r="B130" s="19">
        <f t="shared" si="9"/>
        <v>48</v>
      </c>
      <c r="C130" s="19">
        <v>3</v>
      </c>
      <c r="D130" s="54">
        <v>25</v>
      </c>
      <c r="E130" s="13"/>
      <c r="F130" s="36"/>
      <c r="G130" s="53" t="s">
        <v>155</v>
      </c>
      <c r="H130" s="69" t="s">
        <v>156</v>
      </c>
      <c r="I130" s="70" t="s">
        <v>128</v>
      </c>
      <c r="J130" s="14"/>
      <c r="K130" s="3"/>
    </row>
    <row r="131" spans="1:32" ht="35.1" customHeight="1">
      <c r="A131" s="3"/>
      <c r="B131" s="19">
        <f t="shared" si="9"/>
        <v>49</v>
      </c>
      <c r="C131" s="19">
        <v>3</v>
      </c>
      <c r="D131" s="54">
        <v>25</v>
      </c>
      <c r="E131" s="13"/>
      <c r="F131" s="36"/>
      <c r="G131" s="53" t="s">
        <v>157</v>
      </c>
      <c r="H131" s="69" t="s">
        <v>158</v>
      </c>
      <c r="I131" s="70" t="s">
        <v>128</v>
      </c>
      <c r="J131" s="14"/>
      <c r="K131" s="3"/>
    </row>
    <row r="132" spans="1:32" ht="35.1" customHeight="1">
      <c r="A132" s="3"/>
      <c r="B132" s="19">
        <f t="shared" si="9"/>
        <v>50</v>
      </c>
      <c r="C132" s="19">
        <v>3</v>
      </c>
      <c r="D132" s="54">
        <v>25</v>
      </c>
      <c r="E132" s="13"/>
      <c r="F132" s="36"/>
      <c r="G132" s="53" t="s">
        <v>159</v>
      </c>
      <c r="H132" s="69" t="s">
        <v>160</v>
      </c>
      <c r="I132" s="70" t="s">
        <v>128</v>
      </c>
      <c r="J132" s="14"/>
    </row>
    <row r="133" spans="1:32" ht="35.1" customHeight="1">
      <c r="A133" s="3"/>
      <c r="B133" s="19">
        <f t="shared" si="9"/>
        <v>51</v>
      </c>
      <c r="C133" s="19">
        <v>3</v>
      </c>
      <c r="D133" s="54">
        <v>25</v>
      </c>
      <c r="E133" s="13"/>
      <c r="F133" s="36"/>
      <c r="G133" s="53" t="s">
        <v>90</v>
      </c>
      <c r="H133" s="69" t="s">
        <v>161</v>
      </c>
      <c r="I133" s="70" t="s">
        <v>136</v>
      </c>
      <c r="J133" s="14"/>
    </row>
    <row r="134" spans="1:32" ht="35.1" customHeight="1">
      <c r="A134" s="3"/>
      <c r="B134" s="19">
        <f t="shared" si="9"/>
        <v>52</v>
      </c>
      <c r="C134" s="19">
        <v>3</v>
      </c>
      <c r="D134" s="54">
        <v>25</v>
      </c>
      <c r="E134" s="13"/>
      <c r="F134" s="36"/>
      <c r="G134" s="53" t="s">
        <v>162</v>
      </c>
      <c r="H134" s="69" t="s">
        <v>163</v>
      </c>
      <c r="I134" s="70" t="s">
        <v>140</v>
      </c>
      <c r="J134" s="14"/>
    </row>
    <row r="135" spans="1:32" ht="35.1" customHeight="1">
      <c r="A135" s="3"/>
      <c r="B135" s="19">
        <f t="shared" si="9"/>
        <v>53</v>
      </c>
      <c r="C135" s="19">
        <v>3</v>
      </c>
      <c r="D135" s="54">
        <v>25</v>
      </c>
      <c r="E135" s="13"/>
      <c r="F135" s="36"/>
      <c r="G135" s="53" t="s">
        <v>164</v>
      </c>
      <c r="H135" s="69" t="s">
        <v>165</v>
      </c>
      <c r="I135" s="70" t="s">
        <v>136</v>
      </c>
      <c r="J135" s="14"/>
    </row>
    <row r="136" spans="1:32" ht="35.1" customHeight="1">
      <c r="A136" s="3"/>
      <c r="B136" s="19">
        <f t="shared" si="9"/>
        <v>54</v>
      </c>
      <c r="C136" s="19">
        <v>3</v>
      </c>
      <c r="D136" s="54">
        <v>25</v>
      </c>
      <c r="E136" s="13"/>
      <c r="F136" s="36"/>
      <c r="G136" s="53" t="s">
        <v>166</v>
      </c>
      <c r="H136" s="69" t="s">
        <v>167</v>
      </c>
      <c r="I136" s="70" t="s">
        <v>136</v>
      </c>
      <c r="J136" s="14"/>
    </row>
    <row r="137" spans="1:32" ht="35.1" customHeight="1">
      <c r="A137" s="3"/>
      <c r="B137" s="19">
        <f t="shared" si="9"/>
        <v>55</v>
      </c>
      <c r="C137" s="19">
        <v>3</v>
      </c>
      <c r="D137" s="54">
        <v>25</v>
      </c>
      <c r="E137" s="13"/>
      <c r="F137" s="36"/>
      <c r="G137" s="53" t="s">
        <v>168</v>
      </c>
      <c r="H137" s="69" t="s">
        <v>169</v>
      </c>
      <c r="I137" s="70" t="s">
        <v>140</v>
      </c>
      <c r="J137" s="14"/>
    </row>
    <row r="138" spans="1:32" ht="35.1" customHeight="1">
      <c r="A138" s="3"/>
      <c r="B138" s="19">
        <f t="shared" si="9"/>
        <v>56</v>
      </c>
      <c r="C138" s="19">
        <v>3</v>
      </c>
      <c r="D138" s="54">
        <v>25</v>
      </c>
      <c r="E138" s="13"/>
      <c r="F138" s="36"/>
      <c r="G138" s="53" t="s">
        <v>170</v>
      </c>
      <c r="H138" s="69" t="s">
        <v>171</v>
      </c>
      <c r="I138" s="70" t="s">
        <v>132</v>
      </c>
      <c r="J138" s="14"/>
    </row>
    <row r="139" spans="1:32" ht="35.1" customHeight="1">
      <c r="A139" s="3"/>
      <c r="B139" s="19">
        <f t="shared" si="9"/>
        <v>57</v>
      </c>
      <c r="C139" s="19">
        <v>3</v>
      </c>
      <c r="D139" s="54">
        <v>25</v>
      </c>
      <c r="E139" s="13"/>
      <c r="F139" s="36"/>
      <c r="G139" s="53" t="s">
        <v>172</v>
      </c>
      <c r="H139" s="69" t="s">
        <v>173</v>
      </c>
      <c r="I139" s="70" t="s">
        <v>132</v>
      </c>
      <c r="J139" s="14"/>
    </row>
    <row r="140" spans="1:32" ht="35.1" customHeight="1">
      <c r="A140" s="3"/>
      <c r="B140" s="19">
        <f t="shared" si="9"/>
        <v>58</v>
      </c>
      <c r="C140" s="19">
        <v>3</v>
      </c>
      <c r="D140" s="54">
        <v>25</v>
      </c>
      <c r="E140" s="13"/>
      <c r="F140" s="36"/>
      <c r="G140" s="53" t="s">
        <v>174</v>
      </c>
      <c r="H140" s="69" t="s">
        <v>175</v>
      </c>
      <c r="I140" s="70" t="s">
        <v>136</v>
      </c>
      <c r="J140" s="14"/>
    </row>
    <row r="141" spans="1:32" ht="35.1" customHeight="1">
      <c r="A141" s="3"/>
      <c r="B141" s="19">
        <f t="shared" si="9"/>
        <v>59</v>
      </c>
      <c r="C141" s="19">
        <v>3</v>
      </c>
      <c r="D141" s="54">
        <v>25</v>
      </c>
      <c r="E141" s="13"/>
      <c r="F141" s="36"/>
      <c r="G141" s="53" t="s">
        <v>176</v>
      </c>
      <c r="H141" s="69" t="s">
        <v>177</v>
      </c>
      <c r="I141" s="70" t="s">
        <v>140</v>
      </c>
      <c r="J141" s="14"/>
    </row>
    <row r="142" spans="1:32" ht="35.1" customHeight="1">
      <c r="A142" s="3"/>
      <c r="B142" s="19">
        <f t="shared" si="9"/>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X23"/>
  <sheetViews>
    <sheetView showGridLines="0" zoomScale="60" workbookViewId="0">
      <selection activeCell="H32" sqref="H32"/>
    </sheetView>
  </sheetViews>
  <sheetFormatPr defaultColWidth="8.6640625" defaultRowHeight="14.4"/>
  <cols>
    <col min="1" max="15" width="7.5546875" customWidth="1"/>
    <col min="20" max="20" width="12.88671875" bestFit="1" customWidth="1"/>
    <col min="21" max="21" width="42" bestFit="1" customWidth="1"/>
    <col min="23" max="23" width="26.77734375" customWidth="1"/>
    <col min="24" max="24" width="11.5546875" bestFit="1" customWidth="1"/>
  </cols>
  <sheetData>
    <row r="1" spans="1:24" ht="36.6">
      <c r="A1" s="57" t="s">
        <v>768</v>
      </c>
      <c r="B1" s="62"/>
      <c r="C1" s="62"/>
      <c r="D1" s="62"/>
      <c r="E1" s="62"/>
      <c r="F1" s="62"/>
      <c r="G1" s="62"/>
      <c r="H1" s="62"/>
      <c r="I1" s="62"/>
      <c r="J1" s="62"/>
      <c r="K1" s="58" t="s">
        <v>769</v>
      </c>
      <c r="L1" s="62"/>
      <c r="M1" s="62"/>
      <c r="N1" s="62"/>
      <c r="O1" s="59" t="s">
        <v>770</v>
      </c>
      <c r="P1" s="61">
        <f>ROW()</f>
        <v>1</v>
      </c>
    </row>
    <row r="2" spans="1:24"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4"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c r="W3" t="str">
        <f>_xlfn.TRANSLATE(T3,"fr")</f>
        <v>Double Letter</v>
      </c>
      <c r="X3" t="str">
        <f>_xlfn.TRANSLATE(U3,"fr")</f>
        <v>Multiply the value of the letter placed on it by 2</v>
      </c>
    </row>
    <row r="4" spans="1:24" ht="37.200000000000003" thickBot="1">
      <c r="A4" s="85"/>
      <c r="B4" s="85"/>
      <c r="C4" s="85"/>
      <c r="D4" s="86" t="s">
        <v>770</v>
      </c>
      <c r="E4" s="85"/>
      <c r="F4" s="85"/>
      <c r="G4" s="62"/>
      <c r="H4" s="58" t="s">
        <v>769</v>
      </c>
      <c r="I4" s="62"/>
      <c r="J4" s="62"/>
      <c r="K4" s="62"/>
      <c r="L4" s="59" t="s">
        <v>770</v>
      </c>
      <c r="M4" s="62"/>
      <c r="N4" s="62"/>
      <c r="O4" s="62"/>
      <c r="P4" s="61">
        <f>ROW()</f>
        <v>4</v>
      </c>
      <c r="S4" s="58" t="s">
        <v>769</v>
      </c>
      <c r="T4" s="80" t="s">
        <v>776</v>
      </c>
      <c r="U4" s="78" t="s">
        <v>777</v>
      </c>
      <c r="W4" t="str">
        <f t="shared" ref="W4:W6" si="0">_xlfn.TRANSLATE(T4,"fr")</f>
        <v>Triple Letter</v>
      </c>
      <c r="X4" t="str">
        <f t="shared" ref="X4:X6" si="1">_xlfn.TRANSLATE(U4,"fr")</f>
        <v>Multiply the value of the letter placed on it by 3</v>
      </c>
    </row>
    <row r="5" spans="1:24" ht="37.799999999999997" thickTop="1" thickBot="1">
      <c r="A5" s="89" t="s">
        <v>769</v>
      </c>
      <c r="B5" s="90"/>
      <c r="C5" s="91" t="s">
        <v>768</v>
      </c>
      <c r="D5" s="90"/>
      <c r="E5" s="92" t="s">
        <v>770</v>
      </c>
      <c r="F5" s="93"/>
      <c r="G5" s="84"/>
      <c r="H5" s="62"/>
      <c r="I5" s="62"/>
      <c r="J5" s="62"/>
      <c r="K5" s="59" t="s">
        <v>770</v>
      </c>
      <c r="L5" s="62"/>
      <c r="M5" s="62"/>
      <c r="N5" s="62"/>
      <c r="O5" s="62"/>
      <c r="P5" s="61">
        <f>ROW()</f>
        <v>5</v>
      </c>
      <c r="S5" s="60" t="s">
        <v>771</v>
      </c>
      <c r="T5" s="80" t="s">
        <v>778</v>
      </c>
      <c r="U5" s="78" t="s">
        <v>779</v>
      </c>
      <c r="W5" t="str">
        <f t="shared" si="0"/>
        <v>Double Word</v>
      </c>
      <c r="X5" t="str">
        <f t="shared" si="1"/>
        <v>Multiply the value of the word placed on it by 2</v>
      </c>
    </row>
    <row r="6" spans="1:24" ht="37.200000000000003" thickTop="1">
      <c r="A6" s="87"/>
      <c r="B6" s="87"/>
      <c r="C6" s="87"/>
      <c r="D6" s="87"/>
      <c r="E6" s="87"/>
      <c r="F6" s="88" t="s">
        <v>770</v>
      </c>
      <c r="G6" s="62"/>
      <c r="H6" s="62"/>
      <c r="I6" s="62"/>
      <c r="J6" s="59" t="s">
        <v>770</v>
      </c>
      <c r="K6" s="62"/>
      <c r="L6" s="62"/>
      <c r="M6" s="62"/>
      <c r="N6" s="62"/>
      <c r="O6" s="62"/>
      <c r="P6" s="61">
        <f>ROW()</f>
        <v>6</v>
      </c>
      <c r="S6" s="57" t="s">
        <v>768</v>
      </c>
      <c r="T6" s="80" t="s">
        <v>780</v>
      </c>
      <c r="U6" s="78" t="s">
        <v>781</v>
      </c>
      <c r="W6" t="str">
        <f t="shared" si="0"/>
        <v>Triple Word</v>
      </c>
      <c r="X6" t="str">
        <f t="shared" si="1"/>
        <v>Multiply the value of the word placed on it by 3</v>
      </c>
    </row>
    <row r="7" spans="1:24" ht="36.6">
      <c r="A7" s="62"/>
      <c r="B7" s="62"/>
      <c r="C7" s="62"/>
      <c r="D7" s="62"/>
      <c r="E7" s="62"/>
      <c r="F7" s="62"/>
      <c r="G7" s="59" t="s">
        <v>770</v>
      </c>
      <c r="H7" s="62"/>
      <c r="I7" s="59" t="s">
        <v>770</v>
      </c>
      <c r="J7" s="62"/>
      <c r="K7" s="62"/>
      <c r="L7" s="62"/>
      <c r="M7" s="62"/>
      <c r="N7" s="62"/>
      <c r="O7" s="62"/>
      <c r="P7" s="61">
        <f>ROW()</f>
        <v>7</v>
      </c>
    </row>
    <row r="8" spans="1:24" ht="36.6">
      <c r="A8" s="58" t="s">
        <v>769</v>
      </c>
      <c r="B8" s="62"/>
      <c r="C8" s="60" t="s">
        <v>771</v>
      </c>
      <c r="D8" s="62"/>
      <c r="E8" s="62"/>
      <c r="F8" s="62"/>
      <c r="G8" s="62"/>
      <c r="H8" s="59" t="s">
        <v>770</v>
      </c>
      <c r="I8" s="62"/>
      <c r="J8" s="62"/>
      <c r="K8" s="62"/>
      <c r="L8" s="62"/>
      <c r="M8" s="60" t="s">
        <v>771</v>
      </c>
      <c r="N8" s="62"/>
      <c r="O8" s="58" t="s">
        <v>769</v>
      </c>
      <c r="P8" s="61">
        <f>ROW()</f>
        <v>8</v>
      </c>
    </row>
    <row r="9" spans="1:24" ht="36.6">
      <c r="A9" s="62"/>
      <c r="B9" s="62"/>
      <c r="C9" s="62"/>
      <c r="D9" s="62"/>
      <c r="E9" s="62"/>
      <c r="F9" s="62"/>
      <c r="G9" s="59" t="s">
        <v>770</v>
      </c>
      <c r="H9" s="62"/>
      <c r="I9" s="59" t="s">
        <v>770</v>
      </c>
      <c r="J9" s="62"/>
      <c r="K9" s="62"/>
      <c r="L9" s="62"/>
      <c r="M9" s="62"/>
      <c r="N9" s="62"/>
      <c r="O9" s="62"/>
      <c r="P9" s="61">
        <f>ROW()</f>
        <v>9</v>
      </c>
    </row>
    <row r="10" spans="1:24" ht="36.6">
      <c r="A10" s="62"/>
      <c r="B10" s="62"/>
      <c r="C10" s="62"/>
      <c r="D10" s="62"/>
      <c r="E10" s="62"/>
      <c r="F10" s="59" t="s">
        <v>770</v>
      </c>
      <c r="G10" s="62"/>
      <c r="H10" s="62"/>
      <c r="I10" s="62"/>
      <c r="J10" s="59" t="s">
        <v>770</v>
      </c>
      <c r="K10" s="62"/>
      <c r="L10" s="62"/>
      <c r="M10" s="62"/>
      <c r="N10" s="62"/>
      <c r="O10" s="62"/>
      <c r="P10" s="61">
        <f>ROW()</f>
        <v>10</v>
      </c>
    </row>
    <row r="11" spans="1:24" ht="36.6">
      <c r="A11" s="62"/>
      <c r="B11" s="62"/>
      <c r="C11" s="62"/>
      <c r="D11" s="62"/>
      <c r="E11" s="59" t="s">
        <v>770</v>
      </c>
      <c r="F11" s="62"/>
      <c r="G11" s="62"/>
      <c r="H11" s="57" t="s">
        <v>768</v>
      </c>
      <c r="I11" s="62"/>
      <c r="J11" s="62"/>
      <c r="K11" s="59" t="s">
        <v>770</v>
      </c>
      <c r="L11" s="62"/>
      <c r="M11" s="62"/>
      <c r="N11" s="62"/>
      <c r="O11" s="58" t="s">
        <v>769</v>
      </c>
      <c r="P11" s="61">
        <f>ROW()</f>
        <v>11</v>
      </c>
    </row>
    <row r="12" spans="1:24" ht="36.6">
      <c r="A12" s="62"/>
      <c r="B12" s="62"/>
      <c r="C12" s="62"/>
      <c r="D12" s="59" t="s">
        <v>770</v>
      </c>
      <c r="E12" s="62"/>
      <c r="F12" s="62"/>
      <c r="G12" s="62"/>
      <c r="H12" s="62"/>
      <c r="I12" s="62"/>
      <c r="J12" s="62"/>
      <c r="K12" s="62"/>
      <c r="L12" s="59" t="s">
        <v>770</v>
      </c>
      <c r="M12" s="62"/>
      <c r="N12" s="62"/>
      <c r="O12" s="62"/>
      <c r="P12" s="61">
        <f>ROW()</f>
        <v>12</v>
      </c>
    </row>
    <row r="13" spans="1:24" ht="36.6">
      <c r="A13" s="62"/>
      <c r="B13" s="60" t="s">
        <v>771</v>
      </c>
      <c r="C13" s="59" t="s">
        <v>770</v>
      </c>
      <c r="D13" s="62"/>
      <c r="E13" s="62"/>
      <c r="F13" s="62"/>
      <c r="G13" s="62"/>
      <c r="H13" s="62"/>
      <c r="I13" s="62"/>
      <c r="J13" s="62"/>
      <c r="K13" s="62"/>
      <c r="L13" s="62"/>
      <c r="M13" s="59" t="s">
        <v>770</v>
      </c>
      <c r="N13" s="60" t="s">
        <v>771</v>
      </c>
      <c r="O13" s="62"/>
      <c r="P13" s="61">
        <f>ROW()</f>
        <v>13</v>
      </c>
    </row>
    <row r="14" spans="1:24" ht="36.6">
      <c r="A14" s="62"/>
      <c r="B14" s="59" t="s">
        <v>770</v>
      </c>
      <c r="C14" s="62"/>
      <c r="D14" s="62"/>
      <c r="E14" s="62"/>
      <c r="F14" s="60" t="s">
        <v>771</v>
      </c>
      <c r="G14" s="62"/>
      <c r="H14" s="62"/>
      <c r="I14" s="62"/>
      <c r="J14" s="60" t="s">
        <v>771</v>
      </c>
      <c r="K14" s="62"/>
      <c r="L14" s="62"/>
      <c r="M14" s="62"/>
      <c r="N14" s="59" t="s">
        <v>770</v>
      </c>
      <c r="O14" s="62"/>
      <c r="P14" s="61">
        <f>ROW()</f>
        <v>14</v>
      </c>
    </row>
    <row r="15" spans="1:24" ht="36.6">
      <c r="A15" s="59" t="s">
        <v>770</v>
      </c>
      <c r="B15" s="62"/>
      <c r="C15" s="62"/>
      <c r="D15" s="62"/>
      <c r="E15" s="58" t="s">
        <v>769</v>
      </c>
      <c r="F15" s="62"/>
      <c r="G15" s="62"/>
      <c r="H15" s="58" t="s">
        <v>769</v>
      </c>
      <c r="I15" s="62"/>
      <c r="J15" s="62"/>
      <c r="K15" s="62"/>
      <c r="L15" s="62"/>
      <c r="M15" s="62"/>
      <c r="N15" s="62"/>
      <c r="O15" s="57" t="s">
        <v>768</v>
      </c>
      <c r="P15" s="61">
        <f>ROW()</f>
        <v>15</v>
      </c>
    </row>
    <row r="16" spans="1:24"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row r="18" spans="1:9">
      <c r="A18" s="56">
        <f>_xlfn.XLOOKUP(A19,'Mots et Lettres'!$E$5:$E$30,'Mots et Lettres'!$F$5:$F$30)</f>
        <v>5</v>
      </c>
      <c r="B18" s="56">
        <f>_xlfn.XLOOKUP(B19,'Mots et Lettres'!$E$5:$E$30,'Mots et Lettres'!$F$5:$F$30)</f>
        <v>11</v>
      </c>
      <c r="C18" s="56">
        <f>_xlfn.XLOOKUP(C19,'Mots et Lettres'!$E$5:$E$30,'Mots et Lettres'!$F$5:$F$30)</f>
        <v>3</v>
      </c>
      <c r="D18" s="56">
        <f>_xlfn.XLOOKUP(D19,'Mots et Lettres'!$E$5:$E$30,'Mots et Lettres'!$F$5:$F$30)</f>
        <v>1</v>
      </c>
      <c r="E18" s="56">
        <f>_xlfn.XLOOKUP(E19,'Mots et Lettres'!$E$5:$E$30,'Mots et Lettres'!$F$5:$F$30)</f>
        <v>11</v>
      </c>
      <c r="F18" s="56">
        <f>_xlfn.XLOOKUP(F19,'Mots et Lettres'!$E$5:$E$30,'Mots et Lettres'!$F$5:$F$30)</f>
        <v>1</v>
      </c>
    </row>
    <row r="19" spans="1:9">
      <c r="A19" s="56" t="s">
        <v>74</v>
      </c>
      <c r="B19" s="56" t="s">
        <v>76</v>
      </c>
      <c r="C19" s="56" t="s">
        <v>63</v>
      </c>
      <c r="D19" s="56" t="s">
        <v>64</v>
      </c>
      <c r="E19" s="56" t="s">
        <v>76</v>
      </c>
      <c r="F19" s="56" t="s">
        <v>64</v>
      </c>
      <c r="G19" t="s">
        <v>138</v>
      </c>
    </row>
    <row r="20" spans="1:9">
      <c r="A20" s="56">
        <v>3</v>
      </c>
      <c r="B20" s="56">
        <v>1</v>
      </c>
      <c r="C20" s="56">
        <v>1</v>
      </c>
      <c r="D20" s="56">
        <v>1</v>
      </c>
      <c r="E20" s="56">
        <v>2</v>
      </c>
      <c r="F20" s="56">
        <v>1</v>
      </c>
      <c r="G20">
        <f>SUMPRODUCT(A20:F20,A18:F18)</f>
        <v>53</v>
      </c>
    </row>
    <row r="21" spans="1:9">
      <c r="A21" s="56">
        <f t="shared" ref="A21:E21" si="2">A18*A20</f>
        <v>15</v>
      </c>
      <c r="B21" s="56">
        <f t="shared" si="2"/>
        <v>11</v>
      </c>
      <c r="C21" s="56">
        <f t="shared" si="2"/>
        <v>3</v>
      </c>
      <c r="D21" s="56">
        <f t="shared" si="2"/>
        <v>1</v>
      </c>
      <c r="E21" s="56">
        <f t="shared" si="2"/>
        <v>22</v>
      </c>
      <c r="F21" s="56">
        <f>F18*F20</f>
        <v>1</v>
      </c>
      <c r="G21" s="56">
        <f>SUM(A21:F21)</f>
        <v>53</v>
      </c>
      <c r="I21" t="s">
        <v>782</v>
      </c>
    </row>
    <row r="22" spans="1:9">
      <c r="H22">
        <v>3</v>
      </c>
      <c r="I22" t="s">
        <v>783</v>
      </c>
    </row>
    <row r="23" spans="1:9">
      <c r="G23">
        <f>G21*H22</f>
        <v>159</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2025-07-02T16:07:29Z</dcterms:modified>
  <cp:category/>
  <cp:contentStatus/>
</cp:coreProperties>
</file>