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6D0B5CA4-E4E4-4934-9DBB-7E120C408364}" xr6:coauthVersionLast="47" xr6:coauthVersionMax="47" xr10:uidLastSave="{00000000-0000-0000-0000-000000000000}"/>
  <bookViews>
    <workbookView xWindow="-57720" yWindow="-2850" windowWidth="57840" windowHeight="31920" activeTab="3" xr2:uid="{00000000-000D-0000-FFFF-FFFF00000000}"/>
  </bookViews>
  <sheets>
    <sheet name="Original" sheetId="1" r:id="rId1"/>
    <sheet name="EDA" sheetId="2" r:id="rId2"/>
    <sheet name="MyFunction" sheetId="3" r:id="rId3"/>
    <sheet name="MyFunction2" sheetId="4" r:id="rId4"/>
  </sheets>
  <definedNames>
    <definedName name="fx">_xlfn.LAMBDA(_xlpm.r, _xlfn.DROP(_xlfn.REDUCE("",_xlpm.r,_xlfn.LAMBDA(_xlpm.a,_xlpm.v,IF(ISBLANK(_xlpm.v),_xlpm.a,_xlfn.HSTACK(_xlpm.a,_xlpm.v)))),,1))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0" i="4" l="1" a="1"/>
  <c r="C30" i="4" s="1"/>
  <c r="G31" i="4" s="1" a="1"/>
  <c r="G31" i="4" s="1"/>
  <c r="M3" i="4"/>
  <c r="F30" i="3" a="1"/>
  <c r="F30" i="3" s="1"/>
  <c r="H30" i="3" s="1"/>
  <c r="H50" i="3"/>
  <c r="H31" i="3"/>
  <c r="H32" i="3"/>
  <c r="H33" i="3"/>
  <c r="H34" i="3"/>
  <c r="H35" i="3"/>
  <c r="H36" i="3"/>
  <c r="H37" i="3"/>
  <c r="H38" i="3"/>
  <c r="H39" i="3"/>
  <c r="H40" i="3"/>
  <c r="H41" i="3"/>
  <c r="H42" i="3"/>
  <c r="H43" i="3"/>
  <c r="H44" i="3"/>
  <c r="H45" i="3"/>
  <c r="H46" i="3"/>
  <c r="H47" i="3"/>
  <c r="H48" i="3"/>
  <c r="H49" i="3"/>
  <c r="H51" i="3"/>
  <c r="G31" i="3"/>
  <c r="G32" i="3"/>
  <c r="G33" i="3"/>
  <c r="G34" i="3"/>
  <c r="G35" i="3"/>
  <c r="G36" i="3"/>
  <c r="G37" i="3"/>
  <c r="G38" i="3"/>
  <c r="G39" i="3"/>
  <c r="G40" i="3"/>
  <c r="G41" i="3"/>
  <c r="G42" i="3"/>
  <c r="G43" i="3"/>
  <c r="G44" i="3"/>
  <c r="G45" i="3"/>
  <c r="G46" i="3"/>
  <c r="G47" i="3"/>
  <c r="G48" i="3"/>
  <c r="G49" i="3"/>
  <c r="G50" i="3"/>
  <c r="G51" i="3"/>
  <c r="G30" i="3"/>
  <c r="C30" i="3" a="1"/>
  <c r="C30" i="3" s="1"/>
  <c r="H3" i="3" s="1" a="1"/>
  <c r="H3" i="3" s="1"/>
  <c r="K4" i="2" a="1"/>
  <c r="K4" i="2" s="1"/>
  <c r="Y24" i="3" a="1"/>
  <c r="Y24" i="3" s="1"/>
  <c r="U25" i="3" a="1"/>
  <c r="U25" i="3" s="1"/>
  <c r="U26" i="3" a="1"/>
  <c r="U26" i="3" s="1"/>
  <c r="U24" i="3" a="1"/>
  <c r="U24" i="3" s="1"/>
  <c r="Q24" i="3" a="1"/>
  <c r="Q24" i="3" s="1"/>
  <c r="S59" i="2" a="1"/>
  <c r="S59" i="2" s="1"/>
  <c r="T59" i="2" a="1"/>
  <c r="T59" i="2" s="1"/>
  <c r="O34" i="2" a="1"/>
  <c r="O34" i="2" s="1"/>
  <c r="K19" i="2" a="1"/>
  <c r="K19" i="2" s="1"/>
  <c r="Q3" i="2"/>
  <c r="I4" i="2" a="1"/>
  <c r="I4" i="2" s="1"/>
  <c r="H3" i="4" l="1" a="1"/>
  <c r="H3"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<sst xmlns="http://schemas.openxmlformats.org/spreadsheetml/2006/main" count="412" uniqueCount="48">
  <si>
    <t>Result</t>
  </si>
  <si>
    <t>Question</t>
  </si>
  <si>
    <t>Info</t>
  </si>
  <si>
    <t>A</t>
  </si>
  <si>
    <t>B</t>
  </si>
  <si>
    <t>C</t>
  </si>
  <si>
    <t>Date</t>
  </si>
  <si>
    <t>Product</t>
  </si>
  <si>
    <t>Quantity</t>
  </si>
  <si>
    <t>2024/5/2</t>
  </si>
  <si>
    <t>2024/5/3</t>
  </si>
  <si>
    <t>2024/5/6</t>
  </si>
  <si>
    <t>AA</t>
  </si>
  <si>
    <t>2024/5/8</t>
  </si>
  <si>
    <t>2024/5/10</t>
  </si>
  <si>
    <t>2024/5/12</t>
  </si>
  <si>
    <t>BC</t>
  </si>
  <si>
    <t>2024/5/14</t>
  </si>
  <si>
    <t>2024/5/19</t>
  </si>
  <si>
    <t>2024/5/21</t>
  </si>
  <si>
    <t>2024/5/10B5</t>
  </si>
  <si>
    <t>2024/5/12A6</t>
  </si>
  <si>
    <t>2024/5/12BC14</t>
  </si>
  <si>
    <t>2024/5/14A15</t>
  </si>
  <si>
    <t>2024/5/21C9</t>
  </si>
  <si>
    <t>2024/5/3A11</t>
  </si>
  <si>
    <t>2024/5/19B14</t>
  </si>
  <si>
    <t>2024/5/2A13B14C10</t>
  </si>
  <si>
    <t>2024/5/3A2AA3</t>
  </si>
  <si>
    <t>2024/5/6AA15B8</t>
  </si>
  <si>
    <t>2024/5/8B9AA5</t>
  </si>
  <si>
    <t>2024/5/8C5B2A5</t>
  </si>
  <si>
    <t>2024/5/12C2AA3B18</t>
  </si>
  <si>
    <t>13</t>
  </si>
  <si>
    <t>14</t>
  </si>
  <si>
    <t>10</t>
  </si>
  <si>
    <t>11</t>
  </si>
  <si>
    <t>2</t>
  </si>
  <si>
    <t/>
  </si>
  <si>
    <t>3</t>
  </si>
  <si>
    <t>15</t>
  </si>
  <si>
    <t>8</t>
  </si>
  <si>
    <t>9</t>
  </si>
  <si>
    <t>5</t>
  </si>
  <si>
    <t>6</t>
  </si>
  <si>
    <t>18</t>
  </si>
  <si>
    <t>I did not preserve order with this method. However, the result is correct.</t>
  </si>
  <si>
    <t>Here I try to preserve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</si>
</sst>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m"/>
    <numFmt numFmtId="165" formatCode="yyyy\/m\/d"/>
  </numFmts>
  <fonts count="6"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
      <b/>
      <sz val="11"/>
      <color theme="0"/>
      <name val="Times New Roman"/>
      <family val="1"/>
    </font>
    <font>
      <sz val="11"/>
      <color theme="0"/>
      <name val="Times New Roman"/>
      <family val="1"/>
    </font>
  </fonts>
  <fills count="5">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rgb="FF92D050"/>
        <bgColor indexed="64"/>
      </patternFill>
    </fill>
  </fills>
  <borders count="10">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thin">
        <color auto="1"/>
      </top>
      <bottom/>
      <diagonal/>
    </border>
    <border>
      <left style="hair">
        <color auto="1"/>
      </left>
      <right style="hair">
        <color auto="1"/>
      </right>
      <top style="thin">
        <color auto="1"/>
      </top>
      <bottom/>
      <diagonal/>
    </border>
    <border>
      <left style="thin">
        <color auto="1"/>
      </left>
      <right style="thin">
        <color auto="1"/>
      </right>
      <top style="thin">
        <color auto="1"/>
      </top>
      <bottom/>
      <diagonal/>
    </border>
    <border>
      <left style="thin">
        <color auto="1"/>
      </left>
      <right style="thin">
        <color auto="1"/>
      </right>
      <top style="hair">
        <color auto="1"/>
      </top>
      <bottom style="thin">
        <color auto="1"/>
      </bottom>
      <diagonal/>
    </border>
    <border>
      <left style="thin">
        <color auto="1"/>
      </left>
      <right style="thin">
        <color auto="1"/>
      </right>
      <top style="hair">
        <color auto="1"/>
      </top>
      <bottom/>
      <diagonal/>
    </border>
  </borders>
  <cellStyleXfs count="1">
    <xf numFmtId="0" fontId="0" fillId="0" borderId="0"/>
  </cellStyleXfs>
  <cellXfs count="33">
    <xf numFmtId="0" fontId="0" fillId="0" borderId="0" xfId="0"/>
    <xf numFmtId="0" fontId="2" fillId="0" borderId="0" xfId="0" applyFont="1"/>
    <xf numFmtId="0" fontId="3" fillId="0" borderId="0" xfId="0" applyFont="1" applyAlignment="1">
      <alignment vertical="center"/>
    </xf>
    <xf numFmtId="3" fontId="2" fillId="0" borderId="0" xfId="0" applyNumberFormat="1" applyFont="1"/>
    <xf numFmtId="0" fontId="2" fillId="0" borderId="0" xfId="0" applyFont="1" applyAlignment="1">
      <alignment horizontal="center" vertical="center" wrapText="1"/>
    </xf>
    <xf numFmtId="4" fontId="2" fillId="0" borderId="0" xfId="0" applyNumberFormat="1" applyFont="1"/>
    <xf numFmtId="20" fontId="2" fillId="0" borderId="0" xfId="0" applyNumberFormat="1" applyFont="1"/>
    <xf numFmtId="164" fontId="2" fillId="0" borderId="0" xfId="0" applyNumberFormat="1" applyFont="1"/>
    <xf numFmtId="0" fontId="2" fillId="0" borderId="4" xfId="0" applyFont="1" applyBorder="1" applyAlignment="1">
      <alignment horizontal="center"/>
    </xf>
    <xf numFmtId="0" fontId="2" fillId="2" borderId="4" xfId="0" applyFont="1" applyFill="1" applyBorder="1" applyAlignment="1">
      <alignment horizontal="center"/>
    </xf>
    <xf numFmtId="14" fontId="2" fillId="0" borderId="0" xfId="0" applyNumberFormat="1" applyFont="1"/>
    <xf numFmtId="0" fontId="2" fillId="0" borderId="0" xfId="0" applyFont="1" applyAlignment="1">
      <alignment horizontal="center"/>
    </xf>
    <xf numFmtId="0" fontId="2" fillId="0" borderId="2" xfId="0" applyFont="1" applyBorder="1" applyAlignment="1">
      <alignment horizontal="center" vertical="center"/>
    </xf>
    <xf numFmtId="0" fontId="2" fillId="2" borderId="2" xfId="0" applyFont="1" applyFill="1" applyBorder="1" applyAlignment="1">
      <alignment horizontal="center" vertical="center"/>
    </xf>
    <xf numFmtId="0" fontId="4" fillId="0" borderId="0" xfId="0" applyFont="1" applyAlignment="1">
      <alignment vertical="center"/>
    </xf>
    <xf numFmtId="14" fontId="5" fillId="0" borderId="0" xfId="0" applyNumberFormat="1" applyFont="1" applyAlignment="1">
      <alignment horizontal="center" vertical="center" wrapText="1"/>
    </xf>
    <xf numFmtId="14" fontId="2" fillId="2" borderId="9" xfId="0" applyNumberFormat="1" applyFont="1" applyFill="1" applyBorder="1" applyAlignment="1">
      <alignment horizontal="center"/>
    </xf>
    <xf numFmtId="14" fontId="2" fillId="0" borderId="9" xfId="0" applyNumberFormat="1" applyFont="1" applyBorder="1" applyAlignment="1">
      <alignment horizontal="center"/>
    </xf>
    <xf numFmtId="14" fontId="2" fillId="0" borderId="8" xfId="0" applyNumberFormat="1" applyFont="1" applyBorder="1" applyAlignment="1">
      <alignment horizontal="center"/>
    </xf>
    <xf numFmtId="14" fontId="4" fillId="3" borderId="1" xfId="0" applyNumberFormat="1" applyFont="1" applyFill="1" applyBorder="1" applyAlignment="1">
      <alignment horizontal="center" vertical="center" wrapText="1"/>
    </xf>
    <xf numFmtId="14" fontId="4" fillId="3" borderId="3" xfId="0" applyNumberFormat="1" applyFont="1" applyFill="1" applyBorder="1" applyAlignment="1">
      <alignment horizontal="center" vertical="center" wrapText="1"/>
    </xf>
    <xf numFmtId="0" fontId="4" fillId="3" borderId="7" xfId="0" applyFont="1" applyFill="1" applyBorder="1" applyAlignment="1">
      <alignment horizontal="center" vertical="center"/>
    </xf>
    <xf numFmtId="0" fontId="4" fillId="3" borderId="7" xfId="0" applyFont="1" applyFill="1" applyBorder="1" applyAlignment="1">
      <alignment horizontal="center" vertical="center" wrapText="1"/>
    </xf>
    <xf numFmtId="14" fontId="2" fillId="4" borderId="9" xfId="0" applyNumberFormat="1" applyFont="1" applyFill="1" applyBorder="1" applyAlignment="1">
      <alignment horizontal="center"/>
    </xf>
    <xf numFmtId="0" fontId="2" fillId="4" borderId="2" xfId="0" applyFont="1" applyFill="1" applyBorder="1" applyAlignment="1">
      <alignment horizontal="center" vertical="center"/>
    </xf>
    <xf numFmtId="0" fontId="2" fillId="4" borderId="4" xfId="0" applyFont="1" applyFill="1" applyBorder="1" applyAlignment="1">
      <alignment horizontal="center"/>
    </xf>
    <xf numFmtId="49" fontId="2" fillId="0" borderId="0" xfId="0" applyNumberFormat="1" applyFont="1"/>
    <xf numFmtId="0" fontId="0" fillId="0" borderId="0" xfId="0" quotePrefix="1"/>
    <xf numFmtId="165" fontId="0" fillId="0" borderId="0" xfId="0" applyNumberFormat="1"/>
    <xf numFmtId="165" fontId="2" fillId="0" borderId="0" xfId="0" quotePrefix="1" applyNumberFormat="1" applyFont="1" applyAlignment="1">
      <alignment wrapText="1"/>
    </xf>
    <xf numFmtId="165" fontId="2" fillId="0" borderId="0" xfId="0" applyNumberFormat="1" applyFont="1"/>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2</xdr:col>
      <xdr:colOff>47624</xdr:colOff>
      <xdr:row>2</xdr:row>
      <xdr:rowOff>0</xdr:rowOff>
    </xdr:from>
    <xdr:to>
      <xdr:col>2</xdr:col>
      <xdr:colOff>2533649</xdr:colOff>
      <xdr:row>16</xdr:row>
      <xdr:rowOff>171450</xdr:rowOff>
    </xdr:to>
    <xdr:sp macro="" textlink="">
      <xdr:nvSpPr>
        <xdr:cNvPr id="2" name="Rectangle: Rounded Corners 1">
          <a:extLst>
            <a:ext uri="{FF2B5EF4-FFF2-40B4-BE49-F238E27FC236}">
              <a16:creationId xmlns:a16="http://schemas.microsoft.com/office/drawing/2014/main" id="{48D713F4-BB79-664D-4340-CE969090D9DD}"/>
            </a:ext>
          </a:extLst>
        </xdr:cNvPr>
        <xdr:cNvSpPr/>
      </xdr:nvSpPr>
      <xdr:spPr>
        <a:xfrm>
          <a:off x="2143124" y="457200"/>
          <a:ext cx="2486025" cy="2971800"/>
        </a:xfrm>
        <a:prstGeom prst="roundRect">
          <a:avLst>
            <a:gd name="adj" fmla="val 9465"/>
          </a:avLst>
        </a:prstGeom>
        <a:ln w="31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400" b="1">
              <a:solidFill>
                <a:schemeClr val="lt1"/>
              </a:solidFill>
              <a:effectLst/>
              <a:latin typeface="+mn-lt"/>
              <a:ea typeface="+mn-ea"/>
              <a:cs typeface="+mn-cs"/>
            </a:rPr>
            <a:t>Challenge</a:t>
          </a:r>
          <a:r>
            <a:rPr lang="en-AU" sz="1400" b="1" baseline="0">
              <a:solidFill>
                <a:schemeClr val="lt1"/>
              </a:solidFill>
              <a:effectLst/>
              <a:latin typeface="+mn-lt"/>
              <a:ea typeface="+mn-ea"/>
              <a:cs typeface="+mn-cs"/>
            </a:rPr>
            <a:t> 73</a:t>
          </a:r>
          <a:r>
            <a:rPr lang="en-AU" sz="1400" b="1">
              <a:solidFill>
                <a:schemeClr val="lt1"/>
              </a:solidFill>
              <a:effectLst/>
              <a:latin typeface="+mn-lt"/>
              <a:ea typeface="+mn-ea"/>
              <a:cs typeface="+mn-cs"/>
            </a:rPr>
            <a:t>: Custom Splitter (Part 2)!</a:t>
          </a:r>
        </a:p>
        <a:p>
          <a:pPr algn="ctr"/>
          <a:endParaRPr lang="en-AU" sz="1400" b="1">
            <a:solidFill>
              <a:schemeClr val="lt1"/>
            </a:solidFill>
            <a:effectLst/>
            <a:latin typeface="+mn-lt"/>
            <a:ea typeface="+mn-ea"/>
            <a:cs typeface="+mn-cs"/>
          </a:endParaRPr>
        </a:p>
        <a:p>
          <a:pPr algn="ctr"/>
          <a:r>
            <a:rPr lang="en-AU" sz="1200" b="0">
              <a:solidFill>
                <a:schemeClr val="lt1"/>
              </a:solidFill>
              <a:effectLst/>
              <a:latin typeface="+mn-lt"/>
              <a:ea typeface="+mn-ea"/>
              <a:cs typeface="+mn-cs"/>
            </a:rPr>
            <a:t>In the Question table, sales information including Date, Product Names, and quantity are provided without any separators like CH 63 with the difference that on each date, more than one transaction might provided. Separate these columns as shown in the result table.</a:t>
          </a:r>
          <a:endParaRPr lang="en-AU" sz="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51434</xdr:colOff>
      <xdr:row>2</xdr:row>
      <xdr:rowOff>1904</xdr:rowOff>
    </xdr:from>
    <xdr:to>
      <xdr:col>2</xdr:col>
      <xdr:colOff>2533649</xdr:colOff>
      <xdr:row>20</xdr:row>
      <xdr:rowOff>76200</xdr:rowOff>
    </xdr:to>
    <xdr:sp macro="" textlink="">
      <xdr:nvSpPr>
        <xdr:cNvPr id="2" name="Rectangle: Rounded Corners 1">
          <a:extLst>
            <a:ext uri="{FF2B5EF4-FFF2-40B4-BE49-F238E27FC236}">
              <a16:creationId xmlns:a16="http://schemas.microsoft.com/office/drawing/2014/main" id="{D58F754E-38AB-4359-ACF0-59B109B5FD3D}"/>
            </a:ext>
          </a:extLst>
        </xdr:cNvPr>
        <xdr:cNvSpPr/>
      </xdr:nvSpPr>
      <xdr:spPr>
        <a:xfrm>
          <a:off x="2146934" y="640079"/>
          <a:ext cx="2482215" cy="3160396"/>
        </a:xfrm>
        <a:prstGeom prst="roundRect">
          <a:avLst>
            <a:gd name="adj" fmla="val 9465"/>
          </a:avLst>
        </a:prstGeom>
        <a:ln w="31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400" b="1">
              <a:solidFill>
                <a:schemeClr val="lt1"/>
              </a:solidFill>
              <a:effectLst/>
              <a:latin typeface="+mn-lt"/>
              <a:ea typeface="+mn-ea"/>
              <a:cs typeface="+mn-cs"/>
            </a:rPr>
            <a:t>Challenge</a:t>
          </a:r>
          <a:r>
            <a:rPr lang="en-AU" sz="1400" b="1" baseline="0">
              <a:solidFill>
                <a:schemeClr val="lt1"/>
              </a:solidFill>
              <a:effectLst/>
              <a:latin typeface="+mn-lt"/>
              <a:ea typeface="+mn-ea"/>
              <a:cs typeface="+mn-cs"/>
            </a:rPr>
            <a:t> 73</a:t>
          </a:r>
          <a:r>
            <a:rPr lang="en-AU" sz="1400" b="1">
              <a:solidFill>
                <a:schemeClr val="lt1"/>
              </a:solidFill>
              <a:effectLst/>
              <a:latin typeface="+mn-lt"/>
              <a:ea typeface="+mn-ea"/>
              <a:cs typeface="+mn-cs"/>
            </a:rPr>
            <a:t>: Custom Splitter (Part 2)!</a:t>
          </a:r>
        </a:p>
        <a:p>
          <a:pPr algn="ctr"/>
          <a:endParaRPr lang="en-AU" sz="1400" b="1">
            <a:solidFill>
              <a:schemeClr val="lt1"/>
            </a:solidFill>
            <a:effectLst/>
            <a:latin typeface="+mn-lt"/>
            <a:ea typeface="+mn-ea"/>
            <a:cs typeface="+mn-cs"/>
          </a:endParaRPr>
        </a:p>
        <a:p>
          <a:pPr algn="ctr"/>
          <a:r>
            <a:rPr lang="en-AU" sz="1200" b="0">
              <a:solidFill>
                <a:schemeClr val="lt1"/>
              </a:solidFill>
              <a:effectLst/>
              <a:latin typeface="+mn-lt"/>
              <a:ea typeface="+mn-ea"/>
              <a:cs typeface="+mn-cs"/>
            </a:rPr>
            <a:t>In the Question table, sales information including Date, Product Names, and quantity are provided without any separators like CH 63 with the difference that on each date, more than one transaction might provided. Separate these columns as shown in the result table.</a:t>
          </a:r>
          <a:endParaRPr lang="en-AU" sz="1200"/>
        </a:p>
      </xdr:txBody>
    </xdr:sp>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Boardroom">
  <a:themeElements>
    <a:clrScheme name="Ion Boardroom">
      <a:dk1>
        <a:sysClr val="windowText" lastClr="000000"/>
      </a:dk1>
      <a:lt1>
        <a:sysClr val="window" lastClr="FFFFFF"/>
      </a:lt1>
      <a:dk2>
        <a:srgbClr val="3B3059"/>
      </a:dk2>
      <a:lt2>
        <a:srgbClr val="EBEBEB"/>
      </a:lt2>
      <a:accent1>
        <a:srgbClr val="B31166"/>
      </a:accent1>
      <a:accent2>
        <a:srgbClr val="E33D6F"/>
      </a:accent2>
      <a:accent3>
        <a:srgbClr val="E45F3C"/>
      </a:accent3>
      <a:accent4>
        <a:srgbClr val="E9943A"/>
      </a:accent4>
      <a:accent5>
        <a:srgbClr val="9B6BF2"/>
      </a:accent5>
      <a:accent6>
        <a:srgbClr val="D53DD0"/>
      </a:accent6>
      <a:hlink>
        <a:srgbClr val="8F8F8F"/>
      </a:hlink>
      <a:folHlink>
        <a:srgbClr val="A5A5A5"/>
      </a:folHlink>
    </a:clrScheme>
    <a:fontScheme name="Ion Boardroom">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Boardroom">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8000"/>
                <a:hueMod val="124000"/>
                <a:satMod val="148000"/>
                <a:lumMod val="124000"/>
              </a:schemeClr>
            </a:gs>
            <a:gs pos="100000">
              <a:schemeClr val="phClr">
                <a:shade val="76000"/>
                <a:hueMod val="89000"/>
                <a:satMod val="164000"/>
                <a:lumMod val="56000"/>
              </a:schemeClr>
            </a:gs>
          </a:gsLst>
          <a:path path="circle">
            <a:fillToRect l="45000" t="65000" r="125000" b="100000"/>
          </a:path>
        </a:gradFill>
        <a:blipFill rotWithShape="1">
          <a:blip xmlns:r="http://schemas.openxmlformats.org/officeDocument/2006/relationships" r:embed="rId1">
            <a:duotone>
              <a:schemeClr val="phClr">
                <a:shade val="69000"/>
                <a:hueMod val="91000"/>
                <a:satMod val="164000"/>
                <a:lumMod val="74000"/>
              </a:schemeClr>
              <a:schemeClr val="phClr">
                <a:hueMod val="124000"/>
                <a:satMod val="140000"/>
                <a:lumMod val="142000"/>
              </a:schemeClr>
            </a:duotone>
          </a:blip>
          <a:stretch/>
        </a:blipFill>
      </a:bgFillStyleLst>
    </a:fmtScheme>
  </a:themeElements>
  <a:objectDefaults/>
  <a:extraClrSchemeLst/>
  <a:extLst>
    <a:ext uri="{05A4C25C-085E-4340-85A3-A5531E510DB2}">
      <thm15:themeFamily xmlns:thm15="http://schemas.microsoft.com/office/thememl/2012/main" name="Ion Boardroom" id="{FC33163D-4339-46B1-8EED-24C834239D99}" vid="{B8502691-933B-45FE-8764-BA278511EF27}"/>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24"/>
  <sheetViews>
    <sheetView workbookViewId="0">
      <selection activeCell="H10" sqref="H10"/>
    </sheetView>
  </sheetViews>
  <sheetFormatPr defaultRowHeight="13.8" x14ac:dyDescent="0.25"/>
  <cols>
    <col min="1" max="1" width="2.8984375" customWidth="1"/>
    <col min="2" max="2" width="24.59765625" style="11" customWidth="1"/>
    <col min="3" max="3" width="33.8984375" style="1" customWidth="1"/>
    <col min="4" max="4" width="8.09765625" style="1" bestFit="1" customWidth="1"/>
    <col min="5" max="5" width="7" style="1" bestFit="1" customWidth="1"/>
    <col min="6" max="6" width="7.59765625" style="1" bestFit="1" customWidth="1"/>
    <col min="8" max="8" width="9.3984375" bestFit="1" customWidth="1"/>
    <col min="13" max="13" width="11.8984375" customWidth="1"/>
  </cols>
  <sheetData>
    <row r="1" spans="2:15" s="2" customFormat="1" ht="23.1" customHeight="1" x14ac:dyDescent="0.25">
      <c r="B1" s="21" t="s">
        <v>1</v>
      </c>
      <c r="C1" s="14"/>
      <c r="D1" s="31" t="s">
        <v>0</v>
      </c>
      <c r="E1" s="32"/>
      <c r="F1" s="32"/>
    </row>
    <row r="2" spans="2:15" s="4" customFormat="1" ht="27.6" x14ac:dyDescent="0.25">
      <c r="B2" s="22" t="s">
        <v>2</v>
      </c>
      <c r="C2" s="15"/>
      <c r="D2" s="19" t="s">
        <v>6</v>
      </c>
      <c r="E2" s="20" t="s">
        <v>7</v>
      </c>
      <c r="F2" s="20" t="s">
        <v>8</v>
      </c>
    </row>
    <row r="3" spans="2:15" s="1" customFormat="1" x14ac:dyDescent="0.25">
      <c r="B3" s="17" t="s">
        <v>27</v>
      </c>
      <c r="C3" s="3"/>
      <c r="D3" s="12" t="s">
        <v>9</v>
      </c>
      <c r="E3" s="8" t="s">
        <v>3</v>
      </c>
      <c r="F3" s="8">
        <v>13</v>
      </c>
      <c r="H3" s="5"/>
      <c r="I3" s="10"/>
    </row>
    <row r="4" spans="2:15" s="1" customFormat="1" x14ac:dyDescent="0.25">
      <c r="B4" s="17" t="s">
        <v>25</v>
      </c>
      <c r="C4" s="3"/>
      <c r="D4" s="12" t="s">
        <v>9</v>
      </c>
      <c r="E4" s="8" t="s">
        <v>4</v>
      </c>
      <c r="F4" s="8">
        <v>14</v>
      </c>
      <c r="H4" s="5"/>
    </row>
    <row r="5" spans="2:15" s="1" customFormat="1" x14ac:dyDescent="0.25">
      <c r="B5" s="17" t="s">
        <v>28</v>
      </c>
      <c r="C5" s="3"/>
      <c r="D5" s="12" t="s">
        <v>9</v>
      </c>
      <c r="E5" s="8" t="s">
        <v>5</v>
      </c>
      <c r="F5" s="8">
        <v>10</v>
      </c>
      <c r="H5" s="7"/>
      <c r="M5"/>
      <c r="N5"/>
      <c r="O5"/>
    </row>
    <row r="6" spans="2:15" s="1" customFormat="1" x14ac:dyDescent="0.25">
      <c r="B6" s="17" t="s">
        <v>29</v>
      </c>
      <c r="C6" s="3"/>
      <c r="D6" s="12" t="s">
        <v>10</v>
      </c>
      <c r="E6" s="8" t="s">
        <v>3</v>
      </c>
      <c r="F6" s="8">
        <v>11</v>
      </c>
      <c r="H6" s="5"/>
    </row>
    <row r="7" spans="2:15" s="1" customFormat="1" x14ac:dyDescent="0.25">
      <c r="B7" s="23" t="s">
        <v>30</v>
      </c>
      <c r="C7" s="3"/>
      <c r="D7" s="12" t="s">
        <v>10</v>
      </c>
      <c r="E7" s="8" t="s">
        <v>3</v>
      </c>
      <c r="F7" s="8">
        <v>2</v>
      </c>
    </row>
    <row r="8" spans="2:15" s="1" customFormat="1" x14ac:dyDescent="0.25">
      <c r="B8" s="17" t="s">
        <v>31</v>
      </c>
      <c r="C8" s="3"/>
      <c r="D8" s="12" t="s">
        <v>10</v>
      </c>
      <c r="E8" s="8" t="s">
        <v>12</v>
      </c>
      <c r="F8" s="8">
        <v>3</v>
      </c>
      <c r="M8"/>
      <c r="N8"/>
      <c r="O8"/>
    </row>
    <row r="9" spans="2:15" s="1" customFormat="1" x14ac:dyDescent="0.25">
      <c r="B9" s="17" t="s">
        <v>20</v>
      </c>
      <c r="C9" s="3"/>
      <c r="D9" s="12" t="s">
        <v>11</v>
      </c>
      <c r="E9" s="8" t="s">
        <v>12</v>
      </c>
      <c r="F9" s="8">
        <v>15</v>
      </c>
    </row>
    <row r="10" spans="2:15" s="1" customFormat="1" x14ac:dyDescent="0.25">
      <c r="B10" s="16" t="s">
        <v>21</v>
      </c>
      <c r="C10" s="3"/>
      <c r="D10" s="12" t="s">
        <v>11</v>
      </c>
      <c r="E10" s="8" t="s">
        <v>4</v>
      </c>
      <c r="F10" s="8">
        <v>8</v>
      </c>
      <c r="I10" s="6"/>
    </row>
    <row r="11" spans="2:15" s="1" customFormat="1" x14ac:dyDescent="0.25">
      <c r="B11" s="17" t="s">
        <v>22</v>
      </c>
      <c r="C11" s="3"/>
      <c r="D11" s="24" t="s">
        <v>13</v>
      </c>
      <c r="E11" s="25" t="s">
        <v>4</v>
      </c>
      <c r="F11" s="25">
        <v>9</v>
      </c>
    </row>
    <row r="12" spans="2:15" x14ac:dyDescent="0.25">
      <c r="B12" s="17" t="s">
        <v>32</v>
      </c>
      <c r="C12" s="3"/>
      <c r="D12" s="24" t="s">
        <v>13</v>
      </c>
      <c r="E12" s="25" t="s">
        <v>12</v>
      </c>
      <c r="F12" s="25">
        <v>5</v>
      </c>
      <c r="J12" s="1"/>
      <c r="M12" s="1"/>
      <c r="N12" s="1"/>
      <c r="O12" s="1"/>
    </row>
    <row r="13" spans="2:15" x14ac:dyDescent="0.25">
      <c r="B13" s="17" t="s">
        <v>23</v>
      </c>
      <c r="C13" s="3"/>
      <c r="D13" s="12" t="s">
        <v>13</v>
      </c>
      <c r="E13" s="8" t="s">
        <v>5</v>
      </c>
      <c r="F13" s="8">
        <v>5</v>
      </c>
      <c r="J13" s="1"/>
      <c r="M13" s="1"/>
      <c r="N13" s="1"/>
      <c r="O13" s="1"/>
    </row>
    <row r="14" spans="2:15" x14ac:dyDescent="0.25">
      <c r="B14" s="17" t="s">
        <v>26</v>
      </c>
      <c r="C14" s="3"/>
      <c r="D14" s="12" t="s">
        <v>13</v>
      </c>
      <c r="E14" s="8" t="s">
        <v>4</v>
      </c>
      <c r="F14" s="8">
        <v>2</v>
      </c>
      <c r="J14" s="1"/>
    </row>
    <row r="15" spans="2:15" x14ac:dyDescent="0.25">
      <c r="B15" s="18" t="s">
        <v>24</v>
      </c>
      <c r="C15" s="3"/>
      <c r="D15" s="12" t="s">
        <v>13</v>
      </c>
      <c r="E15" s="8" t="s">
        <v>3</v>
      </c>
      <c r="F15" s="8">
        <v>5</v>
      </c>
      <c r="J15" s="1"/>
    </row>
    <row r="16" spans="2:15" x14ac:dyDescent="0.25">
      <c r="C16" s="10"/>
      <c r="D16" s="12" t="s">
        <v>14</v>
      </c>
      <c r="E16" s="8" t="s">
        <v>4</v>
      </c>
      <c r="F16" s="8">
        <v>5</v>
      </c>
    </row>
    <row r="17" spans="3:6" x14ac:dyDescent="0.25">
      <c r="C17" s="10"/>
      <c r="D17" s="13" t="s">
        <v>15</v>
      </c>
      <c r="E17" s="9" t="s">
        <v>3</v>
      </c>
      <c r="F17" s="9">
        <v>6</v>
      </c>
    </row>
    <row r="18" spans="3:6" x14ac:dyDescent="0.25">
      <c r="C18" s="10"/>
      <c r="D18" s="12" t="s">
        <v>15</v>
      </c>
      <c r="E18" s="8" t="s">
        <v>16</v>
      </c>
      <c r="F18" s="8">
        <v>14</v>
      </c>
    </row>
    <row r="19" spans="3:6" x14ac:dyDescent="0.25">
      <c r="C19" s="10"/>
      <c r="D19" s="12" t="s">
        <v>15</v>
      </c>
      <c r="E19" s="8" t="s">
        <v>5</v>
      </c>
      <c r="F19" s="8">
        <v>2</v>
      </c>
    </row>
    <row r="20" spans="3:6" x14ac:dyDescent="0.25">
      <c r="C20" s="10"/>
      <c r="D20" s="12" t="s">
        <v>15</v>
      </c>
      <c r="E20" s="8" t="s">
        <v>12</v>
      </c>
      <c r="F20" s="8">
        <v>3</v>
      </c>
    </row>
    <row r="21" spans="3:6" x14ac:dyDescent="0.25">
      <c r="C21" s="10"/>
      <c r="D21" s="12" t="s">
        <v>15</v>
      </c>
      <c r="E21" s="8" t="s">
        <v>4</v>
      </c>
      <c r="F21" s="8">
        <v>18</v>
      </c>
    </row>
    <row r="22" spans="3:6" x14ac:dyDescent="0.25">
      <c r="C22" s="10"/>
      <c r="D22" s="12" t="s">
        <v>17</v>
      </c>
      <c r="E22" s="8" t="s">
        <v>3</v>
      </c>
      <c r="F22" s="8">
        <v>15</v>
      </c>
    </row>
    <row r="23" spans="3:6" x14ac:dyDescent="0.25">
      <c r="D23" s="12" t="s">
        <v>18</v>
      </c>
      <c r="E23" s="8" t="s">
        <v>4</v>
      </c>
      <c r="F23" s="8">
        <v>14</v>
      </c>
    </row>
    <row r="24" spans="3:6" x14ac:dyDescent="0.25">
      <c r="D24" s="12" t="s">
        <v>19</v>
      </c>
      <c r="E24" s="8" t="s">
        <v>5</v>
      </c>
      <c r="F24" s="8">
        <v>9</v>
      </c>
    </row>
  </sheetData>
  <sortState xmlns:xlrd2="http://schemas.microsoft.com/office/spreadsheetml/2017/richdata2" ref="M3:O15">
    <sortCondition ref="M3:M15"/>
  </sortState>
  <mergeCells count="1">
    <mergeCell ref="D1:F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38FEC-DFCE-4D1D-82D3-ED5509CFD743}">
  <dimension ref="B1:U82"/>
  <sheetViews>
    <sheetView workbookViewId="0">
      <selection activeCell="K5" sqref="K5"/>
    </sheetView>
  </sheetViews>
  <sheetFormatPr defaultRowHeight="13.8" x14ac:dyDescent="0.25"/>
  <cols>
    <col min="1" max="1" width="2.8984375" customWidth="1"/>
    <col min="2" max="2" width="24.59765625" style="11" customWidth="1"/>
    <col min="3" max="3" width="33.8984375" style="1" customWidth="1"/>
    <col min="4" max="4" width="8.09765625" style="1" bestFit="1" customWidth="1"/>
    <col min="5" max="5" width="7" style="1" bestFit="1" customWidth="1"/>
    <col min="6" max="6" width="7.59765625" style="1" bestFit="1" customWidth="1"/>
    <col min="8" max="8" width="9.3984375" bestFit="1" customWidth="1"/>
    <col min="11" max="11" width="12.59765625" customWidth="1"/>
    <col min="13" max="13" width="11.8984375" customWidth="1"/>
    <col min="15" max="15" width="15.09765625" customWidth="1"/>
  </cols>
  <sheetData>
    <row r="1" spans="2:17" s="2" customFormat="1" ht="23.1" customHeight="1" x14ac:dyDescent="0.25">
      <c r="B1" s="21" t="s">
        <v>1</v>
      </c>
      <c r="C1" s="14"/>
      <c r="D1" s="31" t="s">
        <v>0</v>
      </c>
      <c r="E1" s="32"/>
      <c r="F1" s="32"/>
    </row>
    <row r="2" spans="2:17" s="4" customFormat="1" ht="27.6" x14ac:dyDescent="0.25">
      <c r="B2" s="22" t="s">
        <v>2</v>
      </c>
      <c r="C2" s="15"/>
      <c r="D2" s="19" t="s">
        <v>6</v>
      </c>
      <c r="E2" s="20" t="s">
        <v>7</v>
      </c>
      <c r="F2" s="20" t="s">
        <v>8</v>
      </c>
    </row>
    <row r="3" spans="2:17" s="1" customFormat="1" x14ac:dyDescent="0.25">
      <c r="B3" s="17" t="s">
        <v>27</v>
      </c>
      <c r="C3" s="3"/>
      <c r="D3" s="12" t="s">
        <v>9</v>
      </c>
      <c r="E3" s="8" t="s">
        <v>3</v>
      </c>
      <c r="F3" s="8">
        <v>13</v>
      </c>
      <c r="H3" s="5"/>
      <c r="I3" s="10"/>
      <c r="Q3" s="26" t="str">
        <f>"/"</f>
        <v>/</v>
      </c>
    </row>
    <row r="4" spans="2:17" s="1" customFormat="1" x14ac:dyDescent="0.25">
      <c r="B4" s="17" t="s">
        <v>25</v>
      </c>
      <c r="C4" s="3"/>
      <c r="D4" s="12" t="s">
        <v>9</v>
      </c>
      <c r="E4" s="8" t="s">
        <v>4</v>
      </c>
      <c r="F4" s="8">
        <v>14</v>
      </c>
      <c r="H4" s="5"/>
      <c r="I4" s="1" t="str" cm="1">
        <f t="array" ref="I4:I29">CHAR(_xlfn.SEQUENCE(26,1,CODE("A")))</f>
        <v>A</v>
      </c>
      <c r="K4" s="1" t="str" cm="1">
        <f t="array" ref="K4:N16">_xlfn.IFNA(_xlfn.DROP(_xlfn.REDUCE("",B3:B15,_xlfn.LAMBDA(_xlpm.a,_xlpm.v,_xlfn.VSTACK(_xlpm.a,_xlfn.TEXTSPLIT(_xlpm.v,_xlfn.ANCHORARRAY(I4),,TRUE)))),1),"")</f>
        <v>2024/5/2</v>
      </c>
      <c r="L4" s="1" t="str">
        <v>13</v>
      </c>
      <c r="M4" s="1" t="str">
        <v>14</v>
      </c>
      <c r="N4" s="1" t="str">
        <v>10</v>
      </c>
      <c r="Q4" s="26">
        <v>0</v>
      </c>
    </row>
    <row r="5" spans="2:17" s="1" customFormat="1" x14ac:dyDescent="0.25">
      <c r="B5" s="17" t="s">
        <v>28</v>
      </c>
      <c r="C5" s="3"/>
      <c r="D5" s="12" t="s">
        <v>9</v>
      </c>
      <c r="E5" s="8" t="s">
        <v>5</v>
      </c>
      <c r="F5" s="8">
        <v>10</v>
      </c>
      <c r="H5" s="7"/>
      <c r="I5" s="1" t="str">
        <v>B</v>
      </c>
      <c r="K5" s="1" t="str">
        <v>2024/5/3</v>
      </c>
      <c r="L5" s="1" t="str">
        <v>11</v>
      </c>
      <c r="M5" t="str">
        <v/>
      </c>
      <c r="N5" t="str">
        <v/>
      </c>
      <c r="O5"/>
      <c r="Q5" s="26">
        <v>1</v>
      </c>
    </row>
    <row r="6" spans="2:17" s="1" customFormat="1" x14ac:dyDescent="0.25">
      <c r="B6" s="17" t="s">
        <v>29</v>
      </c>
      <c r="C6" s="3"/>
      <c r="D6" s="12" t="s">
        <v>10</v>
      </c>
      <c r="E6" s="8" t="s">
        <v>3</v>
      </c>
      <c r="F6" s="8">
        <v>11</v>
      </c>
      <c r="H6" s="5"/>
      <c r="I6" s="1" t="str">
        <v>C</v>
      </c>
      <c r="K6" s="1" t="str">
        <v>2024/5/3</v>
      </c>
      <c r="L6" s="1" t="str">
        <v>2</v>
      </c>
      <c r="M6" s="1" t="str">
        <v>3</v>
      </c>
      <c r="N6" s="1" t="str">
        <v/>
      </c>
      <c r="Q6" s="26">
        <v>2</v>
      </c>
    </row>
    <row r="7" spans="2:17" s="1" customFormat="1" x14ac:dyDescent="0.25">
      <c r="B7" s="23" t="s">
        <v>30</v>
      </c>
      <c r="C7" s="3"/>
      <c r="D7" s="12" t="s">
        <v>10</v>
      </c>
      <c r="E7" s="8" t="s">
        <v>3</v>
      </c>
      <c r="F7" s="8">
        <v>2</v>
      </c>
      <c r="I7" s="1" t="str">
        <v>D</v>
      </c>
      <c r="K7" s="1" t="str">
        <v>2024/5/6</v>
      </c>
      <c r="L7" s="1" t="str">
        <v>15</v>
      </c>
      <c r="M7" s="1" t="str">
        <v>8</v>
      </c>
      <c r="N7" s="1" t="str">
        <v/>
      </c>
      <c r="Q7" s="26">
        <v>3</v>
      </c>
    </row>
    <row r="8" spans="2:17" s="1" customFormat="1" x14ac:dyDescent="0.25">
      <c r="B8" s="17" t="s">
        <v>31</v>
      </c>
      <c r="C8" s="3"/>
      <c r="D8" s="12" t="s">
        <v>10</v>
      </c>
      <c r="E8" s="8" t="s">
        <v>12</v>
      </c>
      <c r="F8" s="8">
        <v>3</v>
      </c>
      <c r="I8" s="1" t="str">
        <v>E</v>
      </c>
      <c r="K8" s="1" t="str">
        <v>2024/5/8</v>
      </c>
      <c r="L8" s="1" t="str">
        <v>9</v>
      </c>
      <c r="M8" t="str">
        <v>5</v>
      </c>
      <c r="N8" t="str">
        <v/>
      </c>
      <c r="O8"/>
      <c r="Q8" s="26">
        <v>4</v>
      </c>
    </row>
    <row r="9" spans="2:17" s="1" customFormat="1" x14ac:dyDescent="0.25">
      <c r="B9" s="17" t="s">
        <v>20</v>
      </c>
      <c r="C9" s="3"/>
      <c r="D9" s="12" t="s">
        <v>11</v>
      </c>
      <c r="E9" s="8" t="s">
        <v>12</v>
      </c>
      <c r="F9" s="8">
        <v>15</v>
      </c>
      <c r="I9" s="1" t="str">
        <v>F</v>
      </c>
      <c r="K9" s="1" t="str">
        <v>2024/5/8</v>
      </c>
      <c r="L9" s="1" t="str">
        <v>5</v>
      </c>
      <c r="M9" s="1" t="str">
        <v>2</v>
      </c>
      <c r="N9" s="1" t="str">
        <v>5</v>
      </c>
      <c r="Q9" s="26">
        <v>5</v>
      </c>
    </row>
    <row r="10" spans="2:17" s="1" customFormat="1" x14ac:dyDescent="0.25">
      <c r="B10" s="16" t="s">
        <v>21</v>
      </c>
      <c r="C10" s="3"/>
      <c r="D10" s="12" t="s">
        <v>11</v>
      </c>
      <c r="E10" s="8" t="s">
        <v>4</v>
      </c>
      <c r="F10" s="8">
        <v>8</v>
      </c>
      <c r="I10" s="6" t="str">
        <v>G</v>
      </c>
      <c r="K10" s="1" t="str">
        <v>2024/5/10</v>
      </c>
      <c r="L10" s="1" t="str">
        <v>5</v>
      </c>
      <c r="M10" s="1" t="str">
        <v/>
      </c>
      <c r="N10" s="1" t="str">
        <v/>
      </c>
      <c r="Q10" s="26">
        <v>6</v>
      </c>
    </row>
    <row r="11" spans="2:17" s="1" customFormat="1" x14ac:dyDescent="0.25">
      <c r="B11" s="17" t="s">
        <v>22</v>
      </c>
      <c r="C11" s="3"/>
      <c r="D11" s="24" t="s">
        <v>13</v>
      </c>
      <c r="E11" s="25" t="s">
        <v>4</v>
      </c>
      <c r="F11" s="25">
        <v>9</v>
      </c>
      <c r="I11" s="1" t="str">
        <v>H</v>
      </c>
      <c r="K11" s="1" t="str">
        <v>2024/5/12</v>
      </c>
      <c r="L11" s="1" t="str">
        <v>6</v>
      </c>
      <c r="M11" s="1" t="str">
        <v/>
      </c>
      <c r="N11" s="1" t="str">
        <v/>
      </c>
      <c r="Q11" s="26">
        <v>7</v>
      </c>
    </row>
    <row r="12" spans="2:17" x14ac:dyDescent="0.25">
      <c r="B12" s="17" t="s">
        <v>32</v>
      </c>
      <c r="C12" s="3"/>
      <c r="D12" s="24" t="s">
        <v>13</v>
      </c>
      <c r="E12" s="25" t="s">
        <v>12</v>
      </c>
      <c r="F12" s="25">
        <v>5</v>
      </c>
      <c r="I12" t="str">
        <v>I</v>
      </c>
      <c r="J12" s="1"/>
      <c r="K12" t="str">
        <v>2024/5/12</v>
      </c>
      <c r="L12" t="str">
        <v>14</v>
      </c>
      <c r="M12" s="1" t="str">
        <v/>
      </c>
      <c r="N12" s="1" t="str">
        <v/>
      </c>
      <c r="O12" s="1"/>
      <c r="Q12" s="26">
        <v>8</v>
      </c>
    </row>
    <row r="13" spans="2:17" x14ac:dyDescent="0.25">
      <c r="B13" s="17" t="s">
        <v>23</v>
      </c>
      <c r="C13" s="3"/>
      <c r="D13" s="12" t="s">
        <v>13</v>
      </c>
      <c r="E13" s="8" t="s">
        <v>5</v>
      </c>
      <c r="F13" s="8">
        <v>5</v>
      </c>
      <c r="I13" t="str">
        <v>J</v>
      </c>
      <c r="J13" s="1"/>
      <c r="K13" t="str">
        <v>2024/5/12</v>
      </c>
      <c r="L13" t="str">
        <v>2</v>
      </c>
      <c r="M13" s="1" t="str">
        <v>3</v>
      </c>
      <c r="N13" s="1" t="str">
        <v>18</v>
      </c>
      <c r="O13" s="1"/>
      <c r="Q13" s="26">
        <v>9</v>
      </c>
    </row>
    <row r="14" spans="2:17" x14ac:dyDescent="0.25">
      <c r="B14" s="17" t="s">
        <v>26</v>
      </c>
      <c r="C14" s="3"/>
      <c r="D14" s="12" t="s">
        <v>13</v>
      </c>
      <c r="E14" s="8" t="s">
        <v>4</v>
      </c>
      <c r="F14" s="8">
        <v>2</v>
      </c>
      <c r="I14" t="str">
        <v>K</v>
      </c>
      <c r="J14" s="1"/>
      <c r="K14" t="str">
        <v>2024/5/14</v>
      </c>
      <c r="L14" t="str">
        <v>15</v>
      </c>
      <c r="M14" t="str">
        <v/>
      </c>
      <c r="N14" t="str">
        <v/>
      </c>
    </row>
    <row r="15" spans="2:17" x14ac:dyDescent="0.25">
      <c r="B15" s="18" t="s">
        <v>24</v>
      </c>
      <c r="C15" s="3"/>
      <c r="D15" s="12" t="s">
        <v>13</v>
      </c>
      <c r="E15" s="8" t="s">
        <v>3</v>
      </c>
      <c r="F15" s="8">
        <v>5</v>
      </c>
      <c r="I15" t="str">
        <v>L</v>
      </c>
      <c r="J15" s="1"/>
      <c r="K15" t="str">
        <v>2024/5/19</v>
      </c>
      <c r="L15" t="str">
        <v>14</v>
      </c>
      <c r="M15" t="str">
        <v/>
      </c>
      <c r="N15" t="str">
        <v/>
      </c>
    </row>
    <row r="16" spans="2:17" x14ac:dyDescent="0.25">
      <c r="C16" s="10"/>
      <c r="D16" s="12" t="s">
        <v>14</v>
      </c>
      <c r="E16" s="8" t="s">
        <v>4</v>
      </c>
      <c r="F16" s="8">
        <v>5</v>
      </c>
      <c r="I16" t="str">
        <v>M</v>
      </c>
      <c r="K16" t="str">
        <v>2024/5/21</v>
      </c>
      <c r="L16" t="str">
        <v>9</v>
      </c>
      <c r="M16" t="str">
        <v/>
      </c>
      <c r="N16" t="str">
        <v/>
      </c>
    </row>
    <row r="17" spans="3:13" x14ac:dyDescent="0.25">
      <c r="C17" s="10"/>
      <c r="D17" s="13" t="s">
        <v>15</v>
      </c>
      <c r="E17" s="9" t="s">
        <v>3</v>
      </c>
      <c r="F17" s="9">
        <v>6</v>
      </c>
      <c r="I17" t="str">
        <v>N</v>
      </c>
    </row>
    <row r="18" spans="3:13" x14ac:dyDescent="0.25">
      <c r="C18" s="10"/>
      <c r="D18" s="12" t="s">
        <v>15</v>
      </c>
      <c r="E18" s="8" t="s">
        <v>16</v>
      </c>
      <c r="F18" s="8">
        <v>14</v>
      </c>
      <c r="I18" t="str">
        <v>O</v>
      </c>
    </row>
    <row r="19" spans="3:13" x14ac:dyDescent="0.25">
      <c r="C19" s="10"/>
      <c r="D19" s="12" t="s">
        <v>15</v>
      </c>
      <c r="E19" s="8" t="s">
        <v>5</v>
      </c>
      <c r="F19" s="8">
        <v>2</v>
      </c>
      <c r="I19" t="str">
        <v>P</v>
      </c>
      <c r="K19" t="str" cm="1">
        <f t="array" ref="K19:M31">_xlfn.IFNA(_xlfn.DROP(_xlfn.REDUCE("",B3:B15,_xlfn.LAMBDA(_xlpm.a,_xlpm.v,_xlfn.VSTACK(_xlpm.a,_xlfn.TEXTSPLIT(_xlpm.v,Q3:Q13,,TRUE)))),1),"")</f>
        <v>A</v>
      </c>
      <c r="L19" t="str">
        <v>B</v>
      </c>
      <c r="M19" t="str">
        <v>C</v>
      </c>
    </row>
    <row r="20" spans="3:13" x14ac:dyDescent="0.25">
      <c r="C20" s="10"/>
      <c r="D20" s="12" t="s">
        <v>15</v>
      </c>
      <c r="E20" s="8" t="s">
        <v>12</v>
      </c>
      <c r="F20" s="8">
        <v>3</v>
      </c>
      <c r="I20" t="str">
        <v>Q</v>
      </c>
      <c r="K20" t="str">
        <v>A</v>
      </c>
      <c r="L20" t="str">
        <v/>
      </c>
      <c r="M20" t="str">
        <v/>
      </c>
    </row>
    <row r="21" spans="3:13" x14ac:dyDescent="0.25">
      <c r="C21" s="10"/>
      <c r="D21" s="12" t="s">
        <v>15</v>
      </c>
      <c r="E21" s="8" t="s">
        <v>4</v>
      </c>
      <c r="F21" s="8">
        <v>18</v>
      </c>
      <c r="I21" t="str">
        <v>R</v>
      </c>
      <c r="K21" t="str">
        <v>A</v>
      </c>
      <c r="L21" t="str">
        <v>AA</v>
      </c>
      <c r="M21" t="str">
        <v/>
      </c>
    </row>
    <row r="22" spans="3:13" x14ac:dyDescent="0.25">
      <c r="C22" s="10"/>
      <c r="D22" s="12" t="s">
        <v>17</v>
      </c>
      <c r="E22" s="8" t="s">
        <v>3</v>
      </c>
      <c r="F22" s="8">
        <v>15</v>
      </c>
      <c r="I22" t="str">
        <v>S</v>
      </c>
      <c r="K22" t="str">
        <v>AA</v>
      </c>
      <c r="L22" t="str">
        <v>B</v>
      </c>
      <c r="M22" t="str">
        <v/>
      </c>
    </row>
    <row r="23" spans="3:13" x14ac:dyDescent="0.25">
      <c r="D23" s="12" t="s">
        <v>18</v>
      </c>
      <c r="E23" s="8" t="s">
        <v>4</v>
      </c>
      <c r="F23" s="8">
        <v>14</v>
      </c>
      <c r="I23" t="str">
        <v>T</v>
      </c>
      <c r="K23" t="str">
        <v>B</v>
      </c>
      <c r="L23" t="str">
        <v>AA</v>
      </c>
      <c r="M23" t="str">
        <v/>
      </c>
    </row>
    <row r="24" spans="3:13" x14ac:dyDescent="0.25">
      <c r="D24" s="12" t="s">
        <v>19</v>
      </c>
      <c r="E24" s="8" t="s">
        <v>5</v>
      </c>
      <c r="F24" s="8">
        <v>9</v>
      </c>
      <c r="I24" t="str">
        <v>U</v>
      </c>
      <c r="K24" t="str">
        <v>C</v>
      </c>
      <c r="L24" t="str">
        <v>B</v>
      </c>
      <c r="M24" t="str">
        <v>A</v>
      </c>
    </row>
    <row r="25" spans="3:13" x14ac:dyDescent="0.25">
      <c r="I25" t="str">
        <v>V</v>
      </c>
      <c r="K25" t="str">
        <v>B</v>
      </c>
      <c r="L25" t="str">
        <v/>
      </c>
      <c r="M25" t="str">
        <v/>
      </c>
    </row>
    <row r="26" spans="3:13" x14ac:dyDescent="0.25">
      <c r="I26" t="str">
        <v>W</v>
      </c>
      <c r="K26" t="str">
        <v>A</v>
      </c>
      <c r="L26" t="str">
        <v/>
      </c>
      <c r="M26" t="str">
        <v/>
      </c>
    </row>
    <row r="27" spans="3:13" x14ac:dyDescent="0.25">
      <c r="I27" t="str">
        <v>X</v>
      </c>
      <c r="K27" t="str">
        <v>BC</v>
      </c>
      <c r="L27" t="str">
        <v/>
      </c>
      <c r="M27" t="str">
        <v/>
      </c>
    </row>
    <row r="28" spans="3:13" x14ac:dyDescent="0.25">
      <c r="I28" t="str">
        <v>Y</v>
      </c>
      <c r="K28" t="str">
        <v>C</v>
      </c>
      <c r="L28" t="str">
        <v>AA</v>
      </c>
      <c r="M28" t="str">
        <v>B</v>
      </c>
    </row>
    <row r="29" spans="3:13" x14ac:dyDescent="0.25">
      <c r="I29" t="str">
        <v>Z</v>
      </c>
      <c r="K29" t="str">
        <v>A</v>
      </c>
      <c r="L29" t="str">
        <v/>
      </c>
      <c r="M29" t="str">
        <v/>
      </c>
    </row>
    <row r="30" spans="3:13" x14ac:dyDescent="0.25">
      <c r="K30" t="str">
        <v>B</v>
      </c>
      <c r="L30" t="str">
        <v/>
      </c>
      <c r="M30" t="str">
        <v/>
      </c>
    </row>
    <row r="31" spans="3:13" x14ac:dyDescent="0.25">
      <c r="K31" t="str">
        <v>C</v>
      </c>
      <c r="L31" t="str">
        <v/>
      </c>
      <c r="M31" t="str">
        <v/>
      </c>
    </row>
    <row r="34" spans="11:17" x14ac:dyDescent="0.25">
      <c r="K34" t="s">
        <v>9</v>
      </c>
      <c r="L34" t="s">
        <v>3</v>
      </c>
      <c r="M34" t="s">
        <v>33</v>
      </c>
      <c r="O34" t="str" cm="1">
        <f t="array" ref="O34:Q56">_xlfn._xlws.FILTER(K34:M72,L34:L72&lt;&gt;"")</f>
        <v>2024/5/2</v>
      </c>
      <c r="P34" t="str">
        <v>A</v>
      </c>
      <c r="Q34" t="str">
        <v>13</v>
      </c>
    </row>
    <row r="35" spans="11:17" x14ac:dyDescent="0.25">
      <c r="K35" t="s">
        <v>10</v>
      </c>
      <c r="L35" t="s">
        <v>3</v>
      </c>
      <c r="M35" t="s">
        <v>36</v>
      </c>
      <c r="O35" t="str">
        <v>2024/5/3</v>
      </c>
      <c r="P35" t="str">
        <v>A</v>
      </c>
      <c r="Q35" t="str">
        <v>11</v>
      </c>
    </row>
    <row r="36" spans="11:17" x14ac:dyDescent="0.25">
      <c r="K36" t="s">
        <v>10</v>
      </c>
      <c r="L36" t="s">
        <v>3</v>
      </c>
      <c r="M36" t="s">
        <v>37</v>
      </c>
      <c r="O36" t="str">
        <v>2024/5/3</v>
      </c>
      <c r="P36" t="str">
        <v>A</v>
      </c>
      <c r="Q36" t="str">
        <v>2</v>
      </c>
    </row>
    <row r="37" spans="11:17" x14ac:dyDescent="0.25">
      <c r="K37" t="s">
        <v>11</v>
      </c>
      <c r="L37" t="s">
        <v>12</v>
      </c>
      <c r="M37" s="27" t="s">
        <v>40</v>
      </c>
      <c r="O37" t="str">
        <v>2024/5/6</v>
      </c>
      <c r="P37" t="str">
        <v>AA</v>
      </c>
      <c r="Q37" t="str">
        <v>15</v>
      </c>
    </row>
    <row r="38" spans="11:17" x14ac:dyDescent="0.25">
      <c r="K38" t="s">
        <v>13</v>
      </c>
      <c r="L38" t="s">
        <v>4</v>
      </c>
      <c r="M38" t="s">
        <v>42</v>
      </c>
      <c r="O38" t="str">
        <v>2024/5/8</v>
      </c>
      <c r="P38" t="str">
        <v>B</v>
      </c>
      <c r="Q38" t="str">
        <v>9</v>
      </c>
    </row>
    <row r="39" spans="11:17" x14ac:dyDescent="0.25">
      <c r="K39" t="s">
        <v>13</v>
      </c>
      <c r="L39" t="s">
        <v>5</v>
      </c>
      <c r="M39" t="s">
        <v>43</v>
      </c>
      <c r="O39" t="str">
        <v>2024/5/8</v>
      </c>
      <c r="P39" t="str">
        <v>C</v>
      </c>
      <c r="Q39" t="str">
        <v>5</v>
      </c>
    </row>
    <row r="40" spans="11:17" x14ac:dyDescent="0.25">
      <c r="K40" t="s">
        <v>14</v>
      </c>
      <c r="L40" t="s">
        <v>4</v>
      </c>
      <c r="M40" t="s">
        <v>43</v>
      </c>
      <c r="O40" t="str">
        <v>2024/5/10</v>
      </c>
      <c r="P40" t="str">
        <v>B</v>
      </c>
      <c r="Q40" t="str">
        <v>5</v>
      </c>
    </row>
    <row r="41" spans="11:17" x14ac:dyDescent="0.25">
      <c r="K41" t="s">
        <v>15</v>
      </c>
      <c r="L41" t="s">
        <v>3</v>
      </c>
      <c r="M41" t="s">
        <v>44</v>
      </c>
      <c r="O41" t="str">
        <v>2024/5/12</v>
      </c>
      <c r="P41" t="str">
        <v>A</v>
      </c>
      <c r="Q41" t="str">
        <v>6</v>
      </c>
    </row>
    <row r="42" spans="11:17" x14ac:dyDescent="0.25">
      <c r="K42" t="s">
        <v>15</v>
      </c>
      <c r="L42" t="s">
        <v>16</v>
      </c>
      <c r="M42" t="s">
        <v>34</v>
      </c>
      <c r="O42" t="str">
        <v>2024/5/12</v>
      </c>
      <c r="P42" t="str">
        <v>BC</v>
      </c>
      <c r="Q42" t="str">
        <v>14</v>
      </c>
    </row>
    <row r="43" spans="11:17" x14ac:dyDescent="0.25">
      <c r="K43" t="s">
        <v>15</v>
      </c>
      <c r="L43" t="s">
        <v>5</v>
      </c>
      <c r="M43" t="s">
        <v>37</v>
      </c>
      <c r="O43" t="str">
        <v>2024/5/12</v>
      </c>
      <c r="P43" t="str">
        <v>C</v>
      </c>
      <c r="Q43" t="str">
        <v>2</v>
      </c>
    </row>
    <row r="44" spans="11:17" x14ac:dyDescent="0.25">
      <c r="K44" t="s">
        <v>17</v>
      </c>
      <c r="L44" t="s">
        <v>3</v>
      </c>
      <c r="M44" t="s">
        <v>40</v>
      </c>
      <c r="O44" t="str">
        <v>2024/5/14</v>
      </c>
      <c r="P44" t="str">
        <v>A</v>
      </c>
      <c r="Q44" t="str">
        <v>15</v>
      </c>
    </row>
    <row r="45" spans="11:17" x14ac:dyDescent="0.25">
      <c r="K45" t="s">
        <v>18</v>
      </c>
      <c r="L45" t="s">
        <v>4</v>
      </c>
      <c r="M45" t="s">
        <v>34</v>
      </c>
      <c r="O45" t="str">
        <v>2024/5/19</v>
      </c>
      <c r="P45" t="str">
        <v>B</v>
      </c>
      <c r="Q45" t="str">
        <v>14</v>
      </c>
    </row>
    <row r="46" spans="11:17" x14ac:dyDescent="0.25">
      <c r="K46" t="s">
        <v>19</v>
      </c>
      <c r="L46" t="s">
        <v>5</v>
      </c>
      <c r="M46" t="s">
        <v>42</v>
      </c>
      <c r="O46" t="str">
        <v>2024/5/21</v>
      </c>
      <c r="P46" t="str">
        <v>C</v>
      </c>
      <c r="Q46" t="str">
        <v>9</v>
      </c>
    </row>
    <row r="47" spans="11:17" x14ac:dyDescent="0.25">
      <c r="K47" t="s">
        <v>9</v>
      </c>
      <c r="L47" t="s">
        <v>4</v>
      </c>
      <c r="M47" t="s">
        <v>34</v>
      </c>
      <c r="O47" t="str">
        <v>2024/5/2</v>
      </c>
      <c r="P47" t="str">
        <v>B</v>
      </c>
      <c r="Q47" t="str">
        <v>14</v>
      </c>
    </row>
    <row r="48" spans="11:17" x14ac:dyDescent="0.25">
      <c r="K48" t="s">
        <v>10</v>
      </c>
      <c r="L48" t="s">
        <v>38</v>
      </c>
      <c r="M48" t="s">
        <v>38</v>
      </c>
      <c r="O48" t="str">
        <v>2024/5/3</v>
      </c>
      <c r="P48" t="str">
        <v>AA</v>
      </c>
      <c r="Q48" t="str">
        <v>3</v>
      </c>
    </row>
    <row r="49" spans="11:21" x14ac:dyDescent="0.25">
      <c r="K49" t="s">
        <v>10</v>
      </c>
      <c r="L49" t="s">
        <v>12</v>
      </c>
      <c r="M49" t="s">
        <v>39</v>
      </c>
      <c r="O49" t="str">
        <v>2024/5/6</v>
      </c>
      <c r="P49" t="str">
        <v>B</v>
      </c>
      <c r="Q49" t="str">
        <v>15</v>
      </c>
    </row>
    <row r="50" spans="11:21" x14ac:dyDescent="0.25">
      <c r="K50" t="s">
        <v>11</v>
      </c>
      <c r="L50" t="s">
        <v>4</v>
      </c>
      <c r="M50" t="s">
        <v>40</v>
      </c>
      <c r="O50" t="str">
        <v>2024/5/8</v>
      </c>
      <c r="P50" t="str">
        <v>AA</v>
      </c>
      <c r="Q50" t="str">
        <v>5</v>
      </c>
    </row>
    <row r="51" spans="11:21" x14ac:dyDescent="0.25">
      <c r="K51" t="s">
        <v>13</v>
      </c>
      <c r="L51" t="s">
        <v>12</v>
      </c>
      <c r="M51" t="s">
        <v>43</v>
      </c>
      <c r="O51" t="str">
        <v>2024/5/8</v>
      </c>
      <c r="P51" t="str">
        <v>B</v>
      </c>
      <c r="Q51" t="str">
        <v>2</v>
      </c>
    </row>
    <row r="52" spans="11:21" x14ac:dyDescent="0.25">
      <c r="K52" t="s">
        <v>13</v>
      </c>
      <c r="L52" t="s">
        <v>4</v>
      </c>
      <c r="M52" t="s">
        <v>37</v>
      </c>
      <c r="O52" t="str">
        <v>2024/5/12</v>
      </c>
      <c r="P52" t="str">
        <v>AA</v>
      </c>
      <c r="Q52" t="str">
        <v>3</v>
      </c>
    </row>
    <row r="53" spans="11:21" x14ac:dyDescent="0.25">
      <c r="K53" t="s">
        <v>14</v>
      </c>
      <c r="L53" t="s">
        <v>38</v>
      </c>
      <c r="M53" t="s">
        <v>38</v>
      </c>
      <c r="O53" t="str">
        <v>2024/5/2</v>
      </c>
      <c r="P53" t="str">
        <v>C</v>
      </c>
      <c r="Q53" t="str">
        <v>10</v>
      </c>
    </row>
    <row r="54" spans="11:21" x14ac:dyDescent="0.25">
      <c r="K54" t="s">
        <v>15</v>
      </c>
      <c r="L54" t="s">
        <v>38</v>
      </c>
      <c r="M54" t="s">
        <v>38</v>
      </c>
      <c r="O54" t="str">
        <v>2024/5/6</v>
      </c>
      <c r="P54" t="str">
        <v>B</v>
      </c>
      <c r="Q54" t="str">
        <v>8</v>
      </c>
    </row>
    <row r="55" spans="11:21" x14ac:dyDescent="0.25">
      <c r="K55" t="s">
        <v>15</v>
      </c>
      <c r="L55" t="s">
        <v>38</v>
      </c>
      <c r="O55" t="str">
        <v>2024/5/8</v>
      </c>
      <c r="P55" t="str">
        <v>A</v>
      </c>
      <c r="Q55" t="str">
        <v>5</v>
      </c>
    </row>
    <row r="56" spans="11:21" x14ac:dyDescent="0.25">
      <c r="K56" t="s">
        <v>15</v>
      </c>
      <c r="L56" t="s">
        <v>12</v>
      </c>
      <c r="M56" t="s">
        <v>39</v>
      </c>
      <c r="O56" t="str">
        <v>2024/5/12</v>
      </c>
      <c r="P56" t="str">
        <v>B</v>
      </c>
      <c r="Q56" t="str">
        <v>18</v>
      </c>
    </row>
    <row r="57" spans="11:21" x14ac:dyDescent="0.25">
      <c r="K57" t="s">
        <v>17</v>
      </c>
      <c r="L57" t="s">
        <v>38</v>
      </c>
      <c r="M57" t="s">
        <v>38</v>
      </c>
    </row>
    <row r="58" spans="11:21" x14ac:dyDescent="0.25">
      <c r="K58" t="s">
        <v>18</v>
      </c>
      <c r="L58" t="s">
        <v>38</v>
      </c>
      <c r="M58" t="s">
        <v>38</v>
      </c>
      <c r="S58">
        <v>0</v>
      </c>
    </row>
    <row r="59" spans="11:21" x14ac:dyDescent="0.25">
      <c r="K59" t="s">
        <v>19</v>
      </c>
      <c r="L59" t="s">
        <v>38</v>
      </c>
      <c r="M59" t="s">
        <v>38</v>
      </c>
      <c r="O59" s="28">
        <v>45414</v>
      </c>
      <c r="P59" t="s">
        <v>3</v>
      </c>
      <c r="Q59">
        <v>13</v>
      </c>
      <c r="R59" s="8">
        <v>13</v>
      </c>
      <c r="S59" t="b" cm="1">
        <f t="array" ref="S59:S80">D3:D24+0=O59:O80</f>
        <v>1</v>
      </c>
      <c r="T59" t="b" cm="1">
        <f t="array" ref="T59:U80">P59:Q80=E3:F24</f>
        <v>1</v>
      </c>
      <c r="U59" t="b">
        <v>1</v>
      </c>
    </row>
    <row r="60" spans="11:21" x14ac:dyDescent="0.25">
      <c r="K60" t="s">
        <v>9</v>
      </c>
      <c r="L60" t="s">
        <v>5</v>
      </c>
      <c r="M60" t="s">
        <v>35</v>
      </c>
      <c r="O60" s="28">
        <v>45414</v>
      </c>
      <c r="P60" t="s">
        <v>4</v>
      </c>
      <c r="Q60">
        <v>14</v>
      </c>
      <c r="R60" s="8">
        <v>14</v>
      </c>
      <c r="S60" t="b">
        <v>1</v>
      </c>
      <c r="T60" t="b">
        <v>1</v>
      </c>
      <c r="U60" t="b">
        <v>1</v>
      </c>
    </row>
    <row r="61" spans="11:21" x14ac:dyDescent="0.25">
      <c r="K61" t="s">
        <v>10</v>
      </c>
      <c r="L61" t="s">
        <v>38</v>
      </c>
      <c r="M61" t="s">
        <v>38</v>
      </c>
      <c r="O61" s="28">
        <v>45414</v>
      </c>
      <c r="P61" t="s">
        <v>5</v>
      </c>
      <c r="Q61">
        <v>10</v>
      </c>
      <c r="R61" s="8">
        <v>10</v>
      </c>
      <c r="S61" t="b">
        <v>1</v>
      </c>
      <c r="T61" t="b">
        <v>1</v>
      </c>
      <c r="U61" t="b">
        <v>1</v>
      </c>
    </row>
    <row r="62" spans="11:21" x14ac:dyDescent="0.25">
      <c r="K62" t="s">
        <v>10</v>
      </c>
      <c r="L62" t="s">
        <v>38</v>
      </c>
      <c r="O62" s="28">
        <v>45415</v>
      </c>
      <c r="P62" t="s">
        <v>3</v>
      </c>
      <c r="Q62">
        <v>11</v>
      </c>
      <c r="R62" s="8">
        <v>11</v>
      </c>
      <c r="S62" t="b">
        <v>1</v>
      </c>
      <c r="T62" t="b">
        <v>1</v>
      </c>
      <c r="U62" t="b">
        <v>1</v>
      </c>
    </row>
    <row r="63" spans="11:21" x14ac:dyDescent="0.25">
      <c r="K63" t="s">
        <v>11</v>
      </c>
      <c r="L63" t="s">
        <v>4</v>
      </c>
      <c r="M63" s="27" t="s">
        <v>41</v>
      </c>
      <c r="O63" s="28">
        <v>45415</v>
      </c>
      <c r="P63" t="s">
        <v>3</v>
      </c>
      <c r="Q63">
        <v>2</v>
      </c>
      <c r="R63" s="8">
        <v>2</v>
      </c>
      <c r="S63" t="b">
        <v>1</v>
      </c>
      <c r="T63" t="b">
        <v>1</v>
      </c>
      <c r="U63" t="b">
        <v>1</v>
      </c>
    </row>
    <row r="64" spans="11:21" x14ac:dyDescent="0.25">
      <c r="K64" t="s">
        <v>13</v>
      </c>
      <c r="L64" t="s">
        <v>38</v>
      </c>
      <c r="O64" s="28">
        <v>45415</v>
      </c>
      <c r="P64" t="s">
        <v>12</v>
      </c>
      <c r="Q64">
        <v>3</v>
      </c>
      <c r="R64" s="8">
        <v>3</v>
      </c>
      <c r="S64" t="b">
        <v>1</v>
      </c>
      <c r="T64" t="b">
        <v>1</v>
      </c>
      <c r="U64" t="b">
        <v>1</v>
      </c>
    </row>
    <row r="65" spans="11:21" x14ac:dyDescent="0.25">
      <c r="K65" t="s">
        <v>13</v>
      </c>
      <c r="L65" t="s">
        <v>3</v>
      </c>
      <c r="M65" t="s">
        <v>43</v>
      </c>
      <c r="O65" s="28">
        <v>45418</v>
      </c>
      <c r="P65" t="s">
        <v>12</v>
      </c>
      <c r="Q65">
        <v>15</v>
      </c>
      <c r="R65" s="8">
        <v>15</v>
      </c>
      <c r="S65" t="b">
        <v>1</v>
      </c>
      <c r="T65" t="b">
        <v>1</v>
      </c>
      <c r="U65" t="b">
        <v>1</v>
      </c>
    </row>
    <row r="66" spans="11:21" x14ac:dyDescent="0.25">
      <c r="K66" t="s">
        <v>14</v>
      </c>
      <c r="L66" t="s">
        <v>38</v>
      </c>
      <c r="M66" t="s">
        <v>38</v>
      </c>
      <c r="O66" s="28">
        <v>45418</v>
      </c>
      <c r="P66" t="s">
        <v>4</v>
      </c>
      <c r="Q66">
        <v>8</v>
      </c>
      <c r="R66" s="8">
        <v>8</v>
      </c>
      <c r="S66" t="b">
        <v>1</v>
      </c>
      <c r="T66" t="b">
        <v>1</v>
      </c>
      <c r="U66" t="b">
        <v>1</v>
      </c>
    </row>
    <row r="67" spans="11:21" x14ac:dyDescent="0.25">
      <c r="K67" t="s">
        <v>15</v>
      </c>
      <c r="L67" t="s">
        <v>38</v>
      </c>
      <c r="M67" t="s">
        <v>38</v>
      </c>
      <c r="O67" s="28">
        <v>45420</v>
      </c>
      <c r="P67" t="s">
        <v>4</v>
      </c>
      <c r="Q67">
        <v>9</v>
      </c>
      <c r="R67" s="25">
        <v>9</v>
      </c>
      <c r="S67" t="b">
        <v>1</v>
      </c>
      <c r="T67" t="b">
        <v>1</v>
      </c>
      <c r="U67" t="b">
        <v>1</v>
      </c>
    </row>
    <row r="68" spans="11:21" x14ac:dyDescent="0.25">
      <c r="K68" t="s">
        <v>15</v>
      </c>
      <c r="L68" t="s">
        <v>38</v>
      </c>
      <c r="M68" t="s">
        <v>38</v>
      </c>
      <c r="O68" s="28">
        <v>45420</v>
      </c>
      <c r="P68" t="s">
        <v>12</v>
      </c>
      <c r="Q68">
        <v>5</v>
      </c>
      <c r="R68" s="25">
        <v>5</v>
      </c>
      <c r="S68" t="b">
        <v>1</v>
      </c>
      <c r="T68" t="b">
        <v>1</v>
      </c>
      <c r="U68" t="b">
        <v>1</v>
      </c>
    </row>
    <row r="69" spans="11:21" x14ac:dyDescent="0.25">
      <c r="K69" t="s">
        <v>15</v>
      </c>
      <c r="L69" t="s">
        <v>4</v>
      </c>
      <c r="M69" t="s">
        <v>45</v>
      </c>
      <c r="O69" s="28">
        <v>45420</v>
      </c>
      <c r="P69" t="s">
        <v>5</v>
      </c>
      <c r="Q69">
        <v>5</v>
      </c>
      <c r="R69" s="8">
        <v>5</v>
      </c>
      <c r="S69" t="b">
        <v>1</v>
      </c>
      <c r="T69" t="b">
        <v>1</v>
      </c>
      <c r="U69" t="b">
        <v>1</v>
      </c>
    </row>
    <row r="70" spans="11:21" x14ac:dyDescent="0.25">
      <c r="K70" t="s">
        <v>17</v>
      </c>
      <c r="L70" t="s">
        <v>38</v>
      </c>
      <c r="M70" t="s">
        <v>38</v>
      </c>
      <c r="O70" s="28">
        <v>45420</v>
      </c>
      <c r="P70" t="s">
        <v>4</v>
      </c>
      <c r="Q70">
        <v>2</v>
      </c>
      <c r="R70" s="8">
        <v>2</v>
      </c>
      <c r="S70" t="b">
        <v>1</v>
      </c>
      <c r="T70" t="b">
        <v>1</v>
      </c>
      <c r="U70" t="b">
        <v>1</v>
      </c>
    </row>
    <row r="71" spans="11:21" x14ac:dyDescent="0.25">
      <c r="K71" t="s">
        <v>18</v>
      </c>
      <c r="L71" t="s">
        <v>38</v>
      </c>
      <c r="M71" t="s">
        <v>38</v>
      </c>
      <c r="O71" s="28">
        <v>45420</v>
      </c>
      <c r="P71" t="s">
        <v>3</v>
      </c>
      <c r="Q71">
        <v>5</v>
      </c>
      <c r="R71" s="8">
        <v>5</v>
      </c>
      <c r="S71" t="b">
        <v>1</v>
      </c>
      <c r="T71" t="b">
        <v>1</v>
      </c>
      <c r="U71" t="b">
        <v>1</v>
      </c>
    </row>
    <row r="72" spans="11:21" x14ac:dyDescent="0.25">
      <c r="K72" t="s">
        <v>19</v>
      </c>
      <c r="L72" t="s">
        <v>38</v>
      </c>
      <c r="M72" t="s">
        <v>38</v>
      </c>
      <c r="O72" s="28">
        <v>45422</v>
      </c>
      <c r="P72" t="s">
        <v>4</v>
      </c>
      <c r="Q72">
        <v>5</v>
      </c>
      <c r="R72" s="8">
        <v>5</v>
      </c>
      <c r="S72" t="b">
        <v>1</v>
      </c>
      <c r="T72" t="b">
        <v>1</v>
      </c>
      <c r="U72" t="b">
        <v>1</v>
      </c>
    </row>
    <row r="73" spans="11:21" x14ac:dyDescent="0.25">
      <c r="O73" s="28">
        <v>45424</v>
      </c>
      <c r="P73" t="s">
        <v>3</v>
      </c>
      <c r="Q73">
        <v>6</v>
      </c>
      <c r="R73" s="9">
        <v>6</v>
      </c>
      <c r="S73" t="b">
        <v>1</v>
      </c>
      <c r="T73" t="b">
        <v>1</v>
      </c>
      <c r="U73" t="b">
        <v>1</v>
      </c>
    </row>
    <row r="74" spans="11:21" x14ac:dyDescent="0.25">
      <c r="O74" s="28">
        <v>45424</v>
      </c>
      <c r="P74" t="s">
        <v>16</v>
      </c>
      <c r="Q74">
        <v>14</v>
      </c>
      <c r="R74" s="8">
        <v>14</v>
      </c>
      <c r="S74" t="b">
        <v>1</v>
      </c>
      <c r="T74" t="b">
        <v>1</v>
      </c>
      <c r="U74" t="b">
        <v>1</v>
      </c>
    </row>
    <row r="75" spans="11:21" x14ac:dyDescent="0.25">
      <c r="O75" s="28">
        <v>45424</v>
      </c>
      <c r="P75" t="s">
        <v>5</v>
      </c>
      <c r="Q75">
        <v>2</v>
      </c>
      <c r="R75" s="8">
        <v>2</v>
      </c>
      <c r="S75" t="b">
        <v>1</v>
      </c>
      <c r="T75" t="b">
        <v>1</v>
      </c>
      <c r="U75" t="b">
        <v>1</v>
      </c>
    </row>
    <row r="76" spans="11:21" x14ac:dyDescent="0.25">
      <c r="O76" s="28">
        <v>45424</v>
      </c>
      <c r="P76" t="s">
        <v>12</v>
      </c>
      <c r="Q76">
        <v>3</v>
      </c>
      <c r="R76" s="8">
        <v>3</v>
      </c>
      <c r="S76" t="b">
        <v>1</v>
      </c>
      <c r="T76" t="b">
        <v>1</v>
      </c>
      <c r="U76" t="b">
        <v>1</v>
      </c>
    </row>
    <row r="77" spans="11:21" x14ac:dyDescent="0.25">
      <c r="O77" s="28">
        <v>45424</v>
      </c>
      <c r="P77" t="s">
        <v>4</v>
      </c>
      <c r="Q77">
        <v>18</v>
      </c>
      <c r="R77" s="8">
        <v>18</v>
      </c>
      <c r="S77" t="b">
        <v>1</v>
      </c>
      <c r="T77" t="b">
        <v>1</v>
      </c>
      <c r="U77" t="b">
        <v>1</v>
      </c>
    </row>
    <row r="78" spans="11:21" x14ac:dyDescent="0.25">
      <c r="O78" s="28">
        <v>45426</v>
      </c>
      <c r="P78" t="s">
        <v>3</v>
      </c>
      <c r="Q78">
        <v>15</v>
      </c>
      <c r="R78" s="8">
        <v>15</v>
      </c>
      <c r="S78" t="b">
        <v>1</v>
      </c>
      <c r="T78" t="b">
        <v>1</v>
      </c>
      <c r="U78" t="b">
        <v>1</v>
      </c>
    </row>
    <row r="79" spans="11:21" x14ac:dyDescent="0.25">
      <c r="O79" s="28">
        <v>45431</v>
      </c>
      <c r="P79" t="s">
        <v>4</v>
      </c>
      <c r="Q79">
        <v>14</v>
      </c>
      <c r="R79" s="8">
        <v>14</v>
      </c>
      <c r="S79" t="b">
        <v>1</v>
      </c>
      <c r="T79" t="b">
        <v>1</v>
      </c>
      <c r="U79" t="b">
        <v>1</v>
      </c>
    </row>
    <row r="80" spans="11:21" x14ac:dyDescent="0.25">
      <c r="O80" s="28">
        <v>45433</v>
      </c>
      <c r="P80" t="s">
        <v>5</v>
      </c>
      <c r="Q80">
        <v>9</v>
      </c>
      <c r="R80" s="8">
        <v>9</v>
      </c>
      <c r="S80" t="b">
        <v>1</v>
      </c>
      <c r="T80" t="b">
        <v>1</v>
      </c>
      <c r="U80" t="b">
        <v>1</v>
      </c>
    </row>
    <row r="82" spans="17:17" x14ac:dyDescent="0.25">
      <c r="Q82">
        <v>0</v>
      </c>
    </row>
  </sheetData>
  <sortState xmlns:xlrd2="http://schemas.microsoft.com/office/spreadsheetml/2017/richdata2" ref="O59:R80">
    <sortCondition ref="O59:O80"/>
    <sortCondition ref="P59:P80"/>
  </sortState>
  <mergeCells count="1">
    <mergeCell ref="D1:F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3F512-E4EC-405A-B5D9-153E9EE19CF0}">
  <dimension ref="B1:AG51"/>
  <sheetViews>
    <sheetView workbookViewId="0">
      <selection activeCell="C30" sqref="C30"/>
    </sheetView>
  </sheetViews>
  <sheetFormatPr defaultRowHeight="13.8" x14ac:dyDescent="0.25"/>
  <cols>
    <col min="1" max="1" width="2.8984375" customWidth="1"/>
    <col min="2" max="2" width="24.59765625" style="11" customWidth="1"/>
    <col min="3" max="3" width="33.8984375" style="1" customWidth="1"/>
    <col min="4" max="4" width="8.09765625" style="1" bestFit="1" customWidth="1"/>
    <col min="5" max="5" width="7" style="1" bestFit="1" customWidth="1"/>
    <col min="6" max="6" width="12.8984375" style="1" customWidth="1"/>
    <col min="8" max="8" width="9.3984375" bestFit="1" customWidth="1"/>
    <col min="13" max="13" width="11.8984375" customWidth="1"/>
  </cols>
  <sheetData>
    <row r="1" spans="2:15" s="2" customFormat="1" ht="23.1" customHeight="1" x14ac:dyDescent="0.25">
      <c r="B1" s="21" t="s">
        <v>1</v>
      </c>
      <c r="C1" s="14"/>
      <c r="D1" s="31" t="s">
        <v>0</v>
      </c>
      <c r="E1" s="32"/>
      <c r="F1" s="32"/>
      <c r="N1" s="2" t="s">
        <v>46</v>
      </c>
    </row>
    <row r="2" spans="2:15" s="4" customFormat="1" ht="27.6" x14ac:dyDescent="0.25">
      <c r="B2" s="22" t="s">
        <v>2</v>
      </c>
      <c r="C2" s="15"/>
      <c r="D2" s="19" t="s">
        <v>6</v>
      </c>
      <c r="E2" s="20" t="s">
        <v>7</v>
      </c>
      <c r="F2" s="20" t="s">
        <v>8</v>
      </c>
    </row>
    <row r="3" spans="2:15" s="1" customFormat="1" x14ac:dyDescent="0.25">
      <c r="B3" s="17" t="s">
        <v>27</v>
      </c>
      <c r="C3" s="3"/>
      <c r="D3" s="12" t="s">
        <v>9</v>
      </c>
      <c r="E3" s="8" t="s">
        <v>3</v>
      </c>
      <c r="F3" s="8">
        <v>13</v>
      </c>
      <c r="H3" s="30" cm="1">
        <f t="array" ref="H3:J24">_xlfn.ANCHORARRAY(C30)</f>
        <v>45414</v>
      </c>
      <c r="I3" s="10" t="str">
        <v>A</v>
      </c>
      <c r="J3" s="1" t="str">
        <v>13</v>
      </c>
    </row>
    <row r="4" spans="2:15" s="1" customFormat="1" x14ac:dyDescent="0.25">
      <c r="B4" s="17" t="s">
        <v>25</v>
      </c>
      <c r="C4" s="3"/>
      <c r="D4" s="12" t="s">
        <v>9</v>
      </c>
      <c r="E4" s="8" t="s">
        <v>4</v>
      </c>
      <c r="F4" s="8">
        <v>14</v>
      </c>
      <c r="H4" s="30">
        <v>45414</v>
      </c>
      <c r="I4" s="1" t="str">
        <v>B</v>
      </c>
      <c r="J4" s="1" t="str">
        <v>14</v>
      </c>
    </row>
    <row r="5" spans="2:15" s="1" customFormat="1" x14ac:dyDescent="0.25">
      <c r="B5" s="17" t="s">
        <v>28</v>
      </c>
      <c r="C5" s="3"/>
      <c r="D5" s="12" t="s">
        <v>9</v>
      </c>
      <c r="E5" s="8" t="s">
        <v>5</v>
      </c>
      <c r="F5" s="8">
        <v>10</v>
      </c>
      <c r="H5" s="30">
        <v>45414</v>
      </c>
      <c r="I5" s="1" t="str">
        <v>C</v>
      </c>
      <c r="J5" s="1" t="str">
        <v>10</v>
      </c>
      <c r="M5"/>
      <c r="N5"/>
      <c r="O5"/>
    </row>
    <row r="6" spans="2:15" s="1" customFormat="1" x14ac:dyDescent="0.25">
      <c r="B6" s="17" t="s">
        <v>29</v>
      </c>
      <c r="C6" s="3"/>
      <c r="D6" s="12" t="s">
        <v>10</v>
      </c>
      <c r="E6" s="8" t="s">
        <v>3</v>
      </c>
      <c r="F6" s="8">
        <v>11</v>
      </c>
      <c r="H6" s="30">
        <v>45415</v>
      </c>
      <c r="I6" s="1" t="str">
        <v>A</v>
      </c>
      <c r="J6" s="1" t="str">
        <v>11</v>
      </c>
    </row>
    <row r="7" spans="2:15" s="1" customFormat="1" x14ac:dyDescent="0.25">
      <c r="B7" s="23" t="s">
        <v>30</v>
      </c>
      <c r="C7" s="3"/>
      <c r="D7" s="12" t="s">
        <v>10</v>
      </c>
      <c r="E7" s="8" t="s">
        <v>3</v>
      </c>
      <c r="F7" s="8">
        <v>2</v>
      </c>
      <c r="H7" s="30">
        <v>45415</v>
      </c>
      <c r="I7" s="1" t="str">
        <v>A</v>
      </c>
      <c r="J7" s="1" t="str">
        <v>2</v>
      </c>
    </row>
    <row r="8" spans="2:15" s="1" customFormat="1" x14ac:dyDescent="0.25">
      <c r="B8" s="17" t="s">
        <v>31</v>
      </c>
      <c r="C8" s="3"/>
      <c r="D8" s="12" t="s">
        <v>10</v>
      </c>
      <c r="E8" s="8" t="s">
        <v>12</v>
      </c>
      <c r="F8" s="8">
        <v>3</v>
      </c>
      <c r="H8" s="30">
        <v>45415</v>
      </c>
      <c r="I8" s="1" t="str">
        <v>AA</v>
      </c>
      <c r="J8" s="1" t="str">
        <v>3</v>
      </c>
      <c r="M8"/>
      <c r="N8"/>
      <c r="O8"/>
    </row>
    <row r="9" spans="2:15" s="1" customFormat="1" x14ac:dyDescent="0.25">
      <c r="B9" s="17" t="s">
        <v>20</v>
      </c>
      <c r="C9" s="3"/>
      <c r="D9" s="12" t="s">
        <v>11</v>
      </c>
      <c r="E9" s="8" t="s">
        <v>12</v>
      </c>
      <c r="F9" s="8">
        <v>15</v>
      </c>
      <c r="H9" s="30">
        <v>45418</v>
      </c>
      <c r="I9" s="1" t="str">
        <v>AA</v>
      </c>
      <c r="J9" s="1" t="str">
        <v>15</v>
      </c>
    </row>
    <row r="10" spans="2:15" s="1" customFormat="1" x14ac:dyDescent="0.25">
      <c r="B10" s="16" t="s">
        <v>21</v>
      </c>
      <c r="C10" s="3"/>
      <c r="D10" s="12" t="s">
        <v>11</v>
      </c>
      <c r="E10" s="8" t="s">
        <v>4</v>
      </c>
      <c r="F10" s="8">
        <v>8</v>
      </c>
      <c r="H10" s="30">
        <v>45418</v>
      </c>
      <c r="I10" s="6" t="str">
        <v>B</v>
      </c>
      <c r="J10" s="1" t="str">
        <v>8</v>
      </c>
    </row>
    <row r="11" spans="2:15" s="1" customFormat="1" x14ac:dyDescent="0.25">
      <c r="B11" s="17" t="s">
        <v>22</v>
      </c>
      <c r="C11" s="3"/>
      <c r="D11" s="24" t="s">
        <v>13</v>
      </c>
      <c r="E11" s="25" t="s">
        <v>4</v>
      </c>
      <c r="F11" s="25">
        <v>9</v>
      </c>
      <c r="H11" s="30">
        <v>45420</v>
      </c>
      <c r="I11" s="1" t="str">
        <v>A</v>
      </c>
      <c r="J11" s="1" t="str">
        <v>5</v>
      </c>
    </row>
    <row r="12" spans="2:15" x14ac:dyDescent="0.25">
      <c r="B12" s="17" t="s">
        <v>32</v>
      </c>
      <c r="C12" s="3"/>
      <c r="D12" s="24" t="s">
        <v>13</v>
      </c>
      <c r="E12" s="25" t="s">
        <v>12</v>
      </c>
      <c r="F12" s="25">
        <v>5</v>
      </c>
      <c r="H12" s="28">
        <v>45420</v>
      </c>
      <c r="I12" t="str">
        <v>AA</v>
      </c>
      <c r="J12" s="1" t="str">
        <v>5</v>
      </c>
      <c r="M12" s="1"/>
      <c r="N12" s="1"/>
      <c r="O12" s="1"/>
    </row>
    <row r="13" spans="2:15" x14ac:dyDescent="0.25">
      <c r="B13" s="17" t="s">
        <v>23</v>
      </c>
      <c r="C13" s="3"/>
      <c r="D13" s="12" t="s">
        <v>13</v>
      </c>
      <c r="E13" s="8" t="s">
        <v>5</v>
      </c>
      <c r="F13" s="8">
        <v>5</v>
      </c>
      <c r="H13" s="28">
        <v>45420</v>
      </c>
      <c r="I13" t="str">
        <v>B</v>
      </c>
      <c r="J13" s="1" t="str">
        <v>9</v>
      </c>
      <c r="M13" s="1"/>
      <c r="N13" s="1"/>
      <c r="O13" s="1"/>
    </row>
    <row r="14" spans="2:15" x14ac:dyDescent="0.25">
      <c r="B14" s="17" t="s">
        <v>26</v>
      </c>
      <c r="C14" s="3"/>
      <c r="D14" s="12" t="s">
        <v>13</v>
      </c>
      <c r="E14" s="8" t="s">
        <v>4</v>
      </c>
      <c r="F14" s="8">
        <v>2</v>
      </c>
      <c r="H14" s="28">
        <v>45420</v>
      </c>
      <c r="I14" t="str">
        <v>B</v>
      </c>
      <c r="J14" s="1" t="str">
        <v>2</v>
      </c>
    </row>
    <row r="15" spans="2:15" x14ac:dyDescent="0.25">
      <c r="B15" s="18" t="s">
        <v>24</v>
      </c>
      <c r="C15" s="3"/>
      <c r="D15" s="12" t="s">
        <v>13</v>
      </c>
      <c r="E15" s="8" t="s">
        <v>3</v>
      </c>
      <c r="F15" s="8">
        <v>5</v>
      </c>
      <c r="H15" s="28">
        <v>45420</v>
      </c>
      <c r="I15" t="str">
        <v>C</v>
      </c>
      <c r="J15" s="1" t="str">
        <v>5</v>
      </c>
    </row>
    <row r="16" spans="2:15" x14ac:dyDescent="0.25">
      <c r="C16" s="10"/>
      <c r="D16" s="12" t="s">
        <v>14</v>
      </c>
      <c r="E16" s="8" t="s">
        <v>4</v>
      </c>
      <c r="F16" s="8">
        <v>5</v>
      </c>
      <c r="H16" s="28">
        <v>45422</v>
      </c>
      <c r="I16" t="str">
        <v>B</v>
      </c>
      <c r="J16" t="str">
        <v>5</v>
      </c>
    </row>
    <row r="17" spans="3:33" x14ac:dyDescent="0.25">
      <c r="C17" s="10"/>
      <c r="D17" s="13" t="s">
        <v>15</v>
      </c>
      <c r="E17" s="9" t="s">
        <v>3</v>
      </c>
      <c r="F17" s="9">
        <v>6</v>
      </c>
      <c r="H17" s="28">
        <v>45424</v>
      </c>
      <c r="I17" t="str">
        <v>A</v>
      </c>
      <c r="J17" t="str">
        <v>6</v>
      </c>
    </row>
    <row r="18" spans="3:33" x14ac:dyDescent="0.25">
      <c r="C18" s="10"/>
      <c r="D18" s="12" t="s">
        <v>15</v>
      </c>
      <c r="E18" s="8" t="s">
        <v>16</v>
      </c>
      <c r="F18" s="8">
        <v>14</v>
      </c>
      <c r="H18" s="28">
        <v>45424</v>
      </c>
      <c r="I18" t="str">
        <v>AA</v>
      </c>
      <c r="J18" t="str">
        <v>3</v>
      </c>
    </row>
    <row r="19" spans="3:33" x14ac:dyDescent="0.25">
      <c r="C19" s="10"/>
      <c r="D19" s="12" t="s">
        <v>15</v>
      </c>
      <c r="E19" s="8" t="s">
        <v>5</v>
      </c>
      <c r="F19" s="8">
        <v>2</v>
      </c>
      <c r="H19" s="28">
        <v>45424</v>
      </c>
      <c r="I19" t="str">
        <v>B</v>
      </c>
      <c r="J19" t="str">
        <v>18</v>
      </c>
    </row>
    <row r="20" spans="3:33" x14ac:dyDescent="0.25">
      <c r="C20" s="10"/>
      <c r="D20" s="12" t="s">
        <v>15</v>
      </c>
      <c r="E20" s="8" t="s">
        <v>12</v>
      </c>
      <c r="F20" s="8">
        <v>3</v>
      </c>
      <c r="H20" s="28">
        <v>45424</v>
      </c>
      <c r="I20" t="str">
        <v>BC</v>
      </c>
      <c r="J20" t="str">
        <v>14</v>
      </c>
    </row>
    <row r="21" spans="3:33" x14ac:dyDescent="0.25">
      <c r="C21" s="10"/>
      <c r="D21" s="12" t="s">
        <v>15</v>
      </c>
      <c r="E21" s="8" t="s">
        <v>4</v>
      </c>
      <c r="F21" s="8">
        <v>18</v>
      </c>
      <c r="H21" s="28">
        <v>45424</v>
      </c>
      <c r="I21" t="str">
        <v>C</v>
      </c>
      <c r="J21" t="str">
        <v>2</v>
      </c>
    </row>
    <row r="22" spans="3:33" x14ac:dyDescent="0.25">
      <c r="C22" s="10"/>
      <c r="D22" s="12" t="s">
        <v>17</v>
      </c>
      <c r="E22" s="8" t="s">
        <v>3</v>
      </c>
      <c r="F22" s="8">
        <v>15</v>
      </c>
      <c r="H22" s="28">
        <v>45426</v>
      </c>
      <c r="I22" t="str">
        <v>A</v>
      </c>
      <c r="J22" t="str">
        <v>15</v>
      </c>
    </row>
    <row r="23" spans="3:33" x14ac:dyDescent="0.25">
      <c r="D23" s="12" t="s">
        <v>18</v>
      </c>
      <c r="E23" s="8" t="s">
        <v>4</v>
      </c>
      <c r="F23" s="8">
        <v>14</v>
      </c>
      <c r="H23" s="28">
        <v>45431</v>
      </c>
      <c r="I23" t="str">
        <v>B</v>
      </c>
      <c r="J23" t="str">
        <v>14</v>
      </c>
    </row>
    <row r="24" spans="3:33" x14ac:dyDescent="0.25">
      <c r="D24" s="12" t="s">
        <v>19</v>
      </c>
      <c r="E24" s="8" t="s">
        <v>5</v>
      </c>
      <c r="F24" s="8">
        <v>9</v>
      </c>
      <c r="H24" s="28">
        <v>45433</v>
      </c>
      <c r="I24" t="str">
        <v>C</v>
      </c>
      <c r="J24" t="str">
        <v>9</v>
      </c>
      <c r="K24">
        <v>1</v>
      </c>
      <c r="M24">
        <v>2</v>
      </c>
      <c r="N24">
        <v>3</v>
      </c>
      <c r="Q24" cm="1">
        <f t="array" ref="Q24:S24">_xlfn.LAMBDA(_xlpm.r, _xlfn.DROP(_xlfn.REDUCE("",_xlpm.r,_xlfn.LAMBDA(_xlpm.a,_xlpm.v,IF(ISBLANK(_xlpm.v),_xlpm.a,_xlfn.HSTACK(_xlpm.a,_xlpm.v)))),,1))(K24:N24)</f>
        <v>1</v>
      </c>
      <c r="R24">
        <v>2</v>
      </c>
      <c r="S24">
        <v>3</v>
      </c>
      <c r="U24" cm="1">
        <f t="array" ref="U24:W24">fx(K24:N24)</f>
        <v>1</v>
      </c>
      <c r="V24">
        <v>2</v>
      </c>
      <c r="W24">
        <v>3</v>
      </c>
      <c r="Y24" cm="1">
        <f t="array" ref="Y24:AG24">fx(K24:N26)</f>
        <v>1</v>
      </c>
      <c r="Z24">
        <v>2</v>
      </c>
      <c r="AA24">
        <v>3</v>
      </c>
      <c r="AB24">
        <v>4</v>
      </c>
      <c r="AC24">
        <v>5</v>
      </c>
      <c r="AD24">
        <v>6</v>
      </c>
      <c r="AE24">
        <v>7</v>
      </c>
      <c r="AF24">
        <v>9</v>
      </c>
      <c r="AG24">
        <v>9</v>
      </c>
    </row>
    <row r="25" spans="3:33" x14ac:dyDescent="0.25">
      <c r="K25">
        <v>4</v>
      </c>
      <c r="L25">
        <v>5</v>
      </c>
      <c r="M25">
        <v>6</v>
      </c>
      <c r="U25" cm="1">
        <f t="array" ref="U25:W25">fx(K25:N25)</f>
        <v>4</v>
      </c>
      <c r="V25">
        <v>5</v>
      </c>
      <c r="W25">
        <v>6</v>
      </c>
    </row>
    <row r="26" spans="3:33" x14ac:dyDescent="0.25">
      <c r="K26">
        <v>7</v>
      </c>
      <c r="L26">
        <v>9</v>
      </c>
      <c r="N26">
        <v>9</v>
      </c>
      <c r="U26" cm="1">
        <f t="array" ref="U26:W26">fx(K26:N26)</f>
        <v>7</v>
      </c>
      <c r="V26">
        <v>9</v>
      </c>
      <c r="W26">
        <v>9</v>
      </c>
    </row>
    <row r="30" spans="3:33" x14ac:dyDescent="0.25">
      <c r="C30" s="29" cm="1">
        <f t="array" ref="C30:E51">_xlfn.LET(
_xlpm.ch,  CHAR(_xlfn.SEQUENCE(26,1,CODE("A"))),
_xlpm.sp, _xlfn.IFNA(_xlfn.DROP(_xlfn.REDUCE("",B3:B15,_xlfn.LAMBDA(_xlpm.a,_xlpm.v,_xlfn.VSTACK(_xlpm.a,_xlfn.TEXTSPLIT(_xlpm.v,_xlpm.ch,,TRUE)))),1),""),
_xlpm.nm,  _xlfn.IFNA(_xlfn.DROP(_xlfn.REDUCE("",B3:B15,_xlfn.LAMBDA(_xlpm.a,_xlpm.v,_xlfn.VSTACK(_xlpm.a,_xlfn.TEXTSPLIT(_xlpm.v,_xlfn.VSTACK("/",_xlfn.SEQUENCE(10,1,0)),,TRUE)))),1),""),
_xlpm._x,  _xlfn.HSTACK(_xlfn.TAKE(_xlpm.sp,,1)+0,_xlfn.TAKE(_xlpm.nm,,1),_xlfn.CHOOSECOLS(_xlpm.sp,2)),
_xlpm._y,  _xlfn.HSTACK(_xlfn.TAKE(_xlpm.sp,,1)+0,_xlfn.CHOOSECOLS(_xlpm.nm,2),_xlfn.CHOOSECOLS(_xlpm.sp,3)),
_xlpm._z,  _xlfn.HSTACK(_xlfn.TAKE(_xlpm.sp,,1)+0,_xlfn.CHOOSECOLS(_xlpm.nm,3),_xlfn.CHOOSECOLS(_xlpm.sp,4)),
_xlpm._q, _xlfn.LET(_xlpm.zz, _xlfn.VSTACK(_xlpm._x,_xlpm._y,_xlpm._z),_xlfn._xlws.FILTER(_xlpm.zz,_xlfn.CHOOSECOLS(_xlpm.zz,2)&lt;&gt;"")),
_xlfn._xlws.SORT(_xlpm._q,{1,2}))</f>
        <v>45414</v>
      </c>
      <c r="D30" s="1" t="str">
        <v>A</v>
      </c>
      <c r="E30" s="1" t="str">
        <v>13</v>
      </c>
      <c r="F30" s="1" t="str" cm="1">
        <f t="array" ref="F30:F51">_xlfn.DROP(_xlfn.REDUCE("",_xlfn.SEQUENCE(22),_xlfn.LAMBDA(_xlpm.a,_xlpm.v,_xlfn.VSTACK(_xlpm.a,_xlfn.CONCAT(INDEX(D3:F24,_xlpm.v,))))),1)</f>
        <v>2024/5/2A13</v>
      </c>
      <c r="G30" t="str">
        <f>_xlfn.CONCAT(TEXT(C30,"yyyy/m/d"),D30:E30)</f>
        <v>2024/5/2A13</v>
      </c>
      <c r="H30">
        <f>_xlfn.XMATCH(F30,$G$30:$G$51)</f>
        <v>1</v>
      </c>
    </row>
    <row r="31" spans="3:33" x14ac:dyDescent="0.25">
      <c r="C31" s="30">
        <v>45414</v>
      </c>
      <c r="D31" s="1" t="str">
        <v>B</v>
      </c>
      <c r="E31" s="1" t="str">
        <v>14</v>
      </c>
      <c r="F31" s="1" t="str">
        <v>2024/5/2B14</v>
      </c>
      <c r="G31" t="str">
        <f t="shared" ref="G31:G51" si="0">_xlfn.CONCAT(TEXT(C31,"yyyy/m/d"),D31:E31)</f>
        <v>2024/5/2B14</v>
      </c>
      <c r="H31">
        <f t="shared" ref="H31:H51" si="1">_xlfn.XMATCH(F31,$G$30:$G$51)</f>
        <v>2</v>
      </c>
    </row>
    <row r="32" spans="3:33" x14ac:dyDescent="0.25">
      <c r="C32" s="30">
        <v>45414</v>
      </c>
      <c r="D32" s="1" t="str">
        <v>C</v>
      </c>
      <c r="E32" s="1" t="str">
        <v>10</v>
      </c>
      <c r="F32" s="1" t="str">
        <v>2024/5/2C10</v>
      </c>
      <c r="G32" t="str">
        <f t="shared" si="0"/>
        <v>2024/5/2C10</v>
      </c>
      <c r="H32">
        <f t="shared" si="1"/>
        <v>3</v>
      </c>
    </row>
    <row r="33" spans="3:8" x14ac:dyDescent="0.25">
      <c r="C33" s="30">
        <v>45415</v>
      </c>
      <c r="D33" s="1" t="str">
        <v>A</v>
      </c>
      <c r="E33" s="1" t="str">
        <v>11</v>
      </c>
      <c r="F33" s="1" t="str">
        <v>2024/5/3A11</v>
      </c>
      <c r="G33" t="str">
        <f t="shared" si="0"/>
        <v>2024/5/3A11</v>
      </c>
      <c r="H33">
        <f t="shared" si="1"/>
        <v>4</v>
      </c>
    </row>
    <row r="34" spans="3:8" x14ac:dyDescent="0.25">
      <c r="C34" s="30">
        <v>45415</v>
      </c>
      <c r="D34" s="1" t="str">
        <v>A</v>
      </c>
      <c r="E34" s="1" t="str">
        <v>2</v>
      </c>
      <c r="F34" s="1" t="str">
        <v>2024/5/3A2</v>
      </c>
      <c r="G34" t="str">
        <f t="shared" si="0"/>
        <v>2024/5/3A2</v>
      </c>
      <c r="H34">
        <f t="shared" si="1"/>
        <v>5</v>
      </c>
    </row>
    <row r="35" spans="3:8" x14ac:dyDescent="0.25">
      <c r="C35" s="30">
        <v>45415</v>
      </c>
      <c r="D35" s="1" t="str">
        <v>AA</v>
      </c>
      <c r="E35" s="1" t="str">
        <v>3</v>
      </c>
      <c r="F35" s="1" t="str">
        <v>2024/5/3AA3</v>
      </c>
      <c r="G35" t="str">
        <f t="shared" si="0"/>
        <v>2024/5/3AA3</v>
      </c>
      <c r="H35">
        <f t="shared" si="1"/>
        <v>6</v>
      </c>
    </row>
    <row r="36" spans="3:8" x14ac:dyDescent="0.25">
      <c r="C36" s="30">
        <v>45418</v>
      </c>
      <c r="D36" s="1" t="str">
        <v>AA</v>
      </c>
      <c r="E36" s="1" t="str">
        <v>15</v>
      </c>
      <c r="F36" s="1" t="str">
        <v>2024/5/6AA15</v>
      </c>
      <c r="G36" t="str">
        <f t="shared" si="0"/>
        <v>2024/5/6AA15</v>
      </c>
      <c r="H36">
        <f t="shared" si="1"/>
        <v>7</v>
      </c>
    </row>
    <row r="37" spans="3:8" x14ac:dyDescent="0.25">
      <c r="C37" s="30">
        <v>45418</v>
      </c>
      <c r="D37" s="1" t="str">
        <v>B</v>
      </c>
      <c r="E37" s="1" t="str">
        <v>8</v>
      </c>
      <c r="F37" s="1" t="str">
        <v>2024/5/6B8</v>
      </c>
      <c r="G37" t="str">
        <f t="shared" si="0"/>
        <v>2024/5/6B8</v>
      </c>
      <c r="H37">
        <f t="shared" si="1"/>
        <v>8</v>
      </c>
    </row>
    <row r="38" spans="3:8" x14ac:dyDescent="0.25">
      <c r="C38" s="30">
        <v>45420</v>
      </c>
      <c r="D38" s="1" t="str">
        <v>A</v>
      </c>
      <c r="E38" s="1" t="str">
        <v>5</v>
      </c>
      <c r="F38" s="1" t="str">
        <v>2024/5/8B9</v>
      </c>
      <c r="G38" t="str">
        <f t="shared" si="0"/>
        <v>2024/5/8A5</v>
      </c>
      <c r="H38">
        <f t="shared" si="1"/>
        <v>11</v>
      </c>
    </row>
    <row r="39" spans="3:8" x14ac:dyDescent="0.25">
      <c r="C39" s="30">
        <v>45420</v>
      </c>
      <c r="D39" s="1" t="str">
        <v>AA</v>
      </c>
      <c r="E39" s="1" t="str">
        <v>5</v>
      </c>
      <c r="F39" s="1" t="str">
        <v>2024/5/8AA5</v>
      </c>
      <c r="G39" t="str">
        <f t="shared" si="0"/>
        <v>2024/5/8AA5</v>
      </c>
      <c r="H39">
        <f t="shared" si="1"/>
        <v>10</v>
      </c>
    </row>
    <row r="40" spans="3:8" x14ac:dyDescent="0.25">
      <c r="C40" s="30">
        <v>45420</v>
      </c>
      <c r="D40" s="1" t="str">
        <v>B</v>
      </c>
      <c r="E40" s="1" t="str">
        <v>9</v>
      </c>
      <c r="F40" s="1" t="str">
        <v>2024/5/8C5</v>
      </c>
      <c r="G40" t="str">
        <f t="shared" si="0"/>
        <v>2024/5/8B9</v>
      </c>
      <c r="H40">
        <f t="shared" si="1"/>
        <v>13</v>
      </c>
    </row>
    <row r="41" spans="3:8" x14ac:dyDescent="0.25">
      <c r="C41" s="30">
        <v>45420</v>
      </c>
      <c r="D41" s="1" t="str">
        <v>B</v>
      </c>
      <c r="E41" s="1" t="str">
        <v>2</v>
      </c>
      <c r="F41" s="1" t="str">
        <v>2024/5/8B2</v>
      </c>
      <c r="G41" t="str">
        <f t="shared" si="0"/>
        <v>2024/5/8B2</v>
      </c>
      <c r="H41">
        <f t="shared" si="1"/>
        <v>12</v>
      </c>
    </row>
    <row r="42" spans="3:8" x14ac:dyDescent="0.25">
      <c r="C42" s="30">
        <v>45420</v>
      </c>
      <c r="D42" s="1" t="str">
        <v>C</v>
      </c>
      <c r="E42" s="1" t="str">
        <v>5</v>
      </c>
      <c r="F42" s="1" t="str">
        <v>2024/5/8A5</v>
      </c>
      <c r="G42" t="str">
        <f t="shared" si="0"/>
        <v>2024/5/8C5</v>
      </c>
      <c r="H42">
        <f t="shared" si="1"/>
        <v>9</v>
      </c>
    </row>
    <row r="43" spans="3:8" x14ac:dyDescent="0.25">
      <c r="C43" s="30">
        <v>45422</v>
      </c>
      <c r="D43" s="1" t="str">
        <v>B</v>
      </c>
      <c r="E43" s="1" t="str">
        <v>5</v>
      </c>
      <c r="F43" s="1" t="str">
        <v>2024/5/10B5</v>
      </c>
      <c r="G43" t="str">
        <f t="shared" si="0"/>
        <v>2024/5/10B5</v>
      </c>
      <c r="H43">
        <f t="shared" si="1"/>
        <v>14</v>
      </c>
    </row>
    <row r="44" spans="3:8" x14ac:dyDescent="0.25">
      <c r="C44" s="30">
        <v>45424</v>
      </c>
      <c r="D44" s="1" t="str">
        <v>A</v>
      </c>
      <c r="E44" s="1" t="str">
        <v>6</v>
      </c>
      <c r="F44" s="1" t="str">
        <v>2024/5/12A6</v>
      </c>
      <c r="G44" t="str">
        <f t="shared" si="0"/>
        <v>2024/5/12A6</v>
      </c>
      <c r="H44">
        <f t="shared" si="1"/>
        <v>15</v>
      </c>
    </row>
    <row r="45" spans="3:8" x14ac:dyDescent="0.25">
      <c r="C45" s="30">
        <v>45424</v>
      </c>
      <c r="D45" s="1" t="str">
        <v>AA</v>
      </c>
      <c r="E45" s="1" t="str">
        <v>3</v>
      </c>
      <c r="F45" s="1" t="str">
        <v>2024/5/12BC14</v>
      </c>
      <c r="G45" t="str">
        <f t="shared" si="0"/>
        <v>2024/5/12AA3</v>
      </c>
      <c r="H45">
        <f t="shared" si="1"/>
        <v>18</v>
      </c>
    </row>
    <row r="46" spans="3:8" x14ac:dyDescent="0.25">
      <c r="C46" s="30">
        <v>45424</v>
      </c>
      <c r="D46" s="1" t="str">
        <v>B</v>
      </c>
      <c r="E46" s="1" t="str">
        <v>18</v>
      </c>
      <c r="F46" s="1" t="str">
        <v>2024/5/12C2</v>
      </c>
      <c r="G46" t="str">
        <f t="shared" si="0"/>
        <v>2024/5/12B18</v>
      </c>
      <c r="H46">
        <f t="shared" si="1"/>
        <v>19</v>
      </c>
    </row>
    <row r="47" spans="3:8" x14ac:dyDescent="0.25">
      <c r="C47" s="30">
        <v>45424</v>
      </c>
      <c r="D47" s="1" t="str">
        <v>BC</v>
      </c>
      <c r="E47" s="1" t="str">
        <v>14</v>
      </c>
      <c r="F47" s="1" t="str">
        <v>2024/5/12AA3</v>
      </c>
      <c r="G47" t="str">
        <f t="shared" si="0"/>
        <v>2024/5/12BC14</v>
      </c>
      <c r="H47">
        <f t="shared" si="1"/>
        <v>16</v>
      </c>
    </row>
    <row r="48" spans="3:8" x14ac:dyDescent="0.25">
      <c r="C48" s="30">
        <v>45424</v>
      </c>
      <c r="D48" s="1" t="str">
        <v>C</v>
      </c>
      <c r="E48" s="1" t="str">
        <v>2</v>
      </c>
      <c r="F48" s="1" t="str">
        <v>2024/5/12B18</v>
      </c>
      <c r="G48" t="str">
        <f t="shared" si="0"/>
        <v>2024/5/12C2</v>
      </c>
      <c r="H48">
        <f t="shared" si="1"/>
        <v>17</v>
      </c>
    </row>
    <row r="49" spans="3:8" x14ac:dyDescent="0.25">
      <c r="C49" s="30">
        <v>45426</v>
      </c>
      <c r="D49" s="1" t="str">
        <v>A</v>
      </c>
      <c r="E49" s="1" t="str">
        <v>15</v>
      </c>
      <c r="F49" s="1" t="str">
        <v>2024/5/14A15</v>
      </c>
      <c r="G49" t="str">
        <f t="shared" si="0"/>
        <v>2024/5/14A15</v>
      </c>
      <c r="H49">
        <f t="shared" si="1"/>
        <v>20</v>
      </c>
    </row>
    <row r="50" spans="3:8" x14ac:dyDescent="0.25">
      <c r="C50" s="30">
        <v>45431</v>
      </c>
      <c r="D50" s="1" t="str">
        <v>B</v>
      </c>
      <c r="E50" s="1" t="str">
        <v>14</v>
      </c>
      <c r="F50" s="1" t="str">
        <v>2024/5/19B14</v>
      </c>
      <c r="G50" t="str">
        <f t="shared" si="0"/>
        <v>2024/5/19B14</v>
      </c>
      <c r="H50">
        <f>_xlfn.XMATCH(F50,$G$30:$G$51)</f>
        <v>21</v>
      </c>
    </row>
    <row r="51" spans="3:8" x14ac:dyDescent="0.25">
      <c r="C51" s="30">
        <v>45433</v>
      </c>
      <c r="D51" s="1" t="str">
        <v>C</v>
      </c>
      <c r="E51" s="1" t="str">
        <v>9</v>
      </c>
      <c r="F51" s="1" t="str">
        <v>2024/5/21C9</v>
      </c>
      <c r="G51" t="str">
        <f t="shared" si="0"/>
        <v>2024/5/21C9</v>
      </c>
      <c r="H51">
        <f t="shared" si="1"/>
        <v>22</v>
      </c>
    </row>
  </sheetData>
  <mergeCells count="1">
    <mergeCell ref="D1:F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4D01B-0974-4F8C-A2F4-19E449770C71}">
  <dimension ref="B1:O68"/>
  <sheetViews>
    <sheetView tabSelected="1" workbookViewId="0">
      <selection activeCell="P28" sqref="P28"/>
    </sheetView>
  </sheetViews>
  <sheetFormatPr defaultRowHeight="13.8" x14ac:dyDescent="0.25"/>
  <cols>
    <col min="1" max="1" width="2.8984375" customWidth="1"/>
    <col min="2" max="2" width="24.59765625" style="11" customWidth="1"/>
    <col min="3" max="3" width="33.8984375" style="1" customWidth="1"/>
    <col min="4" max="4" width="12.5" style="1" customWidth="1"/>
    <col min="5" max="5" width="7" style="1" bestFit="1" customWidth="1"/>
    <col min="6" max="6" width="12.8984375" style="1" customWidth="1"/>
    <col min="8" max="8" width="9.3984375" bestFit="1" customWidth="1"/>
    <col min="13" max="13" width="11.8984375" customWidth="1"/>
  </cols>
  <sheetData>
    <row r="1" spans="2:15" s="2" customFormat="1" ht="23.1" customHeight="1" x14ac:dyDescent="0.25">
      <c r="B1" s="21" t="s">
        <v>1</v>
      </c>
      <c r="C1" s="14"/>
      <c r="D1" s="31" t="s">
        <v>0</v>
      </c>
      <c r="E1" s="32"/>
      <c r="F1" s="32"/>
      <c r="N1" s="2" t="s">
        <v>47</v>
      </c>
    </row>
    <row r="2" spans="2:15" s="4" customFormat="1" ht="27.6" x14ac:dyDescent="0.25">
      <c r="B2" s="22" t="s">
        <v>2</v>
      </c>
      <c r="C2" s="15"/>
      <c r="D2" s="19" t="s">
        <v>6</v>
      </c>
      <c r="E2" s="20" t="s">
        <v>7</v>
      </c>
      <c r="F2" s="20" t="s">
        <v>8</v>
      </c>
    </row>
    <row r="3" spans="2:15" s="1" customFormat="1" x14ac:dyDescent="0.25">
      <c r="B3" s="17" t="s">
        <v>27</v>
      </c>
      <c r="C3" s="3"/>
      <c r="D3" s="12" t="s">
        <v>9</v>
      </c>
      <c r="E3" s="8" t="s">
        <v>3</v>
      </c>
      <c r="F3" s="8">
        <v>13</v>
      </c>
      <c r="G3" s="1" t="s">
        <v>33</v>
      </c>
      <c r="H3" s="30" t="str" cm="1">
        <f t="array" ref="H3:J25">_xlfn.ANCHORARRAY(C30)</f>
        <v>Date</v>
      </c>
      <c r="I3" s="10" t="str">
        <v>Product</v>
      </c>
      <c r="J3" s="1" t="str">
        <v>Quantity</v>
      </c>
      <c r="M3" s="1" t="b">
        <f>ISTEXT(F3)</f>
        <v>0</v>
      </c>
    </row>
    <row r="4" spans="2:15" s="1" customFormat="1" x14ac:dyDescent="0.25">
      <c r="B4" s="17" t="s">
        <v>25</v>
      </c>
      <c r="C4" s="3"/>
      <c r="D4" s="12" t="s">
        <v>9</v>
      </c>
      <c r="E4" s="8" t="s">
        <v>4</v>
      </c>
      <c r="F4" s="8">
        <v>14</v>
      </c>
      <c r="G4" s="1" t="s">
        <v>34</v>
      </c>
      <c r="H4" s="30" t="str">
        <v>2024/5/2</v>
      </c>
      <c r="I4" s="1" t="str">
        <v>A</v>
      </c>
      <c r="J4" s="1">
        <v>13</v>
      </c>
    </row>
    <row r="5" spans="2:15" s="1" customFormat="1" x14ac:dyDescent="0.25">
      <c r="B5" s="17" t="s">
        <v>28</v>
      </c>
      <c r="C5" s="3"/>
      <c r="D5" s="12" t="s">
        <v>9</v>
      </c>
      <c r="E5" s="8" t="s">
        <v>5</v>
      </c>
      <c r="F5" s="8">
        <v>10</v>
      </c>
      <c r="G5" s="1" t="s">
        <v>35</v>
      </c>
      <c r="H5" s="30" t="str">
        <v>2024/5/2</v>
      </c>
      <c r="I5" s="1" t="str">
        <v>B</v>
      </c>
      <c r="J5" s="1">
        <v>14</v>
      </c>
      <c r="M5"/>
      <c r="N5"/>
      <c r="O5"/>
    </row>
    <row r="6" spans="2:15" s="1" customFormat="1" x14ac:dyDescent="0.25">
      <c r="B6" s="17" t="s">
        <v>29</v>
      </c>
      <c r="C6" s="3"/>
      <c r="D6" s="12" t="s">
        <v>10</v>
      </c>
      <c r="E6" s="8" t="s">
        <v>3</v>
      </c>
      <c r="F6" s="8">
        <v>11</v>
      </c>
      <c r="G6" s="1" t="s">
        <v>36</v>
      </c>
      <c r="H6" s="30" t="str">
        <v>2024/5/2</v>
      </c>
      <c r="I6" s="1" t="str">
        <v>C</v>
      </c>
      <c r="J6" s="1">
        <v>10</v>
      </c>
    </row>
    <row r="7" spans="2:15" s="1" customFormat="1" x14ac:dyDescent="0.25">
      <c r="B7" s="23" t="s">
        <v>30</v>
      </c>
      <c r="C7" s="3"/>
      <c r="D7" s="12" t="s">
        <v>10</v>
      </c>
      <c r="E7" s="8" t="s">
        <v>3</v>
      </c>
      <c r="F7" s="8">
        <v>2</v>
      </c>
      <c r="G7" s="1" t="s">
        <v>37</v>
      </c>
      <c r="H7" s="30" t="str">
        <v>2024/5/3</v>
      </c>
      <c r="I7" s="1" t="str">
        <v>A</v>
      </c>
      <c r="J7" s="1">
        <v>11</v>
      </c>
    </row>
    <row r="8" spans="2:15" s="1" customFormat="1" x14ac:dyDescent="0.25">
      <c r="B8" s="17" t="s">
        <v>31</v>
      </c>
      <c r="C8" s="3"/>
      <c r="D8" s="12" t="s">
        <v>10</v>
      </c>
      <c r="E8" s="8" t="s">
        <v>12</v>
      </c>
      <c r="F8" s="8">
        <v>3</v>
      </c>
      <c r="G8" s="1" t="s">
        <v>39</v>
      </c>
      <c r="H8" s="30" t="str">
        <v>2024/5/3</v>
      </c>
      <c r="I8" s="1" t="str">
        <v>A</v>
      </c>
      <c r="J8" s="1">
        <v>2</v>
      </c>
      <c r="M8"/>
      <c r="N8"/>
      <c r="O8"/>
    </row>
    <row r="9" spans="2:15" s="1" customFormat="1" x14ac:dyDescent="0.25">
      <c r="B9" s="17" t="s">
        <v>20</v>
      </c>
      <c r="C9" s="3"/>
      <c r="D9" s="12" t="s">
        <v>11</v>
      </c>
      <c r="E9" s="8" t="s">
        <v>12</v>
      </c>
      <c r="F9" s="8">
        <v>15</v>
      </c>
      <c r="G9" s="1" t="s">
        <v>40</v>
      </c>
      <c r="H9" s="30" t="str">
        <v>2024/5/3</v>
      </c>
      <c r="I9" s="1" t="str">
        <v>AA</v>
      </c>
      <c r="J9" s="1">
        <v>3</v>
      </c>
    </row>
    <row r="10" spans="2:15" s="1" customFormat="1" x14ac:dyDescent="0.25">
      <c r="B10" s="16" t="s">
        <v>21</v>
      </c>
      <c r="C10" s="3"/>
      <c r="D10" s="12" t="s">
        <v>11</v>
      </c>
      <c r="E10" s="8" t="s">
        <v>4</v>
      </c>
      <c r="F10" s="8">
        <v>8</v>
      </c>
      <c r="G10" s="1" t="s">
        <v>41</v>
      </c>
      <c r="H10" s="30" t="str">
        <v>2024/5/6</v>
      </c>
      <c r="I10" s="6" t="str">
        <v>AA</v>
      </c>
      <c r="J10" s="1">
        <v>15</v>
      </c>
    </row>
    <row r="11" spans="2:15" s="1" customFormat="1" x14ac:dyDescent="0.25">
      <c r="B11" s="17" t="s">
        <v>22</v>
      </c>
      <c r="C11" s="3"/>
      <c r="D11" s="24" t="s">
        <v>13</v>
      </c>
      <c r="E11" s="25" t="s">
        <v>4</v>
      </c>
      <c r="F11" s="25">
        <v>9</v>
      </c>
      <c r="G11" s="1" t="s">
        <v>42</v>
      </c>
      <c r="H11" s="30" t="str">
        <v>2024/5/6</v>
      </c>
      <c r="I11" s="1" t="str">
        <v>B</v>
      </c>
      <c r="J11" s="1">
        <v>8</v>
      </c>
    </row>
    <row r="12" spans="2:15" x14ac:dyDescent="0.25">
      <c r="B12" s="17" t="s">
        <v>32</v>
      </c>
      <c r="C12" s="3"/>
      <c r="D12" s="24" t="s">
        <v>13</v>
      </c>
      <c r="E12" s="25" t="s">
        <v>12</v>
      </c>
      <c r="F12" s="25">
        <v>5</v>
      </c>
      <c r="G12" t="s">
        <v>43</v>
      </c>
      <c r="H12" s="28" t="str">
        <v>2024/5/8</v>
      </c>
      <c r="I12" t="str">
        <v>B</v>
      </c>
      <c r="J12" s="1">
        <v>9</v>
      </c>
      <c r="M12" s="1"/>
      <c r="N12" s="1"/>
      <c r="O12" s="1"/>
    </row>
    <row r="13" spans="2:15" x14ac:dyDescent="0.25">
      <c r="B13" s="17" t="s">
        <v>23</v>
      </c>
      <c r="C13" s="3"/>
      <c r="D13" s="12" t="s">
        <v>13</v>
      </c>
      <c r="E13" s="8" t="s">
        <v>5</v>
      </c>
      <c r="F13" s="8">
        <v>5</v>
      </c>
      <c r="G13" t="s">
        <v>43</v>
      </c>
      <c r="H13" s="28" t="str">
        <v>2024/5/8</v>
      </c>
      <c r="I13" t="str">
        <v>AA</v>
      </c>
      <c r="J13" s="1">
        <v>5</v>
      </c>
      <c r="M13" s="1"/>
      <c r="N13" s="1"/>
      <c r="O13" s="1"/>
    </row>
    <row r="14" spans="2:15" x14ac:dyDescent="0.25">
      <c r="B14" s="17" t="s">
        <v>26</v>
      </c>
      <c r="C14" s="3"/>
      <c r="D14" s="12" t="s">
        <v>13</v>
      </c>
      <c r="E14" s="8" t="s">
        <v>4</v>
      </c>
      <c r="F14" s="8">
        <v>2</v>
      </c>
      <c r="G14" t="s">
        <v>37</v>
      </c>
      <c r="H14" s="28" t="str">
        <v>2024/5/8</v>
      </c>
      <c r="I14" t="str">
        <v>C</v>
      </c>
      <c r="J14" s="1">
        <v>5</v>
      </c>
    </row>
    <row r="15" spans="2:15" x14ac:dyDescent="0.25">
      <c r="B15" s="18" t="s">
        <v>24</v>
      </c>
      <c r="C15" s="3"/>
      <c r="D15" s="12" t="s">
        <v>13</v>
      </c>
      <c r="E15" s="8" t="s">
        <v>3</v>
      </c>
      <c r="F15" s="8">
        <v>5</v>
      </c>
      <c r="G15" t="s">
        <v>43</v>
      </c>
      <c r="H15" s="28" t="str">
        <v>2024/5/8</v>
      </c>
      <c r="I15" t="str">
        <v>B</v>
      </c>
      <c r="J15" s="1">
        <v>2</v>
      </c>
    </row>
    <row r="16" spans="2:15" x14ac:dyDescent="0.25">
      <c r="C16" s="10"/>
      <c r="D16" s="12" t="s">
        <v>14</v>
      </c>
      <c r="E16" s="8" t="s">
        <v>4</v>
      </c>
      <c r="F16" s="8">
        <v>5</v>
      </c>
      <c r="G16" t="s">
        <v>43</v>
      </c>
      <c r="H16" s="28" t="str">
        <v>2024/5/8</v>
      </c>
      <c r="I16" t="str">
        <v>A</v>
      </c>
      <c r="J16">
        <v>5</v>
      </c>
    </row>
    <row r="17" spans="3:10" x14ac:dyDescent="0.25">
      <c r="C17" s="10"/>
      <c r="D17" s="13" t="s">
        <v>15</v>
      </c>
      <c r="E17" s="9" t="s">
        <v>3</v>
      </c>
      <c r="F17" s="9">
        <v>6</v>
      </c>
      <c r="G17" t="s">
        <v>44</v>
      </c>
      <c r="H17" s="28" t="str">
        <v>2024/5/10</v>
      </c>
      <c r="I17" t="str">
        <v>B</v>
      </c>
      <c r="J17">
        <v>5</v>
      </c>
    </row>
    <row r="18" spans="3:10" x14ac:dyDescent="0.25">
      <c r="C18" s="10"/>
      <c r="D18" s="12" t="s">
        <v>15</v>
      </c>
      <c r="E18" s="8" t="s">
        <v>16</v>
      </c>
      <c r="F18" s="8">
        <v>14</v>
      </c>
      <c r="G18" t="s">
        <v>34</v>
      </c>
      <c r="H18" s="28" t="str">
        <v>2024/5/12</v>
      </c>
      <c r="I18" t="str">
        <v>A</v>
      </c>
      <c r="J18">
        <v>6</v>
      </c>
    </row>
    <row r="19" spans="3:10" x14ac:dyDescent="0.25">
      <c r="C19" s="10"/>
      <c r="D19" s="12" t="s">
        <v>15</v>
      </c>
      <c r="E19" s="8" t="s">
        <v>5</v>
      </c>
      <c r="F19" s="8">
        <v>2</v>
      </c>
      <c r="G19" t="s">
        <v>37</v>
      </c>
      <c r="H19" s="28" t="str">
        <v>2024/5/12</v>
      </c>
      <c r="I19" t="str">
        <v>BC</v>
      </c>
      <c r="J19">
        <v>14</v>
      </c>
    </row>
    <row r="20" spans="3:10" x14ac:dyDescent="0.25">
      <c r="C20" s="10"/>
      <c r="D20" s="12" t="s">
        <v>15</v>
      </c>
      <c r="E20" s="8" t="s">
        <v>12</v>
      </c>
      <c r="F20" s="8">
        <v>3</v>
      </c>
      <c r="G20" t="s">
        <v>39</v>
      </c>
      <c r="H20" s="28" t="str">
        <v>2024/5/12</v>
      </c>
      <c r="I20" t="str">
        <v>C</v>
      </c>
      <c r="J20">
        <v>2</v>
      </c>
    </row>
    <row r="21" spans="3:10" x14ac:dyDescent="0.25">
      <c r="C21" s="10"/>
      <c r="D21" s="12" t="s">
        <v>15</v>
      </c>
      <c r="E21" s="8" t="s">
        <v>4</v>
      </c>
      <c r="F21" s="8">
        <v>18</v>
      </c>
      <c r="G21" t="s">
        <v>45</v>
      </c>
      <c r="H21" s="28" t="str">
        <v>2024/5/12</v>
      </c>
      <c r="I21" t="str">
        <v>AA</v>
      </c>
      <c r="J21">
        <v>3</v>
      </c>
    </row>
    <row r="22" spans="3:10" x14ac:dyDescent="0.25">
      <c r="C22" s="10"/>
      <c r="D22" s="12" t="s">
        <v>17</v>
      </c>
      <c r="E22" s="8" t="s">
        <v>3</v>
      </c>
      <c r="F22" s="8">
        <v>15</v>
      </c>
      <c r="G22" t="s">
        <v>40</v>
      </c>
      <c r="H22" s="28" t="str">
        <v>2024/5/12</v>
      </c>
      <c r="I22" t="str">
        <v>B</v>
      </c>
      <c r="J22">
        <v>18</v>
      </c>
    </row>
    <row r="23" spans="3:10" x14ac:dyDescent="0.25">
      <c r="D23" s="12" t="s">
        <v>18</v>
      </c>
      <c r="E23" s="8" t="s">
        <v>4</v>
      </c>
      <c r="F23" s="8">
        <v>14</v>
      </c>
      <c r="G23" t="s">
        <v>34</v>
      </c>
      <c r="H23" s="28" t="str">
        <v>2024/5/14</v>
      </c>
      <c r="I23" t="str">
        <v>A</v>
      </c>
      <c r="J23">
        <v>15</v>
      </c>
    </row>
    <row r="24" spans="3:10" x14ac:dyDescent="0.25">
      <c r="D24" s="12" t="s">
        <v>19</v>
      </c>
      <c r="E24" s="8" t="s">
        <v>5</v>
      </c>
      <c r="F24" s="8">
        <v>9</v>
      </c>
      <c r="G24" t="s">
        <v>42</v>
      </c>
      <c r="H24" s="28" t="str">
        <v>2024/5/19</v>
      </c>
      <c r="I24" t="str">
        <v>B</v>
      </c>
      <c r="J24">
        <v>14</v>
      </c>
    </row>
    <row r="25" spans="3:10" x14ac:dyDescent="0.25">
      <c r="H25" t="str">
        <v>2024/5/21</v>
      </c>
      <c r="I25" t="str">
        <v>C</v>
      </c>
      <c r="J25">
        <v>9</v>
      </c>
    </row>
    <row r="30" spans="3:10" ht="27.6" x14ac:dyDescent="0.25">
      <c r="C30" s="19" t="str" cm="1">
        <f t="array" ref="C30:E52">_xlfn.LET(
_xlpm.ch,  CHAR(_xlfn.SEQUENCE(26,1,CODE("A"))),
_xlpm.sp, _xlfn.IFNA(_xlfn.DROP(_xlfn.REDUCE("",B3:B15,_xlfn.LAMBDA(_xlpm.a,_xlpm.v,_xlfn.VSTACK(_xlpm.a,_xlfn.TEXTSPLIT(_xlpm.v,_xlpm.ch,,TRUE)))),1),""),
_xlpm.nm,  _xlfn.IFNA(_xlfn.DROP(_xlfn.REDUCE("",B3:B15,_xlfn.LAMBDA(_xlpm.a,_xlpm.v,_xlfn.VSTACK(_xlpm.a,_xlfn.TEXTSPLIT(_xlpm.v,_xlfn.VSTACK("/",_xlfn.SEQUENCE(10,1,0)),,TRUE)))),1),""),
_xlpm._x,  _xlfn.HSTACK(_xlfn.TAKE(_xlpm.sp,,1),_xlfn.TAKE(_xlpm.nm,,1),_xlfn.CHOOSECOLS(_xlpm.sp,2)),
_xlpm._y,  _xlfn.HSTACK("",_xlfn.CHOOSECOLS(_xlpm.nm,2),_xlfn.CHOOSECOLS(_xlpm.sp,3)),
_xlpm._z,  _xlfn.HSTACK("",_xlfn.CHOOSECOLS(_xlpm.nm,3),_xlfn.CHOOSECOLS(_xlpm.sp,4)),
_xlpm._q,  _xlfn.WRAPROWS(_xlfn.TOCOL(_xlfn.HSTACK(_xlpm._x,_xlpm._y,_xlpm._z)),3),
_xlpm._qq, _xlfn._xlws.FILTER(_xlpm._q,_xlfn.TAKE(_xlpm._q,,-1)&lt;&gt;""),
_xlpm._fd, _xlfn.CHOOSECOLS(_xlpm._qq,1),
_xlpm._fdd,IF(ISNA(_xlpm._fd),"",_xlpm._fd),
_xlpm._fddd, _xlfn.DROP(_xlfn.REDUCE("",_xlpm._fdd,_xlfn.LAMBDA(_xlpm.a,_xlpm.v,_xlfn.VSTACK(_xlpm.a,IF(_xlpm.v="",_xlfn.TAKE(_xlpm.a,-1),_xlpm.v)))),1),
_xlfn.VSTACK(D2:F2,_xlfn.HSTACK(_xlpm._fddd,_xlfn.CHOOSECOLS(_xlpm._qq,2),_xlfn.CHOOSECOLS(_xlpm._qq,3)+0))
)</f>
        <v>Date</v>
      </c>
      <c r="D30" s="20" t="str">
        <v>Product</v>
      </c>
      <c r="E30" s="20" t="str">
        <v>Quantity</v>
      </c>
    </row>
    <row r="31" spans="3:10" x14ac:dyDescent="0.25">
      <c r="C31" s="30" t="str">
        <v>2024/5/2</v>
      </c>
      <c r="D31" s="8" t="str">
        <v>A</v>
      </c>
      <c r="E31" s="8">
        <v>13</v>
      </c>
      <c r="G31" t="b" cm="1">
        <f t="array" ref="G31:I53">_xlfn.ANCHORARRAY(C30)=D2:F24</f>
        <v>1</v>
      </c>
      <c r="H31" t="b">
        <v>1</v>
      </c>
      <c r="I31" t="b">
        <v>1</v>
      </c>
    </row>
    <row r="32" spans="3:10" x14ac:dyDescent="0.25">
      <c r="C32" s="30" t="str">
        <v>2024/5/2</v>
      </c>
      <c r="D32" s="8" t="str">
        <v>B</v>
      </c>
      <c r="E32" s="8">
        <v>14</v>
      </c>
      <c r="G32" t="b">
        <v>1</v>
      </c>
      <c r="H32" t="b">
        <v>1</v>
      </c>
      <c r="I32" t="b">
        <v>1</v>
      </c>
    </row>
    <row r="33" spans="3:9" x14ac:dyDescent="0.25">
      <c r="C33" s="30" t="str">
        <v>2024/5/2</v>
      </c>
      <c r="D33" s="8" t="str">
        <v>C</v>
      </c>
      <c r="E33" s="8">
        <v>10</v>
      </c>
      <c r="G33" t="b">
        <v>1</v>
      </c>
      <c r="H33" t="b">
        <v>1</v>
      </c>
      <c r="I33" t="b">
        <v>1</v>
      </c>
    </row>
    <row r="34" spans="3:9" x14ac:dyDescent="0.25">
      <c r="C34" s="30" t="str">
        <v>2024/5/3</v>
      </c>
      <c r="D34" s="8" t="str">
        <v>A</v>
      </c>
      <c r="E34" s="8">
        <v>11</v>
      </c>
      <c r="G34" t="b">
        <v>1</v>
      </c>
      <c r="H34" t="b">
        <v>1</v>
      </c>
      <c r="I34" t="b">
        <v>1</v>
      </c>
    </row>
    <row r="35" spans="3:9" x14ac:dyDescent="0.25">
      <c r="C35" s="30" t="str">
        <v>2024/5/3</v>
      </c>
      <c r="D35" s="8" t="str">
        <v>A</v>
      </c>
      <c r="E35" s="8">
        <v>2</v>
      </c>
      <c r="G35" t="b">
        <v>1</v>
      </c>
      <c r="H35" t="b">
        <v>1</v>
      </c>
      <c r="I35" t="b">
        <v>1</v>
      </c>
    </row>
    <row r="36" spans="3:9" x14ac:dyDescent="0.25">
      <c r="C36" s="30" t="str">
        <v>2024/5/3</v>
      </c>
      <c r="D36" s="8" t="str">
        <v>AA</v>
      </c>
      <c r="E36" s="8">
        <v>3</v>
      </c>
      <c r="G36" t="b">
        <v>1</v>
      </c>
      <c r="H36" t="b">
        <v>1</v>
      </c>
      <c r="I36" t="b">
        <v>1</v>
      </c>
    </row>
    <row r="37" spans="3:9" x14ac:dyDescent="0.25">
      <c r="C37" s="30" t="str">
        <v>2024/5/6</v>
      </c>
      <c r="D37" s="8" t="str">
        <v>AA</v>
      </c>
      <c r="E37" s="8">
        <v>15</v>
      </c>
      <c r="G37" t="b">
        <v>1</v>
      </c>
      <c r="H37" t="b">
        <v>1</v>
      </c>
      <c r="I37" t="b">
        <v>1</v>
      </c>
    </row>
    <row r="38" spans="3:9" x14ac:dyDescent="0.25">
      <c r="C38" s="30" t="str">
        <v>2024/5/6</v>
      </c>
      <c r="D38" s="8" t="str">
        <v>B</v>
      </c>
      <c r="E38" s="8">
        <v>8</v>
      </c>
      <c r="G38" t="b">
        <v>1</v>
      </c>
      <c r="H38" t="b">
        <v>1</v>
      </c>
      <c r="I38" t="b">
        <v>1</v>
      </c>
    </row>
    <row r="39" spans="3:9" x14ac:dyDescent="0.25">
      <c r="C39" s="28" t="str">
        <v>2024/5/8</v>
      </c>
      <c r="D39" s="25" t="str">
        <v>B</v>
      </c>
      <c r="E39" s="25">
        <v>9</v>
      </c>
      <c r="G39" t="b">
        <v>1</v>
      </c>
      <c r="H39" t="b">
        <v>1</v>
      </c>
      <c r="I39" t="b">
        <v>1</v>
      </c>
    </row>
    <row r="40" spans="3:9" x14ac:dyDescent="0.25">
      <c r="C40" s="28" t="str">
        <v>2024/5/8</v>
      </c>
      <c r="D40" s="25" t="str">
        <v>AA</v>
      </c>
      <c r="E40" s="25">
        <v>5</v>
      </c>
      <c r="G40" t="b">
        <v>1</v>
      </c>
      <c r="H40" t="b">
        <v>1</v>
      </c>
      <c r="I40" t="b">
        <v>1</v>
      </c>
    </row>
    <row r="41" spans="3:9" x14ac:dyDescent="0.25">
      <c r="C41" s="28" t="str">
        <v>2024/5/8</v>
      </c>
      <c r="D41" s="8" t="str">
        <v>C</v>
      </c>
      <c r="E41" s="8">
        <v>5</v>
      </c>
      <c r="G41" t="b">
        <v>1</v>
      </c>
      <c r="H41" t="b">
        <v>1</v>
      </c>
      <c r="I41" t="b">
        <v>1</v>
      </c>
    </row>
    <row r="42" spans="3:9" x14ac:dyDescent="0.25">
      <c r="C42" s="28" t="str">
        <v>2024/5/8</v>
      </c>
      <c r="D42" s="8" t="str">
        <v>B</v>
      </c>
      <c r="E42" s="8">
        <v>2</v>
      </c>
      <c r="G42" t="b">
        <v>1</v>
      </c>
      <c r="H42" t="b">
        <v>1</v>
      </c>
      <c r="I42" t="b">
        <v>1</v>
      </c>
    </row>
    <row r="43" spans="3:9" x14ac:dyDescent="0.25">
      <c r="C43" s="28" t="str">
        <v>2024/5/8</v>
      </c>
      <c r="D43" s="8" t="str">
        <v>A</v>
      </c>
      <c r="E43" s="8">
        <v>5</v>
      </c>
      <c r="G43" t="b">
        <v>1</v>
      </c>
      <c r="H43" t="b">
        <v>1</v>
      </c>
      <c r="I43" t="b">
        <v>1</v>
      </c>
    </row>
    <row r="44" spans="3:9" x14ac:dyDescent="0.25">
      <c r="C44" s="28" t="str">
        <v>2024/5/10</v>
      </c>
      <c r="D44" s="8" t="str">
        <v>B</v>
      </c>
      <c r="E44" s="8">
        <v>5</v>
      </c>
      <c r="G44" t="b">
        <v>1</v>
      </c>
      <c r="H44" t="b">
        <v>1</v>
      </c>
      <c r="I44" t="b">
        <v>1</v>
      </c>
    </row>
    <row r="45" spans="3:9" x14ac:dyDescent="0.25">
      <c r="C45" s="28" t="str">
        <v>2024/5/12</v>
      </c>
      <c r="D45" s="9" t="str">
        <v>A</v>
      </c>
      <c r="E45" s="9">
        <v>6</v>
      </c>
      <c r="G45" t="b">
        <v>1</v>
      </c>
      <c r="H45" t="b">
        <v>1</v>
      </c>
      <c r="I45" t="b">
        <v>1</v>
      </c>
    </row>
    <row r="46" spans="3:9" x14ac:dyDescent="0.25">
      <c r="C46" s="28" t="str">
        <v>2024/5/12</v>
      </c>
      <c r="D46" s="8" t="str">
        <v>BC</v>
      </c>
      <c r="E46" s="8">
        <v>14</v>
      </c>
      <c r="G46" t="b">
        <v>1</v>
      </c>
      <c r="H46" t="b">
        <v>1</v>
      </c>
      <c r="I46" t="b">
        <v>1</v>
      </c>
    </row>
    <row r="47" spans="3:9" x14ac:dyDescent="0.25">
      <c r="C47" s="28" t="str">
        <v>2024/5/12</v>
      </c>
      <c r="D47" s="8" t="str">
        <v>C</v>
      </c>
      <c r="E47" s="8">
        <v>2</v>
      </c>
      <c r="G47" t="b">
        <v>1</v>
      </c>
      <c r="H47" t="b">
        <v>1</v>
      </c>
      <c r="I47" t="b">
        <v>1</v>
      </c>
    </row>
    <row r="48" spans="3:9" x14ac:dyDescent="0.25">
      <c r="C48" s="28" t="str">
        <v>2024/5/12</v>
      </c>
      <c r="D48" s="8" t="str">
        <v>AA</v>
      </c>
      <c r="E48" s="8">
        <v>3</v>
      </c>
      <c r="G48" t="b">
        <v>1</v>
      </c>
      <c r="H48" t="b">
        <v>1</v>
      </c>
      <c r="I48" t="b">
        <v>1</v>
      </c>
    </row>
    <row r="49" spans="3:9" x14ac:dyDescent="0.25">
      <c r="C49" s="28" t="str">
        <v>2024/5/12</v>
      </c>
      <c r="D49" s="8" t="str">
        <v>B</v>
      </c>
      <c r="E49" s="8">
        <v>18</v>
      </c>
      <c r="G49" t="b">
        <v>1</v>
      </c>
      <c r="H49" t="b">
        <v>1</v>
      </c>
      <c r="I49" t="b">
        <v>1</v>
      </c>
    </row>
    <row r="50" spans="3:9" x14ac:dyDescent="0.25">
      <c r="C50" s="28" t="str">
        <v>2024/5/14</v>
      </c>
      <c r="D50" s="8" t="str">
        <v>A</v>
      </c>
      <c r="E50" s="8">
        <v>15</v>
      </c>
      <c r="G50" t="b">
        <v>1</v>
      </c>
      <c r="H50" t="b">
        <v>1</v>
      </c>
      <c r="I50" t="b">
        <v>1</v>
      </c>
    </row>
    <row r="51" spans="3:9" x14ac:dyDescent="0.25">
      <c r="C51" s="28" t="str">
        <v>2024/5/19</v>
      </c>
      <c r="D51" s="8" t="str">
        <v>B</v>
      </c>
      <c r="E51" s="8">
        <v>14</v>
      </c>
      <c r="G51" t="b">
        <v>1</v>
      </c>
      <c r="H51" t="b">
        <v>1</v>
      </c>
      <c r="I51" t="b">
        <v>1</v>
      </c>
    </row>
    <row r="52" spans="3:9" x14ac:dyDescent="0.25">
      <c r="C52" s="28" t="str">
        <v>2024/5/21</v>
      </c>
      <c r="D52" s="8" t="str">
        <v>C</v>
      </c>
      <c r="E52" s="8">
        <v>9</v>
      </c>
      <c r="G52" t="b">
        <v>1</v>
      </c>
      <c r="H52" t="b">
        <v>1</v>
      </c>
      <c r="I52" t="b">
        <v>1</v>
      </c>
    </row>
    <row r="53" spans="3:9" x14ac:dyDescent="0.25">
      <c r="C53" s="29"/>
      <c r="G53" t="b">
        <v>1</v>
      </c>
      <c r="H53" t="b">
        <v>1</v>
      </c>
      <c r="I53" t="b">
        <v>1</v>
      </c>
    </row>
    <row r="54" spans="3:9" x14ac:dyDescent="0.25">
      <c r="C54" s="29"/>
    </row>
    <row r="55" spans="3:9" x14ac:dyDescent="0.25">
      <c r="C55" s="29"/>
    </row>
    <row r="56" spans="3:9" x14ac:dyDescent="0.25">
      <c r="C56" s="29"/>
    </row>
    <row r="57" spans="3:9" x14ac:dyDescent="0.25">
      <c r="C57" s="29"/>
    </row>
    <row r="58" spans="3:9" x14ac:dyDescent="0.25">
      <c r="C58" s="29"/>
    </row>
    <row r="59" spans="3:9" x14ac:dyDescent="0.25">
      <c r="C59" s="29"/>
    </row>
    <row r="60" spans="3:9" x14ac:dyDescent="0.25">
      <c r="C60" s="29"/>
    </row>
    <row r="61" spans="3:9" x14ac:dyDescent="0.25">
      <c r="C61" s="29"/>
    </row>
    <row r="62" spans="3:9" x14ac:dyDescent="0.25">
      <c r="C62" s="29"/>
    </row>
    <row r="63" spans="3:9" x14ac:dyDescent="0.25">
      <c r="C63" s="29"/>
    </row>
    <row r="64" spans="3:9" x14ac:dyDescent="0.25">
      <c r="C64" s="29"/>
    </row>
    <row r="65" spans="3:3" x14ac:dyDescent="0.25">
      <c r="C65" s="29"/>
    </row>
    <row r="66" spans="3:3" x14ac:dyDescent="0.25">
      <c r="C66" s="29"/>
    </row>
    <row r="67" spans="3:3" x14ac:dyDescent="0.25">
      <c r="C67" s="29"/>
    </row>
    <row r="68" spans="3:3" x14ac:dyDescent="0.25">
      <c r="C68" s="29"/>
    </row>
  </sheetData>
  <mergeCells count="1">
    <mergeCell ref="D1:F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63F5C6E-375E-4217-BF32-BC6D650228F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vt:lpstr>
      <vt:lpstr>EDA</vt:lpstr>
      <vt:lpstr>MyFunction</vt:lpstr>
      <vt:lpstr>MyFunction2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2024-06-26T23:30:17Z</dcterms:modified>
</cp:coreProperties>
</file>