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43F21BE-3818-419A-8A9B-9659E7D4672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4" r:id="rId3"/>
    <sheet name="Alt2" sheetId="5" r:id="rId4"/>
  </sheets>
  <definedNames>
    <definedName name="_s">'Alt2'!$B$24:$D$35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5" l="1" a="1"/>
  <c r="H24" i="5" s="1"/>
  <c r="F24" i="5" a="1"/>
  <c r="F24" i="5" s="1"/>
  <c r="B17" i="5" a="1"/>
  <c r="B17" i="5" s="1"/>
  <c r="B24" i="5" a="1"/>
  <c r="B24" i="5" s="1"/>
  <c r="B17" i="4" a="1"/>
  <c r="B17" i="4" s="1"/>
  <c r="G36" i="2" a="1"/>
  <c r="G36" i="2" s="1"/>
  <c r="J30" i="2" a="1"/>
  <c r="J30" i="2" s="1"/>
  <c r="J31" i="2" a="1"/>
  <c r="J31" i="2" s="1"/>
  <c r="J32" i="2" a="1"/>
  <c r="J32" i="2" s="1"/>
  <c r="J29" i="2" a="1"/>
  <c r="J29" i="2" s="1"/>
  <c r="G29" i="2" a="1"/>
  <c r="G29" i="2" s="1"/>
  <c r="K23" i="2" a="1"/>
  <c r="K23" i="2" s="1"/>
  <c r="G23" i="2" a="1"/>
  <c r="G23" i="2" s="1"/>
  <c r="G18" i="2" a="1"/>
  <c r="G18" i="2" s="1"/>
  <c r="G19" i="2" a="1"/>
  <c r="G19" i="2" s="1"/>
  <c r="G20" i="2" a="1"/>
  <c r="G20" i="2" s="1"/>
  <c r="G21" i="2" a="1"/>
  <c r="G21" i="2" s="1"/>
  <c r="D18" i="2" a="1"/>
  <c r="D1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<sst xmlns="http://schemas.openxmlformats.org/spreadsheetml/2006/main" count="103" uniqueCount="11">
  <si>
    <t>Product ID</t>
  </si>
  <si>
    <t>A</t>
  </si>
  <si>
    <t>B</t>
  </si>
  <si>
    <t>Question</t>
  </si>
  <si>
    <t>Quantity</t>
  </si>
  <si>
    <t>Date</t>
  </si>
  <si>
    <t>Result</t>
  </si>
  <si>
    <t>https://www.linkedin.com/in/omid-motamedisedeh-74aba166/recent-activity/all/</t>
  </si>
  <si>
    <t>My Single Function</t>
  </si>
  <si>
    <t>Good use of chooserows and SORT</t>
  </si>
  <si>
    <t>Need to look at this more carefully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</si>
</sst>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Aptos Mono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0" fontId="6" fillId="0" borderId="0" xfId="1"/>
    <xf numFmtId="0" fontId="6" fillId="0" borderId="0" xfId="1" applyAlignment="1">
      <alignment horizontal="left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Heading 1" xfId="1" builtinId="16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57150</xdr:rowOff>
    </xdr:from>
    <xdr:to>
      <xdr:col>8</xdr:col>
      <xdr:colOff>0</xdr:colOff>
      <xdr:row>13</xdr:row>
      <xdr:rowOff>104775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8162925" y="1543050"/>
          <a:ext cx="3143250" cy="1285875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158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Filter Last Transaction!</a:t>
          </a:r>
        </a:p>
        <a:p>
          <a:pPr algn="ctr"/>
          <a:endParaRPr lang="en-AU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From the question table, extract the last transaction per product for each mounth.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CE19F4E-D07F-4EDD-91EC-400D62533D9E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34A585B-DE21-4FB4-AF97-1BE79AA4E78C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1"/>
  <sheetViews>
    <sheetView workbookViewId="0">
      <selection activeCell="G19" sqref="G19"/>
    </sheetView>
  </sheetViews>
  <sheetFormatPr defaultRowHeight="13.8" x14ac:dyDescent="0.25"/>
  <cols>
    <col min="1" max="1" width="2.8984375" customWidth="1"/>
    <col min="2" max="3" width="10.59765625" style="6" customWidth="1"/>
    <col min="4" max="4" width="16.09765625" style="6" customWidth="1"/>
    <col min="5" max="5" width="6.59765625" style="1" customWidth="1"/>
    <col min="6" max="7" width="17.8984375" style="1" customWidth="1"/>
    <col min="8" max="8" width="17.8984375" customWidth="1"/>
    <col min="13" max="13" width="11.8984375" customWidth="1"/>
  </cols>
  <sheetData>
    <row r="1" spans="2:15" s="2" customFormat="1" ht="20.25" customHeight="1" x14ac:dyDescent="0.25">
      <c r="B1" s="20" t="s">
        <v>3</v>
      </c>
      <c r="C1" s="20"/>
      <c r="D1" s="21"/>
      <c r="E1" s="7"/>
      <c r="F1" s="20" t="s">
        <v>6</v>
      </c>
      <c r="G1" s="20"/>
      <c r="H1" s="21"/>
      <c r="K1" s="2" t="s">
        <v>7</v>
      </c>
    </row>
    <row r="2" spans="2:15" s="4" customFormat="1" ht="20.25" customHeight="1" x14ac:dyDescent="0.25">
      <c r="B2" s="9" t="s">
        <v>5</v>
      </c>
      <c r="C2" s="10" t="s">
        <v>0</v>
      </c>
      <c r="D2" s="11" t="s">
        <v>4</v>
      </c>
      <c r="E2" s="8"/>
      <c r="F2" s="9" t="s">
        <v>5</v>
      </c>
      <c r="G2" s="10" t="s">
        <v>0</v>
      </c>
      <c r="H2" s="11" t="s">
        <v>4</v>
      </c>
    </row>
    <row r="3" spans="2:15" s="1" customFormat="1" ht="15" customHeight="1" x14ac:dyDescent="0.25">
      <c r="B3" s="15">
        <v>45447</v>
      </c>
      <c r="C3" s="16" t="s">
        <v>1</v>
      </c>
      <c r="D3" s="17">
        <v>86</v>
      </c>
      <c r="E3" s="3"/>
      <c r="F3" s="12">
        <v>45447</v>
      </c>
      <c r="G3" s="13" t="s">
        <v>1</v>
      </c>
      <c r="H3" s="14">
        <v>86</v>
      </c>
      <c r="I3" s="5"/>
    </row>
    <row r="4" spans="2:15" s="1" customFormat="1" ht="15" customHeight="1" x14ac:dyDescent="0.25">
      <c r="B4" s="12">
        <v>45448</v>
      </c>
      <c r="C4" s="13" t="s">
        <v>2</v>
      </c>
      <c r="D4" s="14">
        <v>71</v>
      </c>
      <c r="E4" s="3"/>
      <c r="F4" s="12">
        <v>45457</v>
      </c>
      <c r="G4" s="13" t="s">
        <v>2</v>
      </c>
      <c r="H4" s="14">
        <v>30</v>
      </c>
      <c r="I4" s="5"/>
    </row>
    <row r="5" spans="2:15" s="1" customFormat="1" x14ac:dyDescent="0.25">
      <c r="B5" s="15">
        <v>45457</v>
      </c>
      <c r="C5" s="16" t="s">
        <v>2</v>
      </c>
      <c r="D5" s="17">
        <v>30</v>
      </c>
      <c r="E5" s="3"/>
      <c r="F5" s="12">
        <v>45503</v>
      </c>
      <c r="G5" s="13" t="s">
        <v>2</v>
      </c>
      <c r="H5" s="14">
        <v>22</v>
      </c>
      <c r="I5" s="5"/>
      <c r="M5"/>
      <c r="N5"/>
      <c r="O5"/>
    </row>
    <row r="6" spans="2:15" s="1" customFormat="1" ht="15" customHeight="1" x14ac:dyDescent="0.25">
      <c r="B6" s="12">
        <v>45477</v>
      </c>
      <c r="C6" s="13" t="s">
        <v>1</v>
      </c>
      <c r="D6" s="14">
        <v>45</v>
      </c>
      <c r="E6" s="3"/>
      <c r="F6" s="12">
        <v>45504</v>
      </c>
      <c r="G6" s="13" t="s">
        <v>1</v>
      </c>
      <c r="H6" s="14">
        <v>14</v>
      </c>
      <c r="I6" s="5"/>
    </row>
    <row r="7" spans="2:15" s="1" customFormat="1" ht="15" customHeight="1" x14ac:dyDescent="0.25">
      <c r="B7" s="12">
        <v>45478</v>
      </c>
      <c r="C7" s="13" t="s">
        <v>1</v>
      </c>
      <c r="D7" s="14">
        <v>68</v>
      </c>
      <c r="E7" s="3"/>
      <c r="F7"/>
      <c r="G7"/>
      <c r="H7"/>
      <c r="I7"/>
    </row>
    <row r="8" spans="2:15" s="1" customFormat="1" x14ac:dyDescent="0.25">
      <c r="B8" s="12">
        <v>45486</v>
      </c>
      <c r="C8" s="13" t="s">
        <v>2</v>
      </c>
      <c r="D8" s="14">
        <v>26</v>
      </c>
      <c r="E8" s="3"/>
      <c r="F8"/>
      <c r="G8"/>
      <c r="H8"/>
      <c r="I8"/>
      <c r="M8"/>
      <c r="N8"/>
      <c r="O8"/>
    </row>
    <row r="9" spans="2:15" s="1" customFormat="1" ht="15" customHeight="1" x14ac:dyDescent="0.25">
      <c r="B9" s="12">
        <v>45489</v>
      </c>
      <c r="C9" s="13" t="s">
        <v>1</v>
      </c>
      <c r="D9" s="14">
        <v>61</v>
      </c>
      <c r="E9" s="3"/>
      <c r="F9"/>
      <c r="G9"/>
      <c r="H9"/>
      <c r="I9"/>
    </row>
    <row r="10" spans="2:15" s="1" customFormat="1" ht="16.5" customHeight="1" x14ac:dyDescent="0.25">
      <c r="B10" s="12">
        <v>45497</v>
      </c>
      <c r="C10" s="13" t="s">
        <v>2</v>
      </c>
      <c r="D10" s="14">
        <v>100</v>
      </c>
      <c r="E10" s="3"/>
      <c r="F10"/>
      <c r="G10"/>
      <c r="H10"/>
      <c r="I10"/>
    </row>
    <row r="11" spans="2:15" s="1" customFormat="1" ht="16.5" customHeight="1" x14ac:dyDescent="0.25">
      <c r="B11" s="12">
        <v>45499</v>
      </c>
      <c r="C11" s="13" t="s">
        <v>2</v>
      </c>
      <c r="D11" s="14">
        <v>45</v>
      </c>
      <c r="E11" s="3"/>
      <c r="F11"/>
      <c r="G11"/>
      <c r="H11"/>
      <c r="I11"/>
    </row>
    <row r="12" spans="2:15" x14ac:dyDescent="0.25">
      <c r="B12" s="12">
        <v>45501</v>
      </c>
      <c r="C12" s="13" t="s">
        <v>1</v>
      </c>
      <c r="D12" s="14">
        <v>50</v>
      </c>
      <c r="E12" s="3"/>
      <c r="F12"/>
      <c r="G12"/>
      <c r="J12" s="1"/>
      <c r="M12" s="1"/>
      <c r="N12" s="1"/>
      <c r="O12" s="1"/>
    </row>
    <row r="13" spans="2:15" x14ac:dyDescent="0.25">
      <c r="B13" s="15">
        <v>45503</v>
      </c>
      <c r="C13" s="16" t="s">
        <v>2</v>
      </c>
      <c r="D13" s="17">
        <v>22</v>
      </c>
      <c r="E13" s="3"/>
      <c r="F13"/>
      <c r="G13"/>
      <c r="J13" s="1"/>
      <c r="M13" s="1"/>
      <c r="N13" s="1"/>
      <c r="O13" s="1"/>
    </row>
    <row r="14" spans="2:15" x14ac:dyDescent="0.25">
      <c r="B14" s="15">
        <v>45504</v>
      </c>
      <c r="C14" s="16" t="s">
        <v>1</v>
      </c>
      <c r="D14" s="17">
        <v>14</v>
      </c>
      <c r="E14" s="3"/>
      <c r="F14"/>
      <c r="G14"/>
      <c r="J14" s="1"/>
    </row>
    <row r="15" spans="2:15" x14ac:dyDescent="0.25">
      <c r="E15" s="3"/>
      <c r="F15"/>
      <c r="G15"/>
      <c r="J15" s="1"/>
    </row>
    <row r="16" spans="2:15" x14ac:dyDescent="0.25">
      <c r="E16" s="3"/>
      <c r="F16"/>
      <c r="G16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</sheetData>
  <sortState xmlns:xlrd2="http://schemas.microsoft.com/office/spreadsheetml/2017/richdata2" ref="F3:H6">
    <sortCondition ref="F5:F6"/>
  </sortState>
  <mergeCells count="2">
    <mergeCell ref="B1:D1"/>
    <mergeCell ref="F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5CF9-E55C-49E5-927A-5EBB26D69305}">
  <dimension ref="B1:O39"/>
  <sheetViews>
    <sheetView topLeftCell="G20" workbookViewId="0">
      <selection activeCell="G35" sqref="G35"/>
    </sheetView>
  </sheetViews>
  <sheetFormatPr defaultRowHeight="13.8" x14ac:dyDescent="0.25"/>
  <cols>
    <col min="1" max="1" width="2.8984375" customWidth="1"/>
    <col min="2" max="3" width="10.59765625" style="6" customWidth="1"/>
    <col min="4" max="4" width="16.09765625" style="6" customWidth="1"/>
    <col min="5" max="5" width="6.59765625" style="1" customWidth="1"/>
    <col min="6" max="7" width="17.8984375" style="1" customWidth="1"/>
    <col min="8" max="8" width="17.8984375" customWidth="1"/>
    <col min="13" max="13" width="11.8984375" customWidth="1"/>
  </cols>
  <sheetData>
    <row r="1" spans="2:15" s="2" customFormat="1" ht="20.25" customHeight="1" x14ac:dyDescent="0.25">
      <c r="B1" s="20" t="s">
        <v>3</v>
      </c>
      <c r="C1" s="20"/>
      <c r="D1" s="21"/>
      <c r="E1" s="7"/>
      <c r="F1" s="20" t="s">
        <v>6</v>
      </c>
      <c r="G1" s="20"/>
      <c r="H1" s="21"/>
      <c r="K1" s="2" t="s">
        <v>7</v>
      </c>
    </row>
    <row r="2" spans="2:15" s="4" customFormat="1" ht="20.25" customHeight="1" x14ac:dyDescent="0.25">
      <c r="B2" s="9" t="s">
        <v>5</v>
      </c>
      <c r="C2" s="10" t="s">
        <v>0</v>
      </c>
      <c r="D2" s="11" t="s">
        <v>4</v>
      </c>
      <c r="E2" s="8"/>
      <c r="F2" s="9" t="s">
        <v>5</v>
      </c>
      <c r="G2" s="10" t="s">
        <v>0</v>
      </c>
      <c r="H2" s="11" t="s">
        <v>4</v>
      </c>
    </row>
    <row r="3" spans="2:15" s="1" customFormat="1" ht="15" customHeight="1" x14ac:dyDescent="0.25">
      <c r="B3" s="15">
        <v>45447</v>
      </c>
      <c r="C3" s="16" t="s">
        <v>1</v>
      </c>
      <c r="D3" s="17">
        <v>86</v>
      </c>
      <c r="E3" s="3"/>
      <c r="F3" s="12">
        <v>45447</v>
      </c>
      <c r="G3" s="13" t="s">
        <v>1</v>
      </c>
      <c r="H3" s="14">
        <v>86</v>
      </c>
      <c r="I3" s="5"/>
    </row>
    <row r="4" spans="2:15" s="1" customFormat="1" ht="15" customHeight="1" x14ac:dyDescent="0.25">
      <c r="B4" s="12">
        <v>45448</v>
      </c>
      <c r="C4" s="13" t="s">
        <v>2</v>
      </c>
      <c r="D4" s="14">
        <v>71</v>
      </c>
      <c r="E4" s="3"/>
      <c r="F4" s="12">
        <v>45457</v>
      </c>
      <c r="G4" s="13" t="s">
        <v>2</v>
      </c>
      <c r="H4" s="14">
        <v>30</v>
      </c>
      <c r="I4" s="5"/>
    </row>
    <row r="5" spans="2:15" s="1" customFormat="1" x14ac:dyDescent="0.25">
      <c r="B5" s="15">
        <v>45457</v>
      </c>
      <c r="C5" s="16" t="s">
        <v>2</v>
      </c>
      <c r="D5" s="17">
        <v>30</v>
      </c>
      <c r="E5" s="3"/>
      <c r="F5" s="12">
        <v>45503</v>
      </c>
      <c r="G5" s="13" t="s">
        <v>2</v>
      </c>
      <c r="H5" s="14">
        <v>22</v>
      </c>
      <c r="I5" s="5"/>
      <c r="M5"/>
      <c r="N5"/>
      <c r="O5"/>
    </row>
    <row r="6" spans="2:15" s="1" customFormat="1" ht="15" customHeight="1" x14ac:dyDescent="0.25">
      <c r="B6" s="12">
        <v>45477</v>
      </c>
      <c r="C6" s="13" t="s">
        <v>1</v>
      </c>
      <c r="D6" s="14">
        <v>45</v>
      </c>
      <c r="E6" s="3"/>
      <c r="F6" s="12">
        <v>45504</v>
      </c>
      <c r="G6" s="13" t="s">
        <v>1</v>
      </c>
      <c r="H6" s="14">
        <v>14</v>
      </c>
      <c r="I6" s="5"/>
    </row>
    <row r="7" spans="2:15" s="1" customFormat="1" ht="15" customHeight="1" x14ac:dyDescent="0.25">
      <c r="B7" s="12">
        <v>45478</v>
      </c>
      <c r="C7" s="13" t="s">
        <v>1</v>
      </c>
      <c r="D7" s="14">
        <v>68</v>
      </c>
      <c r="E7" s="3"/>
      <c r="F7"/>
      <c r="G7"/>
      <c r="H7"/>
      <c r="I7"/>
    </row>
    <row r="8" spans="2:15" s="1" customFormat="1" x14ac:dyDescent="0.25">
      <c r="B8" s="12">
        <v>45486</v>
      </c>
      <c r="C8" s="13" t="s">
        <v>2</v>
      </c>
      <c r="D8" s="14">
        <v>26</v>
      </c>
      <c r="E8" s="3"/>
      <c r="F8"/>
      <c r="G8"/>
      <c r="H8"/>
      <c r="I8"/>
      <c r="M8"/>
      <c r="N8"/>
      <c r="O8"/>
    </row>
    <row r="9" spans="2:15" s="1" customFormat="1" ht="15" customHeight="1" x14ac:dyDescent="0.25">
      <c r="B9" s="12">
        <v>45489</v>
      </c>
      <c r="C9" s="13" t="s">
        <v>1</v>
      </c>
      <c r="D9" s="14">
        <v>61</v>
      </c>
      <c r="E9" s="3"/>
      <c r="F9"/>
      <c r="G9"/>
      <c r="H9"/>
      <c r="I9"/>
    </row>
    <row r="10" spans="2:15" s="1" customFormat="1" ht="16.5" customHeight="1" x14ac:dyDescent="0.25">
      <c r="B10" s="12">
        <v>45497</v>
      </c>
      <c r="C10" s="13" t="s">
        <v>2</v>
      </c>
      <c r="D10" s="14">
        <v>100</v>
      </c>
      <c r="E10" s="3"/>
      <c r="F10"/>
      <c r="G10"/>
      <c r="H10"/>
      <c r="I10"/>
    </row>
    <row r="11" spans="2:15" s="1" customFormat="1" ht="16.5" customHeight="1" x14ac:dyDescent="0.25">
      <c r="B11" s="12">
        <v>45499</v>
      </c>
      <c r="C11" s="13" t="s">
        <v>2</v>
      </c>
      <c r="D11" s="14">
        <v>45</v>
      </c>
      <c r="E11" s="3"/>
      <c r="F11"/>
      <c r="G11"/>
      <c r="H11"/>
      <c r="I11"/>
    </row>
    <row r="12" spans="2:15" x14ac:dyDescent="0.25">
      <c r="B12" s="12">
        <v>45501</v>
      </c>
      <c r="C12" s="13" t="s">
        <v>1</v>
      </c>
      <c r="D12" s="14">
        <v>50</v>
      </c>
      <c r="E12" s="3"/>
      <c r="F12"/>
      <c r="G12"/>
      <c r="J12" s="1"/>
      <c r="M12" s="1"/>
      <c r="N12" s="1"/>
      <c r="O12" s="1"/>
    </row>
    <row r="13" spans="2:15" x14ac:dyDescent="0.25">
      <c r="B13" s="15">
        <v>45503</v>
      </c>
      <c r="C13" s="16" t="s">
        <v>2</v>
      </c>
      <c r="D13" s="17">
        <v>22</v>
      </c>
      <c r="E13" s="3"/>
      <c r="F13"/>
      <c r="G13"/>
      <c r="J13" s="1"/>
      <c r="M13" s="1"/>
      <c r="N13" s="1"/>
      <c r="O13" s="1"/>
    </row>
    <row r="14" spans="2:15" x14ac:dyDescent="0.25">
      <c r="B14" s="15">
        <v>45504</v>
      </c>
      <c r="C14" s="16" t="s">
        <v>1</v>
      </c>
      <c r="D14" s="17">
        <v>14</v>
      </c>
      <c r="E14" s="3"/>
      <c r="F14"/>
      <c r="G14"/>
      <c r="J14" s="1"/>
    </row>
    <row r="15" spans="2:15" x14ac:dyDescent="0.25">
      <c r="E15" s="3"/>
      <c r="F15"/>
      <c r="G15"/>
      <c r="J15" s="1"/>
    </row>
    <row r="16" spans="2:15" x14ac:dyDescent="0.25">
      <c r="E16" s="3"/>
      <c r="F16"/>
      <c r="G16"/>
    </row>
    <row r="17" spans="4:13" x14ac:dyDescent="0.25">
      <c r="E17" s="3"/>
    </row>
    <row r="18" spans="4:13" x14ac:dyDescent="0.25">
      <c r="D18" s="1" t="str" cm="1">
        <f t="array" ref="D18:D21">_xlfn.UNIQUE(MONTH(B3:B14)&amp;C3:C14)</f>
        <v>6A</v>
      </c>
      <c r="E18" s="3"/>
      <c r="G18" s="12" cm="1">
        <f t="array" ref="G18:I18">_xlfn.TAKE(_xlfn._xlws.FILTER(B3:D14,(MONTH(B3:B14)=LEFT(D18,1)+0)*(C3:C14=RIGHT(D18,1))),-1)</f>
        <v>45447</v>
      </c>
      <c r="H18" s="13" t="str">
        <v>A</v>
      </c>
      <c r="I18" s="14">
        <v>86</v>
      </c>
    </row>
    <row r="19" spans="4:13" x14ac:dyDescent="0.25">
      <c r="D19" s="6" t="str">
        <v>6B</v>
      </c>
      <c r="E19" s="3"/>
      <c r="G19" s="12" cm="1">
        <f t="array" ref="G19:I19">_xlfn.TAKE(_xlfn._xlws.FILTER(B4:D15,(MONTH(B4:B15)=LEFT(D19,1)+0)*(C4:C15=RIGHT(D19,1))),-1)</f>
        <v>45457</v>
      </c>
      <c r="H19" s="13" t="str">
        <v>B</v>
      </c>
      <c r="I19" s="14">
        <v>30</v>
      </c>
    </row>
    <row r="20" spans="4:13" x14ac:dyDescent="0.25">
      <c r="D20" s="6" t="str">
        <v>7A</v>
      </c>
      <c r="E20" s="3"/>
      <c r="G20" s="12" cm="1">
        <f t="array" ref="G20:I20">_xlfn.TAKE(_xlfn._xlws.FILTER(B5:D16,(MONTH(B5:B16)=LEFT(D20,1)+0)*(C5:C16=RIGHT(D20,1))),-1)</f>
        <v>45504</v>
      </c>
      <c r="H20" s="13" t="str">
        <v>A</v>
      </c>
      <c r="I20" s="14">
        <v>14</v>
      </c>
    </row>
    <row r="21" spans="4:13" x14ac:dyDescent="0.25">
      <c r="D21" s="6" t="str">
        <v>7B</v>
      </c>
      <c r="E21" s="3"/>
      <c r="G21" s="12" cm="1">
        <f t="array" ref="G21:I21">_xlfn.TAKE(_xlfn._xlws.FILTER(B6:D17,(MONTH(B6:B17)=LEFT(D21,1)+0)*(C6:C17=RIGHT(D21,1))),-1)</f>
        <v>45503</v>
      </c>
      <c r="H21" s="13" t="str">
        <v>B</v>
      </c>
      <c r="I21" s="14">
        <v>22</v>
      </c>
    </row>
    <row r="23" spans="4:13" x14ac:dyDescent="0.25">
      <c r="G23" s="12" cm="1">
        <f t="array" ref="G23:I26">_xlfn._xlws.SORT(G18:I21,3,-1)</f>
        <v>45447</v>
      </c>
      <c r="H23" s="13" t="str">
        <v>A</v>
      </c>
      <c r="I23" s="14">
        <v>86</v>
      </c>
      <c r="K23" t="b" cm="1">
        <f t="array" ref="K23:M26">_xlfn.ANCHORARRAY(G23)=F3:H6</f>
        <v>1</v>
      </c>
      <c r="L23" t="b">
        <v>1</v>
      </c>
      <c r="M23" t="b">
        <v>1</v>
      </c>
    </row>
    <row r="24" spans="4:13" x14ac:dyDescent="0.25">
      <c r="G24" s="12">
        <v>45457</v>
      </c>
      <c r="H24" s="13" t="str">
        <v>B</v>
      </c>
      <c r="I24" s="14">
        <v>30</v>
      </c>
      <c r="K24" t="b">
        <v>1</v>
      </c>
      <c r="L24" t="b">
        <v>1</v>
      </c>
      <c r="M24" t="b">
        <v>1</v>
      </c>
    </row>
    <row r="25" spans="4:13" x14ac:dyDescent="0.25">
      <c r="G25" s="12">
        <v>45503</v>
      </c>
      <c r="H25" s="13" t="str">
        <v>B</v>
      </c>
      <c r="I25" s="14">
        <v>22</v>
      </c>
      <c r="K25" t="b">
        <v>1</v>
      </c>
      <c r="L25" t="b">
        <v>1</v>
      </c>
      <c r="M25" t="b">
        <v>1</v>
      </c>
    </row>
    <row r="26" spans="4:13" x14ac:dyDescent="0.25">
      <c r="G26" s="12">
        <v>45504</v>
      </c>
      <c r="H26" s="13" t="str">
        <v>A</v>
      </c>
      <c r="I26" s="14">
        <v>14</v>
      </c>
      <c r="K26" t="b">
        <v>1</v>
      </c>
      <c r="L26" t="b">
        <v>1</v>
      </c>
      <c r="M26" t="b">
        <v>1</v>
      </c>
    </row>
    <row r="29" spans="4:13" x14ac:dyDescent="0.25">
      <c r="G29" s="1" cm="1">
        <f t="array" ref="G29:H32">_xlfn.UNIQUE(_xlfn.HSTACK(DATE(2024,MONTH(B3:B14),1),C3:C14))</f>
        <v>45444</v>
      </c>
      <c r="H29" t="str">
        <v>A</v>
      </c>
      <c r="J29" cm="1">
        <f t="array" ref="J29:L29">_xlfn.TAKE(_xlfn._xlws.FILTER(B3:D14,(MONTH(B3:B14)=MONTH(G29))*(C3:C14=H29)),-1)</f>
        <v>45447</v>
      </c>
      <c r="K29" t="str">
        <v>A</v>
      </c>
      <c r="L29">
        <v>86</v>
      </c>
    </row>
    <row r="30" spans="4:13" x14ac:dyDescent="0.25">
      <c r="G30" s="1">
        <v>45444</v>
      </c>
      <c r="H30" t="str">
        <v>B</v>
      </c>
      <c r="J30" cm="1">
        <f t="array" ref="J30:L30">_xlfn.TAKE(_xlfn._xlws.FILTER(B4:D15,(MONTH(B4:B15)=MONTH(G30))*(C4:C15=H30)),-1)</f>
        <v>45457</v>
      </c>
      <c r="K30" t="str">
        <v>B</v>
      </c>
      <c r="L30">
        <v>30</v>
      </c>
    </row>
    <row r="31" spans="4:13" x14ac:dyDescent="0.25">
      <c r="G31" s="1">
        <v>45474</v>
      </c>
      <c r="H31" t="str">
        <v>A</v>
      </c>
      <c r="J31" cm="1">
        <f t="array" ref="J31:L31">_xlfn.TAKE(_xlfn._xlws.FILTER(B5:D16,(MONTH(B5:B16)=MONTH(G31))*(C5:C16=H31)),-1)</f>
        <v>45504</v>
      </c>
      <c r="K31" t="str">
        <v>A</v>
      </c>
      <c r="L31">
        <v>14</v>
      </c>
    </row>
    <row r="32" spans="4:13" x14ac:dyDescent="0.25">
      <c r="G32" s="1">
        <v>45474</v>
      </c>
      <c r="H32" t="str">
        <v>B</v>
      </c>
      <c r="J32" cm="1">
        <f t="array" ref="J32:L32">_xlfn.TAKE(_xlfn._xlws.FILTER(B6:D17,(MONTH(B6:B17)=MONTH(G32))*(C6:C17=H32)),-1)</f>
        <v>45503</v>
      </c>
      <c r="K32" t="str">
        <v>B</v>
      </c>
      <c r="L32">
        <v>22</v>
      </c>
    </row>
    <row r="34" spans="7:9" ht="14.4" x14ac:dyDescent="0.3">
      <c r="G34" s="18" t="s">
        <v>8</v>
      </c>
    </row>
    <row r="36" spans="7:9" x14ac:dyDescent="0.25">
      <c r="G36" s="12" cm="1">
        <f t="array" ref="G36:I39">_xlfn.LET(_xlpm.u, _xlfn.UNIQUE(_xlfn.HSTACK(MONTH(B3:B14) &amp; C3:C14)), _xlpm.z, _xlfn.DROP(_xlfn.REDUCE("", _xlpm.u, _xlfn.LAMBDA(_xlpm.a,_xlpm.v, _xlfn.VSTACK(_xlpm.a, _xlfn.TAKE(_xlfn._xlws.FILTER(B3:D14, (MONTH(B3:B14) = LEFT(_xlpm.v, 1) + 0) * (C3:C14 = RIGHT(_xlpm.v, 1))), -1)))), 1), _xlfn._xlws.SORT(_xlpm.z, 3, -1))</f>
        <v>45447</v>
      </c>
      <c r="H36" t="str">
        <v>A</v>
      </c>
      <c r="I36">
        <v>86</v>
      </c>
    </row>
    <row r="37" spans="7:9" x14ac:dyDescent="0.25">
      <c r="G37" s="12">
        <v>45457</v>
      </c>
      <c r="H37" t="str">
        <v>B</v>
      </c>
      <c r="I37">
        <v>30</v>
      </c>
    </row>
    <row r="38" spans="7:9" x14ac:dyDescent="0.25">
      <c r="G38" s="12">
        <v>45503</v>
      </c>
      <c r="H38" t="str">
        <v>B</v>
      </c>
      <c r="I38">
        <v>22</v>
      </c>
    </row>
    <row r="39" spans="7:9" x14ac:dyDescent="0.25">
      <c r="G39" s="12">
        <v>45504</v>
      </c>
      <c r="H39" t="str">
        <v>A</v>
      </c>
      <c r="I39">
        <v>14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297C-2B45-45E3-8671-90EA32A6516D}">
  <dimension ref="B1:O22"/>
  <sheetViews>
    <sheetView topLeftCell="A8" workbookViewId="0">
      <selection activeCell="B17" sqref="B17"/>
    </sheetView>
  </sheetViews>
  <sheetFormatPr defaultRowHeight="13.8" x14ac:dyDescent="0.25"/>
  <cols>
    <col min="1" max="1" width="2.8984375" customWidth="1"/>
    <col min="2" max="3" width="10.59765625" style="6" customWidth="1"/>
    <col min="4" max="4" width="16.09765625" style="6" customWidth="1"/>
    <col min="5" max="5" width="6.59765625" style="1" customWidth="1"/>
    <col min="6" max="7" width="17.8984375" style="1" customWidth="1"/>
    <col min="8" max="8" width="17.8984375" customWidth="1"/>
    <col min="13" max="13" width="11.8984375" customWidth="1"/>
  </cols>
  <sheetData>
    <row r="1" spans="2:15" s="2" customFormat="1" ht="20.25" customHeight="1" x14ac:dyDescent="0.25">
      <c r="B1" s="20" t="s">
        <v>3</v>
      </c>
      <c r="C1" s="20"/>
      <c r="D1" s="21"/>
      <c r="E1" s="7"/>
      <c r="F1" s="20" t="s">
        <v>6</v>
      </c>
      <c r="G1" s="20"/>
      <c r="H1" s="21"/>
      <c r="K1" s="2" t="s">
        <v>7</v>
      </c>
    </row>
    <row r="2" spans="2:15" s="4" customFormat="1" ht="20.25" customHeight="1" x14ac:dyDescent="0.25">
      <c r="B2" s="9" t="s">
        <v>5</v>
      </c>
      <c r="C2" s="10" t="s">
        <v>0</v>
      </c>
      <c r="D2" s="11" t="s">
        <v>4</v>
      </c>
      <c r="E2" s="8"/>
      <c r="F2" s="9" t="s">
        <v>5</v>
      </c>
      <c r="G2" s="10" t="s">
        <v>0</v>
      </c>
      <c r="H2" s="11" t="s">
        <v>4</v>
      </c>
    </row>
    <row r="3" spans="2:15" s="1" customFormat="1" ht="15" customHeight="1" x14ac:dyDescent="0.25">
      <c r="B3" s="15">
        <v>45447</v>
      </c>
      <c r="C3" s="16" t="s">
        <v>1</v>
      </c>
      <c r="D3" s="17">
        <v>86</v>
      </c>
      <c r="E3" s="3"/>
      <c r="F3" s="12">
        <v>45447</v>
      </c>
      <c r="G3" s="13" t="s">
        <v>1</v>
      </c>
      <c r="H3" s="14">
        <v>86</v>
      </c>
      <c r="I3" s="5"/>
    </row>
    <row r="4" spans="2:15" s="1" customFormat="1" ht="15" customHeight="1" x14ac:dyDescent="0.25">
      <c r="B4" s="12">
        <v>45448</v>
      </c>
      <c r="C4" s="13" t="s">
        <v>2</v>
      </c>
      <c r="D4" s="14">
        <v>71</v>
      </c>
      <c r="E4" s="3"/>
      <c r="F4" s="12">
        <v>45457</v>
      </c>
      <c r="G4" s="13" t="s">
        <v>2</v>
      </c>
      <c r="H4" s="14">
        <v>30</v>
      </c>
      <c r="I4" s="5"/>
    </row>
    <row r="5" spans="2:15" s="1" customFormat="1" x14ac:dyDescent="0.25">
      <c r="B5" s="15">
        <v>45457</v>
      </c>
      <c r="C5" s="16" t="s">
        <v>2</v>
      </c>
      <c r="D5" s="17">
        <v>30</v>
      </c>
      <c r="E5" s="3"/>
      <c r="F5" s="12">
        <v>45503</v>
      </c>
      <c r="G5" s="13" t="s">
        <v>2</v>
      </c>
      <c r="H5" s="14">
        <v>22</v>
      </c>
      <c r="I5" s="5"/>
      <c r="M5"/>
      <c r="N5"/>
      <c r="O5"/>
    </row>
    <row r="6" spans="2:15" s="1" customFormat="1" ht="15" customHeight="1" x14ac:dyDescent="0.25">
      <c r="B6" s="12">
        <v>45477</v>
      </c>
      <c r="C6" s="13" t="s">
        <v>1</v>
      </c>
      <c r="D6" s="14">
        <v>45</v>
      </c>
      <c r="E6" s="3"/>
      <c r="F6" s="12">
        <v>45504</v>
      </c>
      <c r="G6" s="13" t="s">
        <v>1</v>
      </c>
      <c r="H6" s="14">
        <v>14</v>
      </c>
      <c r="I6" s="5"/>
    </row>
    <row r="7" spans="2:15" s="1" customFormat="1" ht="15" customHeight="1" x14ac:dyDescent="0.25">
      <c r="B7" s="12">
        <v>45478</v>
      </c>
      <c r="C7" s="13" t="s">
        <v>1</v>
      </c>
      <c r="D7" s="14">
        <v>68</v>
      </c>
      <c r="E7" s="3"/>
      <c r="F7"/>
      <c r="G7"/>
      <c r="H7"/>
      <c r="I7"/>
    </row>
    <row r="8" spans="2:15" s="1" customFormat="1" x14ac:dyDescent="0.25">
      <c r="B8" s="12">
        <v>45486</v>
      </c>
      <c r="C8" s="13" t="s">
        <v>2</v>
      </c>
      <c r="D8" s="14">
        <v>26</v>
      </c>
      <c r="E8" s="3"/>
      <c r="F8"/>
      <c r="G8"/>
      <c r="H8"/>
      <c r="I8"/>
      <c r="M8"/>
      <c r="N8"/>
      <c r="O8"/>
    </row>
    <row r="9" spans="2:15" s="1" customFormat="1" ht="15" customHeight="1" x14ac:dyDescent="0.25">
      <c r="B9" s="12">
        <v>45489</v>
      </c>
      <c r="C9" s="13" t="s">
        <v>1</v>
      </c>
      <c r="D9" s="14">
        <v>61</v>
      </c>
      <c r="E9" s="3"/>
      <c r="F9"/>
      <c r="G9"/>
      <c r="H9"/>
      <c r="I9"/>
    </row>
    <row r="10" spans="2:15" s="1" customFormat="1" ht="16.5" customHeight="1" x14ac:dyDescent="0.25">
      <c r="B10" s="12">
        <v>45497</v>
      </c>
      <c r="C10" s="13" t="s">
        <v>2</v>
      </c>
      <c r="D10" s="14">
        <v>100</v>
      </c>
      <c r="E10" s="3"/>
      <c r="F10"/>
      <c r="G10"/>
      <c r="H10"/>
      <c r="I10"/>
    </row>
    <row r="11" spans="2:15" s="1" customFormat="1" ht="16.5" customHeight="1" x14ac:dyDescent="0.25">
      <c r="B11" s="12">
        <v>45499</v>
      </c>
      <c r="C11" s="13" t="s">
        <v>2</v>
      </c>
      <c r="D11" s="14">
        <v>45</v>
      </c>
      <c r="E11" s="3"/>
      <c r="F11"/>
      <c r="G11"/>
      <c r="H11"/>
      <c r="I11"/>
    </row>
    <row r="12" spans="2:15" x14ac:dyDescent="0.25">
      <c r="B12" s="12">
        <v>45501</v>
      </c>
      <c r="C12" s="13" t="s">
        <v>1</v>
      </c>
      <c r="D12" s="14">
        <v>50</v>
      </c>
      <c r="E12" s="3"/>
      <c r="F12"/>
      <c r="G12"/>
      <c r="J12" s="1"/>
      <c r="M12" s="1"/>
      <c r="N12" s="1"/>
      <c r="O12" s="1"/>
    </row>
    <row r="13" spans="2:15" x14ac:dyDescent="0.25">
      <c r="B13" s="15">
        <v>45503</v>
      </c>
      <c r="C13" s="16" t="s">
        <v>2</v>
      </c>
      <c r="D13" s="17">
        <v>22</v>
      </c>
      <c r="E13" s="3"/>
      <c r="F13"/>
      <c r="G13"/>
      <c r="J13" s="1"/>
      <c r="M13" s="1"/>
      <c r="N13" s="1"/>
      <c r="O13" s="1"/>
    </row>
    <row r="14" spans="2:15" x14ac:dyDescent="0.25">
      <c r="B14" s="15">
        <v>45504</v>
      </c>
      <c r="C14" s="16" t="s">
        <v>1</v>
      </c>
      <c r="D14" s="17">
        <v>14</v>
      </c>
      <c r="E14" s="3"/>
      <c r="F14"/>
      <c r="G14"/>
      <c r="J14" s="1"/>
    </row>
    <row r="15" spans="2:15" x14ac:dyDescent="0.25">
      <c r="E15" s="3"/>
      <c r="F15"/>
      <c r="G15"/>
      <c r="J15" s="1"/>
    </row>
    <row r="16" spans="2:15" x14ac:dyDescent="0.25">
      <c r="E16" s="3"/>
      <c r="F16"/>
      <c r="G16"/>
    </row>
    <row r="17" spans="2:5" x14ac:dyDescent="0.25">
      <c r="B17" s="12" cm="1">
        <f t="array" ref="B17:D20">_xlfn.LET(
_xlpm.q, B3:D14,
_xlpm.pd, C3:C14&amp;TEXT(B3:B14,"yyyy-mm"),
_xlfn.CHOOSEROWS(_xlpm.q, _xlfn._xlws.SORT(_xlfn.XMATCH(_xlfn.UNIQUE(_xlpm.pd),_xlpm.pd,,-1)))
)</f>
        <v>45447</v>
      </c>
      <c r="C17" s="13" t="str">
        <v>A</v>
      </c>
      <c r="D17" s="14">
        <v>86</v>
      </c>
      <c r="E17" s="3"/>
    </row>
    <row r="18" spans="2:5" x14ac:dyDescent="0.25">
      <c r="B18" s="12">
        <v>45457</v>
      </c>
      <c r="C18" s="13" t="str">
        <v>B</v>
      </c>
      <c r="D18" s="14">
        <v>30</v>
      </c>
      <c r="E18" s="3"/>
    </row>
    <row r="19" spans="2:5" x14ac:dyDescent="0.25">
      <c r="B19" s="12">
        <v>45503</v>
      </c>
      <c r="C19" s="13" t="str">
        <v>B</v>
      </c>
      <c r="D19" s="14">
        <v>22</v>
      </c>
      <c r="E19" s="3"/>
    </row>
    <row r="20" spans="2:5" x14ac:dyDescent="0.25">
      <c r="B20" s="12">
        <v>45504</v>
      </c>
      <c r="C20" s="13" t="str">
        <v>A</v>
      </c>
      <c r="D20" s="14">
        <v>14</v>
      </c>
      <c r="E20" s="3"/>
    </row>
    <row r="21" spans="2:5" x14ac:dyDescent="0.25">
      <c r="E21" s="3"/>
    </row>
    <row r="22" spans="2:5" ht="14.4" x14ac:dyDescent="0.3">
      <c r="B22" s="19" t="s">
        <v>9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7D3A-8FDB-4125-B878-F52A0FAEA544}">
  <dimension ref="B1:O35"/>
  <sheetViews>
    <sheetView tabSelected="1" topLeftCell="H16" workbookViewId="0">
      <selection activeCell="N20" sqref="N20"/>
    </sheetView>
  </sheetViews>
  <sheetFormatPr defaultRowHeight="13.8" x14ac:dyDescent="0.25"/>
  <cols>
    <col min="1" max="1" width="2.8984375" customWidth="1"/>
    <col min="2" max="3" width="10.59765625" style="6" customWidth="1"/>
    <col min="4" max="4" width="16.09765625" style="6" customWidth="1"/>
    <col min="5" max="5" width="6.59765625" style="1" customWidth="1"/>
    <col min="6" max="7" width="17.8984375" style="1" customWidth="1"/>
    <col min="8" max="8" width="17.8984375" customWidth="1"/>
    <col min="13" max="13" width="11.8984375" customWidth="1"/>
  </cols>
  <sheetData>
    <row r="1" spans="2:15" s="2" customFormat="1" ht="20.25" customHeight="1" x14ac:dyDescent="0.25">
      <c r="B1" s="20" t="s">
        <v>3</v>
      </c>
      <c r="C1" s="20"/>
      <c r="D1" s="21"/>
      <c r="E1" s="7"/>
      <c r="F1" s="20" t="s">
        <v>6</v>
      </c>
      <c r="G1" s="20"/>
      <c r="H1" s="21"/>
      <c r="K1" s="2" t="s">
        <v>7</v>
      </c>
    </row>
    <row r="2" spans="2:15" s="4" customFormat="1" ht="20.25" customHeight="1" x14ac:dyDescent="0.25">
      <c r="B2" s="9" t="s">
        <v>5</v>
      </c>
      <c r="C2" s="10" t="s">
        <v>0</v>
      </c>
      <c r="D2" s="11" t="s">
        <v>4</v>
      </c>
      <c r="E2" s="8"/>
      <c r="F2" s="9" t="s">
        <v>5</v>
      </c>
      <c r="G2" s="10" t="s">
        <v>0</v>
      </c>
      <c r="H2" s="11" t="s">
        <v>4</v>
      </c>
    </row>
    <row r="3" spans="2:15" s="1" customFormat="1" ht="15" customHeight="1" x14ac:dyDescent="0.25">
      <c r="B3" s="15">
        <v>45447</v>
      </c>
      <c r="C3" s="16" t="s">
        <v>1</v>
      </c>
      <c r="D3" s="17">
        <v>86</v>
      </c>
      <c r="E3" s="3"/>
      <c r="F3" s="12">
        <v>45447</v>
      </c>
      <c r="G3" s="13" t="s">
        <v>1</v>
      </c>
      <c r="H3" s="14">
        <v>86</v>
      </c>
      <c r="I3" s="5"/>
    </row>
    <row r="4" spans="2:15" s="1" customFormat="1" ht="15" customHeight="1" x14ac:dyDescent="0.25">
      <c r="B4" s="12">
        <v>45448</v>
      </c>
      <c r="C4" s="13" t="s">
        <v>2</v>
      </c>
      <c r="D4" s="14">
        <v>71</v>
      </c>
      <c r="E4" s="3"/>
      <c r="F4" s="12">
        <v>45457</v>
      </c>
      <c r="G4" s="13" t="s">
        <v>2</v>
      </c>
      <c r="H4" s="14">
        <v>30</v>
      </c>
      <c r="I4" s="5"/>
    </row>
    <row r="5" spans="2:15" s="1" customFormat="1" x14ac:dyDescent="0.25">
      <c r="B5" s="15">
        <v>45457</v>
      </c>
      <c r="C5" s="16" t="s">
        <v>2</v>
      </c>
      <c r="D5" s="17">
        <v>30</v>
      </c>
      <c r="E5" s="3"/>
      <c r="F5" s="12">
        <v>45503</v>
      </c>
      <c r="G5" s="13" t="s">
        <v>2</v>
      </c>
      <c r="H5" s="14">
        <v>22</v>
      </c>
      <c r="I5" s="5"/>
      <c r="M5"/>
      <c r="N5"/>
      <c r="O5"/>
    </row>
    <row r="6" spans="2:15" s="1" customFormat="1" ht="15" customHeight="1" x14ac:dyDescent="0.25">
      <c r="B6" s="12">
        <v>45477</v>
      </c>
      <c r="C6" s="13" t="s">
        <v>1</v>
      </c>
      <c r="D6" s="14">
        <v>45</v>
      </c>
      <c r="E6" s="3"/>
      <c r="F6" s="12">
        <v>45504</v>
      </c>
      <c r="G6" s="13" t="s">
        <v>1</v>
      </c>
      <c r="H6" s="14">
        <v>14</v>
      </c>
      <c r="I6" s="5"/>
    </row>
    <row r="7" spans="2:15" s="1" customFormat="1" ht="15" customHeight="1" x14ac:dyDescent="0.25">
      <c r="B7" s="12">
        <v>45478</v>
      </c>
      <c r="C7" s="13" t="s">
        <v>1</v>
      </c>
      <c r="D7" s="14">
        <v>68</v>
      </c>
      <c r="E7" s="3"/>
      <c r="F7"/>
      <c r="G7"/>
      <c r="H7"/>
      <c r="I7"/>
    </row>
    <row r="8" spans="2:15" s="1" customFormat="1" x14ac:dyDescent="0.25">
      <c r="B8" s="12">
        <v>45486</v>
      </c>
      <c r="C8" s="13" t="s">
        <v>2</v>
      </c>
      <c r="D8" s="14">
        <v>26</v>
      </c>
      <c r="E8" s="3"/>
      <c r="F8"/>
      <c r="G8"/>
      <c r="H8"/>
      <c r="I8"/>
      <c r="M8"/>
      <c r="N8"/>
      <c r="O8"/>
    </row>
    <row r="9" spans="2:15" s="1" customFormat="1" ht="15" customHeight="1" x14ac:dyDescent="0.25">
      <c r="B9" s="12">
        <v>45489</v>
      </c>
      <c r="C9" s="13" t="s">
        <v>1</v>
      </c>
      <c r="D9" s="14">
        <v>61</v>
      </c>
      <c r="E9" s="3"/>
      <c r="F9"/>
      <c r="G9"/>
      <c r="H9"/>
      <c r="I9"/>
    </row>
    <row r="10" spans="2:15" s="1" customFormat="1" ht="16.5" customHeight="1" x14ac:dyDescent="0.25">
      <c r="B10" s="12">
        <v>45497</v>
      </c>
      <c r="C10" s="13" t="s">
        <v>2</v>
      </c>
      <c r="D10" s="14">
        <v>100</v>
      </c>
      <c r="E10" s="3"/>
      <c r="F10"/>
      <c r="G10"/>
      <c r="H10"/>
      <c r="I10"/>
    </row>
    <row r="11" spans="2:15" s="1" customFormat="1" ht="16.5" customHeight="1" x14ac:dyDescent="0.25">
      <c r="B11" s="12">
        <v>45499</v>
      </c>
      <c r="C11" s="13" t="s">
        <v>2</v>
      </c>
      <c r="D11" s="14">
        <v>45</v>
      </c>
      <c r="E11" s="3"/>
      <c r="F11"/>
      <c r="G11"/>
      <c r="H11"/>
      <c r="I11"/>
    </row>
    <row r="12" spans="2:15" x14ac:dyDescent="0.25">
      <c r="B12" s="12">
        <v>45501</v>
      </c>
      <c r="C12" s="13" t="s">
        <v>1</v>
      </c>
      <c r="D12" s="14">
        <v>50</v>
      </c>
      <c r="E12" s="3"/>
      <c r="F12"/>
      <c r="G12"/>
      <c r="J12" s="1"/>
      <c r="M12" s="1"/>
      <c r="N12" s="1"/>
      <c r="O12" s="1"/>
    </row>
    <row r="13" spans="2:15" x14ac:dyDescent="0.25">
      <c r="B13" s="15">
        <v>45503</v>
      </c>
      <c r="C13" s="16" t="s">
        <v>2</v>
      </c>
      <c r="D13" s="17">
        <v>22</v>
      </c>
      <c r="E13" s="3"/>
      <c r="F13"/>
      <c r="G13"/>
      <c r="J13" s="1"/>
      <c r="M13" s="1"/>
      <c r="N13" s="1"/>
      <c r="O13" s="1"/>
    </row>
    <row r="14" spans="2:15" x14ac:dyDescent="0.25">
      <c r="B14" s="15">
        <v>45504</v>
      </c>
      <c r="C14" s="16" t="s">
        <v>1</v>
      </c>
      <c r="D14" s="17">
        <v>14</v>
      </c>
      <c r="E14" s="3"/>
      <c r="F14"/>
      <c r="G14"/>
      <c r="J14" s="1"/>
    </row>
    <row r="15" spans="2:15" x14ac:dyDescent="0.25">
      <c r="E15" s="3"/>
      <c r="F15"/>
      <c r="G15"/>
      <c r="J15" s="1"/>
    </row>
    <row r="16" spans="2:15" x14ac:dyDescent="0.25">
      <c r="E16" s="3"/>
      <c r="F16"/>
      <c r="G16"/>
    </row>
    <row r="17" spans="2:12" x14ac:dyDescent="0.25">
      <c r="B17" s="12" cm="1">
        <f t="array" ref="B17:D20">_xlfn.LET(_xlpm.s,_xlfn._xlws.SORT(B3:D14,,-1),_xlfn.DROP(_xlfn.GROUPBY(_xlfn.HSTACK(MONTH(_xlfn.TAKE(_xlpm.s,,1)),INDEX(_xlpm.s,,2)),_xlpm.s,_xleta.SINGLE,,0),,2))</f>
        <v>45447</v>
      </c>
      <c r="C17" s="13" t="str">
        <v>A</v>
      </c>
      <c r="D17" s="14">
        <v>86</v>
      </c>
      <c r="E17" s="3"/>
    </row>
    <row r="18" spans="2:12" x14ac:dyDescent="0.25">
      <c r="B18" s="12">
        <v>45457</v>
      </c>
      <c r="C18" s="13" t="str">
        <v>B</v>
      </c>
      <c r="D18" s="14">
        <v>30</v>
      </c>
      <c r="E18" s="3"/>
    </row>
    <row r="19" spans="2:12" x14ac:dyDescent="0.25">
      <c r="B19" s="12">
        <v>45504</v>
      </c>
      <c r="C19" s="13" t="str">
        <v>A</v>
      </c>
      <c r="D19" s="14">
        <v>14</v>
      </c>
      <c r="E19" s="3"/>
    </row>
    <row r="20" spans="2:12" x14ac:dyDescent="0.25">
      <c r="B20" s="12">
        <v>45503</v>
      </c>
      <c r="C20" s="13" t="str">
        <v>B</v>
      </c>
      <c r="D20" s="14">
        <v>22</v>
      </c>
      <c r="E20" s="3"/>
    </row>
    <row r="21" spans="2:12" x14ac:dyDescent="0.25">
      <c r="E21" s="3"/>
    </row>
    <row r="22" spans="2:12" ht="14.4" x14ac:dyDescent="0.3">
      <c r="B22" s="19" t="s">
        <v>10</v>
      </c>
    </row>
    <row r="24" spans="2:12" x14ac:dyDescent="0.25">
      <c r="B24" s="6" cm="1">
        <f t="array" ref="B24:D35">_xlfn._xlws.SORT(B3:D14,,-1)</f>
        <v>45504</v>
      </c>
      <c r="C24" s="6" t="str">
        <v>A</v>
      </c>
      <c r="D24" s="6">
        <v>14</v>
      </c>
      <c r="F24" s="6" cm="1">
        <f t="array" ref="F24:G35">_xlfn.HSTACK(MONTH(_xlfn.TAKE(_s, , 1)), INDEX(_s, , 2))</f>
        <v>7</v>
      </c>
      <c r="G24" s="1" t="str">
        <v>A</v>
      </c>
      <c r="H24" cm="1">
        <f t="array" ref="H24:L27">_xlfn.GROUPBY(_xlfn.ANCHORARRAY(F24),_s,_xleta.SINGLE,,0)</f>
        <v>6</v>
      </c>
      <c r="I24" t="str">
        <v>A</v>
      </c>
      <c r="J24">
        <v>45447</v>
      </c>
      <c r="K24" t="str">
        <v>A</v>
      </c>
      <c r="L24">
        <v>86</v>
      </c>
    </row>
    <row r="25" spans="2:12" x14ac:dyDescent="0.25">
      <c r="B25" s="6">
        <v>45503</v>
      </c>
      <c r="C25" s="6" t="str">
        <v>B</v>
      </c>
      <c r="D25" s="6">
        <v>22</v>
      </c>
      <c r="F25" s="1">
        <v>7</v>
      </c>
      <c r="G25" s="1" t="str">
        <v>B</v>
      </c>
      <c r="H25">
        <v>6</v>
      </c>
      <c r="I25" t="str">
        <v>B</v>
      </c>
      <c r="J25">
        <v>45457</v>
      </c>
      <c r="K25" t="str">
        <v>B</v>
      </c>
      <c r="L25">
        <v>30</v>
      </c>
    </row>
    <row r="26" spans="2:12" x14ac:dyDescent="0.25">
      <c r="B26" s="6">
        <v>45501</v>
      </c>
      <c r="C26" s="6" t="str">
        <v>A</v>
      </c>
      <c r="D26" s="6">
        <v>50</v>
      </c>
      <c r="F26" s="1">
        <v>7</v>
      </c>
      <c r="G26" s="1" t="str">
        <v>A</v>
      </c>
      <c r="H26">
        <v>7</v>
      </c>
      <c r="I26" t="str">
        <v>A</v>
      </c>
      <c r="J26">
        <v>45504</v>
      </c>
      <c r="K26" t="str">
        <v>A</v>
      </c>
      <c r="L26">
        <v>14</v>
      </c>
    </row>
    <row r="27" spans="2:12" x14ac:dyDescent="0.25">
      <c r="B27" s="6">
        <v>45499</v>
      </c>
      <c r="C27" s="6" t="str">
        <v>B</v>
      </c>
      <c r="D27" s="6">
        <v>45</v>
      </c>
      <c r="F27" s="1">
        <v>7</v>
      </c>
      <c r="G27" s="1" t="str">
        <v>B</v>
      </c>
      <c r="H27">
        <v>7</v>
      </c>
      <c r="I27" t="str">
        <v>B</v>
      </c>
      <c r="J27">
        <v>45503</v>
      </c>
      <c r="K27" t="str">
        <v>B</v>
      </c>
      <c r="L27">
        <v>22</v>
      </c>
    </row>
    <row r="28" spans="2:12" x14ac:dyDescent="0.25">
      <c r="B28" s="6">
        <v>45497</v>
      </c>
      <c r="C28" s="6" t="str">
        <v>B</v>
      </c>
      <c r="D28" s="6">
        <v>100</v>
      </c>
      <c r="F28" s="1">
        <v>7</v>
      </c>
      <c r="G28" s="1" t="str">
        <v>B</v>
      </c>
    </row>
    <row r="29" spans="2:12" x14ac:dyDescent="0.25">
      <c r="B29" s="6">
        <v>45489</v>
      </c>
      <c r="C29" s="6" t="str">
        <v>A</v>
      </c>
      <c r="D29" s="6">
        <v>61</v>
      </c>
      <c r="F29" s="1">
        <v>7</v>
      </c>
      <c r="G29" s="1" t="str">
        <v>A</v>
      </c>
    </row>
    <row r="30" spans="2:12" x14ac:dyDescent="0.25">
      <c r="B30" s="6">
        <v>45486</v>
      </c>
      <c r="C30" s="6" t="str">
        <v>B</v>
      </c>
      <c r="D30" s="6">
        <v>26</v>
      </c>
      <c r="F30" s="1">
        <v>7</v>
      </c>
      <c r="G30" s="1" t="str">
        <v>B</v>
      </c>
    </row>
    <row r="31" spans="2:12" x14ac:dyDescent="0.25">
      <c r="B31" s="6">
        <v>45478</v>
      </c>
      <c r="C31" s="6" t="str">
        <v>A</v>
      </c>
      <c r="D31" s="6">
        <v>68</v>
      </c>
      <c r="F31" s="1">
        <v>7</v>
      </c>
      <c r="G31" s="1" t="str">
        <v>A</v>
      </c>
    </row>
    <row r="32" spans="2:12" x14ac:dyDescent="0.25">
      <c r="B32" s="6">
        <v>45477</v>
      </c>
      <c r="C32" s="6" t="str">
        <v>A</v>
      </c>
      <c r="D32" s="6">
        <v>45</v>
      </c>
      <c r="F32" s="1">
        <v>7</v>
      </c>
      <c r="G32" s="1" t="str">
        <v>A</v>
      </c>
    </row>
    <row r="33" spans="2:7" x14ac:dyDescent="0.25">
      <c r="B33" s="6">
        <v>45457</v>
      </c>
      <c r="C33" s="6" t="str">
        <v>B</v>
      </c>
      <c r="D33" s="6">
        <v>30</v>
      </c>
      <c r="F33" s="1">
        <v>6</v>
      </c>
      <c r="G33" s="1" t="str">
        <v>B</v>
      </c>
    </row>
    <row r="34" spans="2:7" x14ac:dyDescent="0.25">
      <c r="B34" s="6">
        <v>45448</v>
      </c>
      <c r="C34" s="6" t="str">
        <v>B</v>
      </c>
      <c r="D34" s="6">
        <v>71</v>
      </c>
      <c r="F34" s="1">
        <v>6</v>
      </c>
      <c r="G34" s="1" t="str">
        <v>B</v>
      </c>
    </row>
    <row r="35" spans="2:7" x14ac:dyDescent="0.25">
      <c r="B35" s="6">
        <v>45447</v>
      </c>
      <c r="C35" s="6" t="str">
        <v>A</v>
      </c>
      <c r="D35" s="6">
        <v>86</v>
      </c>
      <c r="F35" s="1">
        <v>6</v>
      </c>
      <c r="G35" s="1" t="str">
        <v>A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234A585B-DE21-4FB4-AF97-1BE79AA4E78C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Original</vt:lpstr>
      <vt:lpstr>EDA</vt:lpstr>
      <vt:lpstr>Alt1</vt:lpstr>
      <vt:lpstr>Alt2</vt:lpstr>
      <vt:lpstr>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2024-12-17T02:14:00Z</dcterms:modified>
</cp:coreProperties>
</file>