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B2F721C8-69B8-4D38-BDE9-BDCE79E577AF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MySolution" sheetId="1" r:id="rId1"/>
    <sheet name="PQ_Recursive" sheetId="2" r:id="rId2"/>
    <sheet name="Table3 (2)" sheetId="5" r:id="rId3"/>
    <sheet name="Another" sheetId="4" r:id="rId4"/>
  </sheets>
  <definedNames>
    <definedName name="_xlnm._FilterDatabase" localSheetId="3" hidden="1">Another!$B$2:$B$16</definedName>
    <definedName name="_xlnm._FilterDatabase" localSheetId="0" hidden="1">MySolution!$B$2:$B$16</definedName>
    <definedName name="_xlnm._FilterDatabase" localSheetId="1" hidden="1">PQ_Recursive!$B$2:$B$16</definedName>
    <definedName name="_nR" localSheetId="3">Another!$T$9:$T$22</definedName>
    <definedName name="_nR" localSheetId="1">PQ_Recursive!$T$9:$T$22</definedName>
    <definedName name="_nR">MySolution!$T$9:$T$22</definedName>
    <definedName name="ExternalData_1" localSheetId="3" hidden="1">Another!$K$12:$K$17</definedName>
    <definedName name="ExternalData_1" localSheetId="1" hidden="1">PQ_Recursive!$J$10:$J$15</definedName>
    <definedName name="ExternalData_2" localSheetId="2">'Table3 (2)'!$A$1</definedName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60" i="4" l="1"/>
  <c r="Q61" i="4"/>
  <c r="Q62" i="4"/>
  <c r="Q63" i="4"/>
  <c r="Q64" i="4"/>
  <c r="Q65" i="4"/>
  <c r="Q66" i="4"/>
  <c r="Q67" i="4"/>
  <c r="Q68" i="4"/>
  <c r="Q69" i="4"/>
  <c r="Q70" i="4"/>
  <c r="Q71" i="4"/>
  <c r="Q72" i="4"/>
  <c r="Q73" i="4"/>
  <c r="Q74" i="4"/>
  <c r="Q75" i="4"/>
  <c r="Q76" i="4"/>
  <c r="Q77" i="4"/>
  <c r="Q78" i="4"/>
  <c r="Q79" i="4"/>
  <c r="Q80" i="4"/>
  <c r="Q59" i="4"/>
  <c r="I25" i="1" a="1"/>
  <c r="I25" i="1" s="1"/>
  <c r="K9" i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T9" i="1" a="1"/>
  <c r="T9" i="1" s="1"/>
  <c r="M9" i="1" s="1"/>
  <c r="K26" i="1" l="1" a="1"/>
  <c r="K26" i="1" s="1"/>
  <c r="N19" i="1"/>
  <c r="N18" i="1"/>
  <c r="N17" i="1"/>
  <c r="N16" i="1"/>
  <c r="N15" i="1"/>
  <c r="N14" i="1"/>
  <c r="N13" i="1"/>
  <c r="M10" i="1"/>
  <c r="N12" i="1"/>
  <c r="M12" i="1"/>
  <c r="M22" i="1"/>
  <c r="N9" i="1"/>
  <c r="N11" i="1"/>
  <c r="M20" i="1"/>
  <c r="N21" i="1"/>
  <c r="M19" i="1"/>
  <c r="N20" i="1"/>
  <c r="M18" i="1"/>
  <c r="M17" i="1"/>
  <c r="M16" i="1"/>
  <c r="M15" i="1"/>
  <c r="M14" i="1"/>
  <c r="M13" i="1"/>
  <c r="M21" i="1"/>
  <c r="N22" i="1"/>
  <c r="N10" i="1"/>
  <c r="M11" i="1"/>
  <c r="S9" i="1"/>
  <c r="R9" i="1"/>
  <c r="Q9" i="1" s="1"/>
  <c r="R20" i="1"/>
  <c r="R19" i="1"/>
  <c r="Q19" i="1" s="1"/>
  <c r="R17" i="1"/>
  <c r="Q17" i="1" s="1"/>
  <c r="R16" i="1"/>
  <c r="Q16" i="1" s="1"/>
  <c r="R15" i="1"/>
  <c r="Q15" i="1" s="1"/>
  <c r="R14" i="1"/>
  <c r="Q14" i="1" s="1"/>
  <c r="R13" i="1"/>
  <c r="Q13" i="1" s="1"/>
  <c r="R12" i="1"/>
  <c r="Q12" i="1" s="1"/>
  <c r="R11" i="1"/>
  <c r="Q11" i="1" s="1"/>
  <c r="R10" i="1"/>
  <c r="Q10" i="1" s="1"/>
  <c r="R22" i="1"/>
  <c r="Q22" i="1" s="1"/>
  <c r="R18" i="1"/>
  <c r="Q18" i="1" s="1"/>
  <c r="Q20" i="1"/>
  <c r="R21" i="1"/>
  <c r="Q21" i="1" s="1"/>
  <c r="S13" i="1" l="1"/>
  <c r="P13" i="1" s="1"/>
  <c r="S14" i="1"/>
  <c r="S22" i="1"/>
  <c r="P22" i="1" s="1"/>
  <c r="S12" i="1"/>
  <c r="P12" i="1" s="1"/>
  <c r="S15" i="1"/>
  <c r="P15" i="1" s="1"/>
  <c r="P14" i="1"/>
  <c r="S18" i="1"/>
  <c r="S19" i="1"/>
  <c r="P19" i="1" s="1"/>
  <c r="P18" i="1"/>
  <c r="S17" i="1"/>
  <c r="P17" i="1" s="1"/>
  <c r="S10" i="1"/>
  <c r="P10" i="1" s="1"/>
  <c r="P9" i="1"/>
  <c r="O9" i="1" s="1"/>
  <c r="U9" i="1" s="1"/>
  <c r="S16" i="1"/>
  <c r="P16" i="1" s="1"/>
  <c r="S20" i="1"/>
  <c r="P20" i="1" s="1"/>
  <c r="S21" i="1"/>
  <c r="P21" i="1" s="1"/>
  <c r="S11" i="1"/>
  <c r="P11" i="1" s="1"/>
  <c r="O10" i="1" l="1"/>
  <c r="O11" i="1"/>
  <c r="U10" i="1"/>
  <c r="O12" i="1" l="1"/>
  <c r="U11" i="1"/>
  <c r="O13" i="1" l="1"/>
  <c r="U12" i="1"/>
  <c r="O14" i="1" l="1"/>
  <c r="U13" i="1"/>
  <c r="O15" i="1" l="1"/>
  <c r="U14" i="1"/>
  <c r="O16" i="1" l="1"/>
  <c r="U15" i="1"/>
  <c r="O17" i="1" l="1"/>
  <c r="U16" i="1"/>
  <c r="O18" i="1" l="1"/>
  <c r="U17" i="1"/>
  <c r="O19" i="1" l="1"/>
  <c r="U18" i="1"/>
  <c r="O20" i="1" l="1"/>
  <c r="U19" i="1"/>
  <c r="O21" i="1" l="1"/>
  <c r="U20" i="1"/>
  <c r="O22" i="1" l="1"/>
  <c r="U22" i="1" s="1"/>
  <c r="U21" i="1"/>
  <c r="X13" i="2" l="1"/>
  <c r="Z13" i="2" s="1" a="1"/>
  <c r="Z13" i="2" s="1"/>
  <c r="W13" i="2"/>
  <c r="Y13" i="2" s="1" a="1"/>
  <c r="Y13" i="2" s="1"/>
  <c r="AA13" i="2" s="1"/>
  <c r="X12" i="2"/>
  <c r="Z12" i="2" s="1" a="1"/>
  <c r="Z12" i="2" s="1"/>
  <c r="X10" i="2"/>
  <c r="Z10" i="2" s="1" a="1"/>
  <c r="Z10" i="2" s="1"/>
  <c r="W12" i="2"/>
  <c r="Y12" i="2" s="1" a="1"/>
  <c r="Y12" i="2" s="1"/>
  <c r="X11" i="2"/>
  <c r="Z11" i="2" s="1" a="1"/>
  <c r="Z11" i="2" s="1"/>
  <c r="W11" i="2"/>
  <c r="Y11" i="2" s="1" a="1"/>
  <c r="Y11" i="2" s="1"/>
  <c r="W10" i="2"/>
  <c r="Y10" i="2" s="1" a="1"/>
  <c r="Y10" i="2" s="1"/>
  <c r="V9" i="1" a="1"/>
  <c r="AA10" i="2" l="1"/>
  <c r="AA11" i="2"/>
  <c r="AA12" i="2"/>
  <c r="W9" i="2"/>
  <c r="Y9" i="2" s="1" a="1"/>
  <c r="Y9" i="2" s="1"/>
  <c r="AA9" i="2" s="1"/>
  <c r="X9" i="2"/>
  <c r="Z9" i="2" s="1" a="1"/>
  <c r="Z9" i="2" s="1"/>
  <c r="V9" i="1"/>
  <c r="W10" i="1"/>
  <c r="Y10" i="1" s="1" a="1"/>
  <c r="Y10" i="1" s="1"/>
  <c r="X11" i="1"/>
  <c r="Z11" i="1" s="1" a="1"/>
  <c r="Z11" i="1" s="1"/>
  <c r="W13" i="1"/>
  <c r="Y13" i="1" s="1" a="1"/>
  <c r="Y13" i="1" s="1"/>
  <c r="W12" i="1"/>
  <c r="Y12" i="1" s="1" a="1"/>
  <c r="Y12" i="1" s="1"/>
  <c r="X13" i="1"/>
  <c r="Z13" i="1" s="1" a="1"/>
  <c r="Z13" i="1" s="1"/>
  <c r="X10" i="1"/>
  <c r="Z10" i="1" s="1" a="1"/>
  <c r="Z10" i="1" s="1"/>
  <c r="X12" i="1"/>
  <c r="Z12" i="1" s="1" a="1"/>
  <c r="Z12" i="1" s="1"/>
  <c r="W11" i="1"/>
  <c r="Y11" i="1" s="1" a="1"/>
  <c r="Y11" i="1" s="1"/>
  <c r="AA11" i="1" s="1"/>
  <c r="X13" i="4" l="1"/>
  <c r="Z13" i="4" s="1" a="1"/>
  <c r="Z13" i="4" s="1"/>
  <c r="X12" i="4"/>
  <c r="Z12" i="4" s="1" a="1"/>
  <c r="Z12" i="4" s="1"/>
  <c r="W13" i="4"/>
  <c r="Y13" i="4" s="1" a="1"/>
  <c r="Y13" i="4" s="1"/>
  <c r="AA13" i="4" s="1"/>
  <c r="W12" i="4"/>
  <c r="Y12" i="4" s="1" a="1"/>
  <c r="Y12" i="4" s="1"/>
  <c r="X10" i="4"/>
  <c r="Z10" i="4" s="1" a="1"/>
  <c r="Z10" i="4" s="1"/>
  <c r="X11" i="4"/>
  <c r="Z11" i="4" s="1" a="1"/>
  <c r="Z11" i="4" s="1"/>
  <c r="W11" i="4"/>
  <c r="Y11" i="4" s="1" a="1"/>
  <c r="Y11" i="4" s="1"/>
  <c r="W10" i="4"/>
  <c r="Y10" i="4" s="1" a="1"/>
  <c r="Y10" i="4" s="1"/>
  <c r="AA12" i="1"/>
  <c r="AA13" i="1"/>
  <c r="AA10" i="1"/>
  <c r="X9" i="1"/>
  <c r="Z9" i="1" s="1" a="1"/>
  <c r="Z9" i="1" s="1"/>
  <c r="W9" i="1"/>
  <c r="Y9" i="1" s="1" a="1"/>
  <c r="Y9" i="1" s="1"/>
  <c r="AA11" i="4" l="1"/>
  <c r="W9" i="4"/>
  <c r="Y9" i="4" s="1" a="1"/>
  <c r="Y9" i="4" s="1"/>
  <c r="X9" i="4"/>
  <c r="Z9" i="4" s="1" a="1"/>
  <c r="Z9" i="4" s="1"/>
  <c r="AA12" i="4"/>
  <c r="AA10" i="4"/>
  <c r="AA9" i="1"/>
  <c r="AA9" i="4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AB14A8A-2D23-4296-A359-8F91F7E671D7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  <connection id="2" xr16:uid="{FA4EEAAF-08C0-4A74-8163-3C55498AC78D}" keepAlive="1" name="Query - Table3" description="Connection to the 'Table3' query in the workbook." type="5" refreshedVersion="8" background="1" saveData="1">
    <dbPr connection="Provider=Microsoft.Mashup.OleDb.1;Data Source=$Workbook$;Location=Table3;Extended Properties=&quot;&quot;" command="SELECT * FROM [Table3]"/>
  </connection>
  <connection id="3" xr16:uid="{5B3767A0-8E3D-4D09-9220-1B317AAE1E15}" keepAlive="1" name="Query - Table3 (2)" description="Connection to the 'Table3 (2)' query in the workbook." type="5" refreshedVersion="0" background="1" saveData="1">
    <dbPr connection="Provider=Microsoft.Mashup.OleDb.1;Data Source=$Workbook$;Location=&quot;Table3 (2)&quot;;Extended Properties=&quot;&quot;" command="SELECT * FROM [Table3 (2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<sst xmlns="http://schemas.openxmlformats.org/spreadsheetml/2006/main" count="70" uniqueCount="47">
  <si>
    <t>Question</t>
  </si>
  <si>
    <t>Result</t>
  </si>
  <si>
    <t>1008-13</t>
  </si>
  <si>
    <t>1001-04</t>
  </si>
  <si>
    <t>1015-16</t>
  </si>
  <si>
    <t>Product ID</t>
  </si>
  <si>
    <t>SS</t>
  </si>
  <si>
    <t>MS</t>
  </si>
  <si>
    <t>ES</t>
  </si>
  <si>
    <t>Tick</t>
  </si>
  <si>
    <t>Table1</t>
  </si>
  <si>
    <t>1006</t>
  </si>
  <si>
    <t>1018</t>
  </si>
  <si>
    <t>let</t>
  </si>
  <si>
    <t>Source = Excel . CurrentWorkbook(){[ Name</t>
  </si>
  <si>
    <t>"data" ]}[Content],</t>
  </si>
  <si>
    <t>Listlv = List. Sort ( Source[Product ID] )</t>
  </si>
  <si>
    <t>List2.8 ,= { e } &amp; List. RemoveLastN ( Listl, 1 ),</t>
  </si>
  <si>
    <t>Table</t>
  </si>
  <si>
    <t>Table. FromCoIumns ( { Listl, List2 } ,</t>
  </si>
  <si>
    <t>{</t>
  </si>
  <si>
    <t>"P" } )</t>
  </si>
  <si>
    <t>Return ==Tab1e.Group (</t>
  </si>
  <si>
    <t>Table,</t>
  </si>
  <si>
    <t>"P" }</t>
  </si>
  <si>
    <t>le</t>
  </si>
  <si>
    <t>"Product ID",</t>
  </si>
  <si>
    <t>each [</t>
  </si>
  <si>
    <t>S</t>
  </si>
  <si>
    <t>Text. From ( List. Min ( [C] ) )</t>
  </si>
  <si>
    <t>Ec Text. From ( List. Max ( [C] ) )</t>
  </si>
  <si>
    <t>R = S &amp; ( if S</t>
  </si>
  <si>
    <t>E then</t>
  </si>
  <si>
    <t>else</t>
  </si>
  <si>
    <t>&amp; E )</t>
  </si>
  <si>
    <t>] [R]</t>
  </si>
  <si>
    <t>}</t>
  </si>
  <si>
    <t>e,</t>
  </si>
  <si>
    <t>( x, y ) =&gt; Number. From ( Y[C] - YIP] &gt; 1 )</t>
  </si>
  <si>
    <t>) [ [Product ID] ]</t>
  </si>
  <si>
    <t>2 e</t>
  </si>
  <si>
    <t>in</t>
  </si>
  <si>
    <t>Return</t>
  </si>
  <si>
    <t>1001-1004</t>
  </si>
  <si>
    <t>1008-1013</t>
  </si>
  <si>
    <t>1015-1016</t>
  </si>
  <si>
    <t>ExternalData_2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</si>
</sst>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Aptos Narrow"/>
      <family val="1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63377788628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/>
      <diagonal/>
    </border>
    <border>
      <left/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</borders>
  <cellStyleXfs count="3">
    <xf numFmtId="0" fontId="0" fillId="0" borderId="0"/>
    <xf numFmtId="0" fontId="4" fillId="0" borderId="0"/>
    <xf numFmtId="0" fontId="5" fillId="10" borderId="0" applyNumberFormat="0" applyAlignment="0" applyProtection="0"/>
  </cellStyleXfs>
  <cellXfs count="38">
    <xf numFmtId="0" fontId="0" fillId="0" borderId="0" xfId="0"/>
    <xf numFmtId="14" fontId="0" fillId="0" borderId="0" xfId="0" applyNumberFormat="1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vertical="center"/>
    </xf>
    <xf numFmtId="3" fontId="2" fillId="0" borderId="0" xfId="0" applyNumberFormat="1" applyFont="1"/>
    <xf numFmtId="3" fontId="0" fillId="0" borderId="0" xfId="0" applyNumberFormat="1"/>
    <xf numFmtId="0" fontId="3" fillId="3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6" borderId="5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2" fillId="7" borderId="0" xfId="0" applyNumberFormat="1" applyFont="1" applyFill="1"/>
    <xf numFmtId="3" fontId="2" fillId="8" borderId="0" xfId="0" applyNumberFormat="1" applyFont="1" applyFill="1"/>
    <xf numFmtId="3" fontId="2" fillId="3" borderId="0" xfId="0" applyNumberFormat="1" applyFont="1" applyFill="1"/>
    <xf numFmtId="3" fontId="2" fillId="9" borderId="0" xfId="0" applyNumberFormat="1" applyFont="1" applyFill="1"/>
    <xf numFmtId="3" fontId="2" fillId="5" borderId="0" xfId="0" applyNumberFormat="1" applyFont="1" applyFill="1"/>
    <xf numFmtId="0" fontId="2" fillId="5" borderId="7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6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6" borderId="10" xfId="0" applyFont="1" applyFill="1" applyBorder="1" applyAlignment="1">
      <alignment horizontal="center"/>
    </xf>
    <xf numFmtId="0" fontId="2" fillId="6" borderId="11" xfId="0" applyFont="1" applyFill="1" applyBorder="1" applyAlignment="1">
      <alignment horizontal="center"/>
    </xf>
  </cellXfs>
  <cellStyles count="3">
    <cellStyle name="Intro_Hd" xfId="2" xr:uid="{3381CD4A-2049-4F01-AE3A-D59529DDD76E}"/>
    <cellStyle name="Normal" xfId="0" builtinId="0"/>
    <cellStyle name="Normal 2" xfId="1" xr:uid="{85BE9F84-7A4F-454D-9562-9CEFDD5FE9C3}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3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3" tint="0.79998168889431442"/>
        </patternFill>
      </fill>
      <alignment horizontal="center" vertical="bottom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1"/>
        <scheme val="minor"/>
      </font>
      <fill>
        <patternFill patternType="solid">
          <fgColor indexed="64"/>
          <bgColor theme="6" tint="0.3999755851924192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3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border outline="0">
        <left style="thin">
          <color auto="1"/>
        </lef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3" tint="0.7999816888943144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256047</xdr:colOff>
      <xdr:row>4</xdr:row>
      <xdr:rowOff>95254</xdr:rowOff>
    </xdr:from>
    <xdr:to>
      <xdr:col>8</xdr:col>
      <xdr:colOff>683546</xdr:colOff>
      <xdr:row>7</xdr:row>
      <xdr:rowOff>146261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254526CF-670A-FA9F-415E-9316F27EFD4D}"/>
            </a:ext>
          </a:extLst>
        </xdr:cNvPr>
        <xdr:cNvSpPr/>
      </xdr:nvSpPr>
      <xdr:spPr>
        <a:xfrm rot="18119076">
          <a:off x="3644693" y="1050008"/>
          <a:ext cx="622507" cy="427499"/>
        </a:xfrm>
        <a:prstGeom prst="rightArrow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2</xdr:col>
      <xdr:colOff>352426</xdr:colOff>
      <xdr:row>0</xdr:row>
      <xdr:rowOff>38097</xdr:rowOff>
    </xdr:from>
    <xdr:to>
      <xdr:col>8</xdr:col>
      <xdr:colOff>466727</xdr:colOff>
      <xdr:row>18</xdr:row>
      <xdr:rowOff>0</xdr:rowOff>
    </xdr:to>
    <xdr:sp macro="" textlink="">
      <xdr:nvSpPr>
        <xdr:cNvPr id="6" name="Flowchart: Delay 5">
          <a:extLst>
            <a:ext uri="{FF2B5EF4-FFF2-40B4-BE49-F238E27FC236}">
              <a16:creationId xmlns:a16="http://schemas.microsoft.com/office/drawing/2014/main" id="{68B815BC-9C50-E41C-6C7E-01E1B97929D9}"/>
            </a:ext>
          </a:extLst>
        </xdr:cNvPr>
        <xdr:cNvSpPr/>
      </xdr:nvSpPr>
      <xdr:spPr>
        <a:xfrm rot="16200000">
          <a:off x="1619250" y="-180977"/>
          <a:ext cx="3486153" cy="3924301"/>
        </a:xfrm>
        <a:prstGeom prst="flowChartDelay">
          <a:avLst/>
        </a:prstGeom>
        <a:ln>
          <a:noFill/>
        </a:ln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AU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95250</xdr:colOff>
      <xdr:row>0</xdr:row>
      <xdr:rowOff>152400</xdr:rowOff>
    </xdr:from>
    <xdr:to>
      <xdr:col>8</xdr:col>
      <xdr:colOff>457200</xdr:colOff>
      <xdr:row>18</xdr:row>
      <xdr:rowOff>66675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BA92CFD9-E0BB-DAC5-95A8-A2838B2C84DA}"/>
            </a:ext>
          </a:extLst>
        </xdr:cNvPr>
        <xdr:cNvSpPr txBox="1"/>
      </xdr:nvSpPr>
      <xdr:spPr>
        <a:xfrm>
          <a:off x="1657350" y="152400"/>
          <a:ext cx="3409950" cy="34385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24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</a:t>
          </a:r>
          <a:r>
            <a:rPr lang="en-AU" sz="2400" b="0" baseline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46</a:t>
          </a:r>
          <a:r>
            <a:rPr lang="en-AU" sz="24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:</a:t>
          </a:r>
        </a:p>
        <a:p>
          <a:pPr algn="ctr"/>
          <a:r>
            <a:rPr lang="en-AU" sz="24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Numbers Grouping! </a:t>
          </a:r>
          <a:br>
            <a: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br>
            <a: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AU" sz="1600" b="0">
              <a:solidFill>
                <a:sysClr val="windowText" lastClr="000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Designed by </a:t>
          </a:r>
          <a:r>
            <a:rPr lang="en-AU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@Mehmet Çiçek</a:t>
          </a:r>
          <a:endParaRPr lang="en-AU" sz="1600" b="0">
            <a:solidFill>
              <a:schemeClr val="bg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br>
            <a:rPr lang="en-AU" sz="1600" b="0">
              <a:solidFill>
                <a:sysClr val="windowText" lastClr="000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AU" sz="1600" b="0">
              <a:solidFill>
                <a:sysClr val="windowText" lastClr="000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The "Question" table provides a list of Product IDs. We aim to consolidate consecutive numbers and display them in the "Result" table. </a:t>
          </a:r>
          <a:r>
            <a:rPr lang="en-AU" sz="1600" b="0" baseline="0">
              <a:solidFill>
                <a:sysClr val="windowText" lastClr="000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.</a:t>
          </a:r>
        </a:p>
        <a:p>
          <a:pPr algn="ctr"/>
          <a:endParaRPr lang="en-AU" sz="1600" b="0" baseline="0">
            <a:solidFill>
              <a:sysClr val="windowText" lastClr="000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600" b="0" baseline="0">
              <a:solidFill>
                <a:sysClr val="windowText" lastClr="000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For example as the question table includes all the values between 1001 and 1004, we show them by 1001-04.</a:t>
          </a:r>
          <a:endParaRPr lang="en-AU" sz="1600" b="0">
            <a:solidFill>
              <a:schemeClr val="bg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38100</xdr:colOff>
      <xdr:row>13</xdr:row>
      <xdr:rowOff>107033</xdr:rowOff>
    </xdr:from>
    <xdr:to>
      <xdr:col>3</xdr:col>
      <xdr:colOff>95250</xdr:colOff>
      <xdr:row>15</xdr:row>
      <xdr:rowOff>153532</xdr:rowOff>
    </xdr:to>
    <xdr:sp macro="" textlink="">
      <xdr:nvSpPr>
        <xdr:cNvPr id="9" name="Arrow: Right 8">
          <a:extLst>
            <a:ext uri="{FF2B5EF4-FFF2-40B4-BE49-F238E27FC236}">
              <a16:creationId xmlns:a16="http://schemas.microsoft.com/office/drawing/2014/main" id="{7F1FBF6B-33CC-3907-0E14-D8E36350AA81}"/>
            </a:ext>
          </a:extLst>
        </xdr:cNvPr>
        <xdr:cNvSpPr/>
      </xdr:nvSpPr>
      <xdr:spPr>
        <a:xfrm>
          <a:off x="1085850" y="2678783"/>
          <a:ext cx="438150" cy="427499"/>
        </a:xfrm>
        <a:prstGeom prst="rightArrow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 editAs="oneCell">
    <xdr:from>
      <xdr:col>12</xdr:col>
      <xdr:colOff>0</xdr:colOff>
      <xdr:row>25</xdr:row>
      <xdr:rowOff>0</xdr:rowOff>
    </xdr:from>
    <xdr:to>
      <xdr:col>20</xdr:col>
      <xdr:colOff>194797</xdr:colOff>
      <xdr:row>35</xdr:row>
      <xdr:rowOff>110656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F9B1605-BF9A-63CF-D3C1-C5BEAD63CD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62850" y="4600575"/>
          <a:ext cx="5624047" cy="192040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256047</xdr:colOff>
      <xdr:row>4</xdr:row>
      <xdr:rowOff>95254</xdr:rowOff>
    </xdr:from>
    <xdr:to>
      <xdr:col>8</xdr:col>
      <xdr:colOff>683546</xdr:colOff>
      <xdr:row>7</xdr:row>
      <xdr:rowOff>146261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AC2202CF-7412-4C8E-904C-4BD0D3B63E12}"/>
            </a:ext>
          </a:extLst>
        </xdr:cNvPr>
        <xdr:cNvSpPr/>
      </xdr:nvSpPr>
      <xdr:spPr>
        <a:xfrm rot="18119076">
          <a:off x="4825793" y="989048"/>
          <a:ext cx="599647" cy="427499"/>
        </a:xfrm>
        <a:prstGeom prst="rightArrow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2</xdr:col>
      <xdr:colOff>352426</xdr:colOff>
      <xdr:row>0</xdr:row>
      <xdr:rowOff>38097</xdr:rowOff>
    </xdr:from>
    <xdr:to>
      <xdr:col>8</xdr:col>
      <xdr:colOff>466727</xdr:colOff>
      <xdr:row>18</xdr:row>
      <xdr:rowOff>0</xdr:rowOff>
    </xdr:to>
    <xdr:sp macro="" textlink="">
      <xdr:nvSpPr>
        <xdr:cNvPr id="3" name="Flowchart: Delay 2">
          <a:extLst>
            <a:ext uri="{FF2B5EF4-FFF2-40B4-BE49-F238E27FC236}">
              <a16:creationId xmlns:a16="http://schemas.microsoft.com/office/drawing/2014/main" id="{712798FB-FB54-4C1A-B3CC-186B5EDECA5A}"/>
            </a:ext>
          </a:extLst>
        </xdr:cNvPr>
        <xdr:cNvSpPr/>
      </xdr:nvSpPr>
      <xdr:spPr>
        <a:xfrm rot="16200000">
          <a:off x="1701165" y="-53342"/>
          <a:ext cx="3329943" cy="3512821"/>
        </a:xfrm>
        <a:prstGeom prst="flowChartDelay">
          <a:avLst/>
        </a:prstGeom>
        <a:ln>
          <a:noFill/>
        </a:ln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AU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95250</xdr:colOff>
      <xdr:row>0</xdr:row>
      <xdr:rowOff>152400</xdr:rowOff>
    </xdr:from>
    <xdr:to>
      <xdr:col>8</xdr:col>
      <xdr:colOff>457200</xdr:colOff>
      <xdr:row>18</xdr:row>
      <xdr:rowOff>66675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429DA571-762A-471C-A919-AFB13C8553CE}"/>
            </a:ext>
          </a:extLst>
        </xdr:cNvPr>
        <xdr:cNvSpPr txBox="1"/>
      </xdr:nvSpPr>
      <xdr:spPr>
        <a:xfrm>
          <a:off x="1703070" y="152400"/>
          <a:ext cx="3409950" cy="328231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24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</a:t>
          </a:r>
          <a:r>
            <a:rPr lang="en-AU" sz="2400" b="0" baseline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46</a:t>
          </a:r>
          <a:r>
            <a:rPr lang="en-AU" sz="24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:</a:t>
          </a:r>
        </a:p>
        <a:p>
          <a:pPr algn="ctr"/>
          <a:r>
            <a:rPr lang="en-AU" sz="24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Numbers Grouping! </a:t>
          </a:r>
          <a:br>
            <a: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br>
            <a: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AU" sz="1600" b="0">
              <a:solidFill>
                <a:sysClr val="windowText" lastClr="000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Designed by </a:t>
          </a:r>
          <a:r>
            <a:rPr lang="en-AU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@Mehmet Çiçek</a:t>
          </a:r>
          <a:endParaRPr lang="en-AU" sz="1600" b="0">
            <a:solidFill>
              <a:schemeClr val="bg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br>
            <a:rPr lang="en-AU" sz="1600" b="0">
              <a:solidFill>
                <a:sysClr val="windowText" lastClr="000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AU" sz="1600" b="0">
              <a:solidFill>
                <a:sysClr val="windowText" lastClr="000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The "Question" table provides a list of Product IDs. We aim to consolidate consecutive numbers and display them in the "Result" table. </a:t>
          </a:r>
          <a:r>
            <a:rPr lang="en-AU" sz="1600" b="0" baseline="0">
              <a:solidFill>
                <a:sysClr val="windowText" lastClr="000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.</a:t>
          </a:r>
        </a:p>
        <a:p>
          <a:pPr algn="ctr"/>
          <a:endParaRPr lang="en-AU" sz="1600" b="0" baseline="0">
            <a:solidFill>
              <a:sysClr val="windowText" lastClr="000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600" b="0" baseline="0">
              <a:solidFill>
                <a:sysClr val="windowText" lastClr="000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For example as the question table includes all the values between 1001 and 1004, we show them by 1001-04.</a:t>
          </a:r>
          <a:endParaRPr lang="en-AU" sz="1600" b="0">
            <a:solidFill>
              <a:schemeClr val="bg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38100</xdr:colOff>
      <xdr:row>13</xdr:row>
      <xdr:rowOff>107033</xdr:rowOff>
    </xdr:from>
    <xdr:to>
      <xdr:col>3</xdr:col>
      <xdr:colOff>95250</xdr:colOff>
      <xdr:row>15</xdr:row>
      <xdr:rowOff>153532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04DD8265-75A8-4CCE-B4C5-95A6097E8D4E}"/>
            </a:ext>
          </a:extLst>
        </xdr:cNvPr>
        <xdr:cNvSpPr/>
      </xdr:nvSpPr>
      <xdr:spPr>
        <a:xfrm>
          <a:off x="1295400" y="2560673"/>
          <a:ext cx="407670" cy="412259"/>
        </a:xfrm>
        <a:prstGeom prst="rightArrow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256047</xdr:colOff>
      <xdr:row>4</xdr:row>
      <xdr:rowOff>95254</xdr:rowOff>
    </xdr:from>
    <xdr:to>
      <xdr:col>8</xdr:col>
      <xdr:colOff>683546</xdr:colOff>
      <xdr:row>7</xdr:row>
      <xdr:rowOff>146261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F797BF83-CBFC-4D6B-B7CF-C0AEB823CF26}"/>
            </a:ext>
          </a:extLst>
        </xdr:cNvPr>
        <xdr:cNvSpPr/>
      </xdr:nvSpPr>
      <xdr:spPr>
        <a:xfrm rot="18119076">
          <a:off x="4825793" y="989048"/>
          <a:ext cx="599647" cy="427499"/>
        </a:xfrm>
        <a:prstGeom prst="rightArrow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2</xdr:col>
      <xdr:colOff>352426</xdr:colOff>
      <xdr:row>0</xdr:row>
      <xdr:rowOff>38097</xdr:rowOff>
    </xdr:from>
    <xdr:to>
      <xdr:col>8</xdr:col>
      <xdr:colOff>466727</xdr:colOff>
      <xdr:row>18</xdr:row>
      <xdr:rowOff>0</xdr:rowOff>
    </xdr:to>
    <xdr:sp macro="" textlink="">
      <xdr:nvSpPr>
        <xdr:cNvPr id="3" name="Flowchart: Delay 2">
          <a:extLst>
            <a:ext uri="{FF2B5EF4-FFF2-40B4-BE49-F238E27FC236}">
              <a16:creationId xmlns:a16="http://schemas.microsoft.com/office/drawing/2014/main" id="{1120F0A5-E502-438D-BF29-C7E6555EFFD1}"/>
            </a:ext>
          </a:extLst>
        </xdr:cNvPr>
        <xdr:cNvSpPr/>
      </xdr:nvSpPr>
      <xdr:spPr>
        <a:xfrm rot="16200000">
          <a:off x="1701165" y="-53342"/>
          <a:ext cx="3329943" cy="3512821"/>
        </a:xfrm>
        <a:prstGeom prst="flowChartDelay">
          <a:avLst/>
        </a:prstGeom>
        <a:ln>
          <a:noFill/>
        </a:ln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AU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95250</xdr:colOff>
      <xdr:row>0</xdr:row>
      <xdr:rowOff>152400</xdr:rowOff>
    </xdr:from>
    <xdr:to>
      <xdr:col>8</xdr:col>
      <xdr:colOff>457200</xdr:colOff>
      <xdr:row>18</xdr:row>
      <xdr:rowOff>66675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9A493981-67FD-4FC9-A326-DFD63ED71C1C}"/>
            </a:ext>
          </a:extLst>
        </xdr:cNvPr>
        <xdr:cNvSpPr txBox="1"/>
      </xdr:nvSpPr>
      <xdr:spPr>
        <a:xfrm>
          <a:off x="1703070" y="152400"/>
          <a:ext cx="3409950" cy="328231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24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</a:t>
          </a:r>
          <a:r>
            <a:rPr lang="en-AU" sz="2400" b="0" baseline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46</a:t>
          </a:r>
          <a:r>
            <a:rPr lang="en-AU" sz="24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:</a:t>
          </a:r>
        </a:p>
        <a:p>
          <a:pPr algn="ctr"/>
          <a:r>
            <a:rPr lang="en-AU" sz="24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Numbers Grouping! </a:t>
          </a:r>
          <a:br>
            <a: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br>
            <a: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AU" sz="1600" b="0">
              <a:solidFill>
                <a:sysClr val="windowText" lastClr="000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Designed by </a:t>
          </a:r>
          <a:r>
            <a:rPr lang="en-AU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@Mehmet Çiçek</a:t>
          </a:r>
          <a:endParaRPr lang="en-AU" sz="1600" b="0">
            <a:solidFill>
              <a:schemeClr val="bg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br>
            <a:rPr lang="en-AU" sz="1600" b="0">
              <a:solidFill>
                <a:sysClr val="windowText" lastClr="000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AU" sz="1600" b="0">
              <a:solidFill>
                <a:sysClr val="windowText" lastClr="000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The "Question" table provides a list of Product IDs. We aim to consolidate consecutive numbers and display them in the "Result" table. </a:t>
          </a:r>
          <a:r>
            <a:rPr lang="en-AU" sz="1600" b="0" baseline="0">
              <a:solidFill>
                <a:sysClr val="windowText" lastClr="000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.</a:t>
          </a:r>
        </a:p>
        <a:p>
          <a:pPr algn="ctr"/>
          <a:endParaRPr lang="en-AU" sz="1600" b="0" baseline="0">
            <a:solidFill>
              <a:sysClr val="windowText" lastClr="000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600" b="0" baseline="0">
              <a:solidFill>
                <a:sysClr val="windowText" lastClr="000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For example as the question table includes all the values between 1001 and 1004, we show them by 1001-04.</a:t>
          </a:r>
          <a:endParaRPr lang="en-AU" sz="1600" b="0">
            <a:solidFill>
              <a:schemeClr val="bg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38100</xdr:colOff>
      <xdr:row>13</xdr:row>
      <xdr:rowOff>107033</xdr:rowOff>
    </xdr:from>
    <xdr:to>
      <xdr:col>3</xdr:col>
      <xdr:colOff>95250</xdr:colOff>
      <xdr:row>15</xdr:row>
      <xdr:rowOff>153532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CBBD1F65-B871-4D76-9104-BEB2957BDA5A}"/>
            </a:ext>
          </a:extLst>
        </xdr:cNvPr>
        <xdr:cNvSpPr/>
      </xdr:nvSpPr>
      <xdr:spPr>
        <a:xfrm>
          <a:off x="1295400" y="2560673"/>
          <a:ext cx="407670" cy="412259"/>
        </a:xfrm>
        <a:prstGeom prst="rightArrow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 editAs="oneCell">
    <xdr:from>
      <xdr:col>1</xdr:col>
      <xdr:colOff>274320</xdr:colOff>
      <xdr:row>21</xdr:row>
      <xdr:rowOff>15240</xdr:rowOff>
    </xdr:from>
    <xdr:to>
      <xdr:col>9</xdr:col>
      <xdr:colOff>457200</xdr:colOff>
      <xdr:row>52</xdr:row>
      <xdr:rowOff>160020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7027AA1E-B2CE-6EB0-62AC-95BFEC8EFA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" y="3931920"/>
          <a:ext cx="7924800" cy="5814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B0BF988-07E9-4B23-8D53-DEE70EBEEE7C}" autoFormatId="16" applyNumberFormats="0" applyBorderFormats="0" applyFontFormats="0" applyPatternFormats="0" applyAlignmentFormats="0" applyWidthHeightFormats="0">
  <queryTableRefresh nextId="2">
    <queryTableFields count="1">
      <queryTableField id="1" name="Table1" tableColumnId="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firstBackgroundRefresh="1" connectionId="3" xr16:uid="{73943B6F-5C33-4E19-9FD2-AA39EA1E6635}" autoFormatId="16" applyNumberFormats="0" applyBorderFormats="0" applyFontFormats="0" applyPatternFormats="0" applyAlignmentFormats="0" applyWidthHeightFormats="0">
  <queryTableRefresh>
    <queryTableFields/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884BE8B7-318C-49D9-8E1F-FE128AFCC6B5}" autoFormatId="16" applyNumberFormats="0" applyBorderFormats="0" applyFontFormats="0" applyPatternFormats="0" applyAlignmentFormats="0" applyWidthHeightFormats="0">
  <queryTableRefresh nextId="2">
    <queryTableFields count="1">
      <queryTableField id="1" name="Product ID" tableColumnId="1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DFE146-595F-4B8A-8AB0-0932F795D068}" name="Table1" displayName="Table1" ref="B2:B16" totalsRowShown="0" headerRowDxfId="8" dataDxfId="7" tableBorderDxfId="6">
  <autoFilter ref="B2:B16" xr:uid="{E8DFE146-595F-4B8A-8AB0-0932F795D068}"/>
  <tableColumns count="1">
    <tableColumn id="1" xr3:uid="{F8C74FB7-0370-4794-B0DA-D0CB9CC941C6}" name="Product ID" dataDxfId="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7A46B66-4090-4CD5-83CE-45AB4F66732D}" name="Table1_1" displayName="Table1_1" ref="J10:J15" tableType="queryTable" totalsRowShown="0">
  <autoFilter ref="J10:J15" xr:uid="{27A46B66-4090-4CD5-83CE-45AB4F66732D}"/>
  <tableColumns count="1">
    <tableColumn id="1" xr3:uid="{6A042273-E06C-40FB-A2A6-B9977B7E84B0}" uniqueName="1" name="Table1" queryTableFieldId="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29E6556-B535-497C-AD7E-10A4240E842F}" name="Table3" displayName="Table3" ref="B1:B16" totalsRowShown="0" headerRowDxfId="4" dataDxfId="2" headerRowBorderDxfId="3" tableBorderDxfId="1">
  <autoFilter ref="B1:B16" xr:uid="{229E6556-B535-497C-AD7E-10A4240E842F}"/>
  <tableColumns count="1">
    <tableColumn id="1" xr3:uid="{3E95F972-3453-4D30-B252-8CB8DAC7B595}" name="Question" dataDxfId="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15625DD-B916-40FF-9D70-4FB72188CBEC}" name="Table3_1" displayName="Table3_1" ref="K12:K17" tableType="queryTable" totalsRowShown="0">
  <autoFilter ref="K12:K17" xr:uid="{815625DD-B916-40FF-9D70-4FB72188CBEC}"/>
  <tableColumns count="1">
    <tableColumn id="1" xr3:uid="{D5539DF0-9BA4-4D10-9C7F-2E67EF9A3837}" uniqueName="1" name="Product ID" queryTableField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A75"/>
  <sheetViews>
    <sheetView topLeftCell="B9" zoomScaleNormal="100" workbookViewId="0">
      <selection activeCell="E23" sqref="E23"/>
    </sheetView>
  </sheetViews>
  <sheetFormatPr defaultRowHeight="14.4" x14ac:dyDescent="0.3"/>
  <cols>
    <col min="1" max="1" width="3.33203125" customWidth="1"/>
    <col min="2" max="2" width="15" style="3" bestFit="1" customWidth="1"/>
    <col min="3" max="3" width="5.109375" customWidth="1"/>
    <col min="9" max="9" width="11.109375" customWidth="1"/>
    <col min="10" max="10" width="10.44140625" bestFit="1" customWidth="1"/>
    <col min="11" max="14" width="10.44140625" customWidth="1"/>
    <col min="16" max="16" width="11.33203125" customWidth="1"/>
    <col min="19" max="19" width="11.33203125" customWidth="1"/>
    <col min="23" max="23" width="8.44140625" customWidth="1"/>
  </cols>
  <sheetData>
    <row r="1" spans="2:27" s="4" customFormat="1" ht="22.5" customHeight="1" x14ac:dyDescent="0.3">
      <c r="B1" s="7" t="s">
        <v>0</v>
      </c>
      <c r="J1" s="7" t="s">
        <v>1</v>
      </c>
      <c r="K1" s="20"/>
      <c r="L1" s="20"/>
      <c r="M1" s="20"/>
      <c r="N1" s="20"/>
    </row>
    <row r="2" spans="2:27" s="2" customFormat="1" ht="13.8" x14ac:dyDescent="0.25">
      <c r="B2" s="8" t="s">
        <v>5</v>
      </c>
      <c r="J2" s="10" t="s">
        <v>5</v>
      </c>
      <c r="K2" s="21"/>
      <c r="L2" s="21"/>
      <c r="M2" s="21"/>
      <c r="N2" s="21"/>
    </row>
    <row r="3" spans="2:27" s="2" customFormat="1" ht="13.8" x14ac:dyDescent="0.25">
      <c r="B3" s="13">
        <v>1006</v>
      </c>
      <c r="J3" s="15" t="s">
        <v>3</v>
      </c>
      <c r="K3" s="22"/>
      <c r="L3" s="22"/>
      <c r="M3" s="22"/>
      <c r="N3" s="22"/>
    </row>
    <row r="4" spans="2:27" s="2" customFormat="1" ht="13.8" x14ac:dyDescent="0.25">
      <c r="B4" s="11">
        <v>1003</v>
      </c>
      <c r="J4" s="16">
        <v>1006</v>
      </c>
      <c r="K4" s="23"/>
      <c r="L4" s="23"/>
      <c r="M4" s="23"/>
      <c r="N4" s="23"/>
    </row>
    <row r="5" spans="2:27" s="2" customFormat="1" x14ac:dyDescent="0.3">
      <c r="B5" s="9">
        <v>1016</v>
      </c>
      <c r="C5"/>
      <c r="J5" s="17" t="s">
        <v>2</v>
      </c>
      <c r="K5" s="24"/>
      <c r="L5" s="24"/>
      <c r="M5" s="24"/>
      <c r="N5" s="24"/>
    </row>
    <row r="6" spans="2:27" s="2" customFormat="1" x14ac:dyDescent="0.3">
      <c r="B6" s="12">
        <v>1013</v>
      </c>
      <c r="C6"/>
      <c r="J6" s="18" t="s">
        <v>4</v>
      </c>
      <c r="K6" s="25"/>
      <c r="L6" s="25"/>
      <c r="M6" s="25"/>
      <c r="N6" s="25"/>
      <c r="P6" s="5"/>
    </row>
    <row r="7" spans="2:27" s="2" customFormat="1" x14ac:dyDescent="0.3">
      <c r="B7" s="9">
        <v>1018</v>
      </c>
      <c r="C7"/>
      <c r="D7"/>
      <c r="J7" s="19">
        <v>1018</v>
      </c>
      <c r="K7" s="25"/>
      <c r="L7" s="25"/>
      <c r="M7" s="25"/>
      <c r="N7" s="25"/>
      <c r="O7" s="25"/>
      <c r="P7" s="25" t="s">
        <v>9</v>
      </c>
      <c r="Q7" s="2" t="s">
        <v>6</v>
      </c>
      <c r="R7" s="2" t="s">
        <v>7</v>
      </c>
      <c r="S7" s="2" t="s">
        <v>8</v>
      </c>
      <c r="T7" s="5"/>
    </row>
    <row r="8" spans="2:27" s="2" customFormat="1" x14ac:dyDescent="0.3">
      <c r="B8" s="12">
        <v>1008</v>
      </c>
      <c r="D8"/>
      <c r="K8" s="2">
        <v>999</v>
      </c>
      <c r="Q8" s="2" t="b">
        <v>0</v>
      </c>
      <c r="R8" s="2" t="b">
        <v>0</v>
      </c>
      <c r="S8" s="2" t="b">
        <v>0</v>
      </c>
      <c r="T8" s="5">
        <v>1000</v>
      </c>
    </row>
    <row r="9" spans="2:27" s="2" customFormat="1" x14ac:dyDescent="0.3">
      <c r="B9" s="11">
        <v>1001</v>
      </c>
      <c r="D9"/>
      <c r="J9">
        <f>SUM(K9+J8)</f>
        <v>0</v>
      </c>
      <c r="K9">
        <f>IF(T9-T8&gt;1,1,0)</f>
        <v>0</v>
      </c>
      <c r="L9"/>
      <c r="M9" s="27">
        <f t="shared" ref="M9:M22" si="0">T9-T8</f>
        <v>1</v>
      </c>
      <c r="N9" s="2">
        <f>T10-T9</f>
        <v>1</v>
      </c>
      <c r="O9" s="5">
        <f>P9+O8</f>
        <v>0</v>
      </c>
      <c r="P9" s="5">
        <f>--OR(Q9,NOT(OR(Q9:S9)))</f>
        <v>0</v>
      </c>
      <c r="Q9" s="5" t="b">
        <f>AND(T10-T9=1,NOT(R9))</f>
        <v>0</v>
      </c>
      <c r="R9" s="2" t="b">
        <f>AND((T10-T9)=1,T9-T8=1)</f>
        <v>1</v>
      </c>
      <c r="S9" s="2" t="b">
        <f>AND((T10-T9&lt;&gt;1),OR(Q8,R8))</f>
        <v>0</v>
      </c>
      <c r="T9" s="2" cm="1">
        <f t="array" ref="T9:T22">_xlfn._xlws.SORT(B3:B16)</f>
        <v>1001</v>
      </c>
      <c r="U9" s="5">
        <f>O9</f>
        <v>0</v>
      </c>
      <c r="V9" s="2" cm="1">
        <f t="array" ref="V9:V13">_xlfn.UNIQUE(U9:U22)</f>
        <v>0</v>
      </c>
      <c r="W9" s="2">
        <f>_xlfn.XMATCH(V9,$U$9:$U$22,,-1)</f>
        <v>4</v>
      </c>
      <c r="X9" s="2">
        <f>_xlfn.XMATCH(V9,$U$9:$U$22,,1)</f>
        <v>1</v>
      </c>
      <c r="Y9" s="2" cm="1">
        <f t="array" ref="Y9">INDEX(_xlfn.ANCHORARRAY($T$9),W9)</f>
        <v>1004</v>
      </c>
      <c r="Z9" s="2" cm="1">
        <f t="array" ref="Z9">INDEX(_xlfn.ANCHORARRAY($T$9),X9)</f>
        <v>1001</v>
      </c>
      <c r="AA9" s="2" t="str">
        <f>IF(Y9&lt;&gt;Z9,Z9&amp;"-"&amp;Y9,TEXT(Y9,"0"))</f>
        <v>1001-1004</v>
      </c>
    </row>
    <row r="10" spans="2:27" s="2" customFormat="1" x14ac:dyDescent="0.3">
      <c r="B10" s="9">
        <v>1015</v>
      </c>
      <c r="C10"/>
      <c r="D10"/>
      <c r="J10">
        <f t="shared" ref="J10:J22" si="1">SUM(K10+J9)</f>
        <v>0</v>
      </c>
      <c r="K10">
        <f t="shared" ref="K10:K22" si="2">IF(T10-T9&gt;1,1,0)</f>
        <v>0</v>
      </c>
      <c r="L10"/>
      <c r="M10" s="27">
        <f t="shared" si="0"/>
        <v>1</v>
      </c>
      <c r="N10" s="2">
        <f t="shared" ref="N10:N22" si="3">T11-T10</f>
        <v>1</v>
      </c>
      <c r="O10" s="5">
        <f t="shared" ref="O10:O22" si="4">P10+O9</f>
        <v>0</v>
      </c>
      <c r="P10" s="5">
        <f t="shared" ref="P10:P22" si="5">--OR(Q10,NOT(OR(Q10:S10)))</f>
        <v>0</v>
      </c>
      <c r="Q10" s="5" t="b">
        <f t="shared" ref="Q10:Q22" si="6">AND(T11-T10=1,NOT(R10))</f>
        <v>0</v>
      </c>
      <c r="R10" s="2" t="b">
        <f t="shared" ref="R10:R22" si="7">AND((T11-T10)=1,T10-T9=1)</f>
        <v>1</v>
      </c>
      <c r="S10" s="2" t="b">
        <f t="shared" ref="S10:S22" si="8">AND((T11-T10&lt;&gt;1),OR(Q9,R9))</f>
        <v>0</v>
      </c>
      <c r="T10" s="2">
        <v>1002</v>
      </c>
      <c r="U10" s="5">
        <f t="shared" ref="U10:U22" si="9">O10</f>
        <v>0</v>
      </c>
      <c r="V10" s="2">
        <v>1</v>
      </c>
      <c r="W10" s="2">
        <f t="shared" ref="W10:W13" si="10">_xlfn.XMATCH(V10,$U$9:$U$22,,-1)</f>
        <v>5</v>
      </c>
      <c r="X10" s="2">
        <f t="shared" ref="X10:X13" si="11">_xlfn.XMATCH(V10,$U$9:$U$22,,1)</f>
        <v>5</v>
      </c>
      <c r="Y10" s="2" cm="1">
        <f t="array" ref="Y10">INDEX(_xlfn.ANCHORARRAY($T$9),W10)</f>
        <v>1006</v>
      </c>
      <c r="Z10" s="2" cm="1">
        <f t="array" ref="Z10">INDEX(_xlfn.ANCHORARRAY($T$9),X10)</f>
        <v>1006</v>
      </c>
      <c r="AA10" s="2" t="str">
        <f t="shared" ref="AA10:AA13" si="12">IF(Y10&lt;&gt;Z10,Z10&amp;"-"&amp;Y10,TEXT(Y10,"0"))</f>
        <v>1006</v>
      </c>
    </row>
    <row r="11" spans="2:27" s="2" customFormat="1" x14ac:dyDescent="0.3">
      <c r="B11" s="12">
        <v>1010</v>
      </c>
      <c r="D11"/>
      <c r="J11">
        <f t="shared" si="1"/>
        <v>0</v>
      </c>
      <c r="K11">
        <f t="shared" si="2"/>
        <v>0</v>
      </c>
      <c r="L11"/>
      <c r="M11" s="27">
        <f t="shared" si="0"/>
        <v>1</v>
      </c>
      <c r="N11" s="2">
        <f t="shared" si="3"/>
        <v>1</v>
      </c>
      <c r="O11" s="5">
        <f t="shared" si="4"/>
        <v>0</v>
      </c>
      <c r="P11" s="5">
        <f t="shared" si="5"/>
        <v>0</v>
      </c>
      <c r="Q11" s="5" t="b">
        <f t="shared" si="6"/>
        <v>0</v>
      </c>
      <c r="R11" s="2" t="b">
        <f t="shared" si="7"/>
        <v>1</v>
      </c>
      <c r="S11" s="2" t="b">
        <f t="shared" si="8"/>
        <v>0</v>
      </c>
      <c r="T11" s="2">
        <v>1003</v>
      </c>
      <c r="U11" s="5">
        <f t="shared" si="9"/>
        <v>0</v>
      </c>
      <c r="V11" s="2">
        <v>2</v>
      </c>
      <c r="W11" s="2">
        <f t="shared" si="10"/>
        <v>11</v>
      </c>
      <c r="X11" s="2">
        <f t="shared" si="11"/>
        <v>6</v>
      </c>
      <c r="Y11" s="2" cm="1">
        <f t="array" ref="Y11">INDEX(_xlfn.ANCHORARRAY($T$9),W11)</f>
        <v>1013</v>
      </c>
      <c r="Z11" s="2" cm="1">
        <f t="array" ref="Z11">INDEX(_xlfn.ANCHORARRAY($T$9),X11)</f>
        <v>1008</v>
      </c>
      <c r="AA11" s="2" t="str">
        <f t="shared" si="12"/>
        <v>1008-1013</v>
      </c>
    </row>
    <row r="12" spans="2:27" s="2" customFormat="1" x14ac:dyDescent="0.3">
      <c r="B12" s="12">
        <v>1009</v>
      </c>
      <c r="D12"/>
      <c r="J12">
        <f t="shared" si="1"/>
        <v>0</v>
      </c>
      <c r="K12">
        <f t="shared" si="2"/>
        <v>0</v>
      </c>
      <c r="L12"/>
      <c r="M12" s="27">
        <f t="shared" si="0"/>
        <v>1</v>
      </c>
      <c r="N12" s="2">
        <f t="shared" si="3"/>
        <v>2</v>
      </c>
      <c r="O12" s="5">
        <f t="shared" si="4"/>
        <v>0</v>
      </c>
      <c r="P12" s="5">
        <f t="shared" si="5"/>
        <v>0</v>
      </c>
      <c r="Q12" s="5" t="b">
        <f t="shared" si="6"/>
        <v>0</v>
      </c>
      <c r="R12" s="2" t="b">
        <f t="shared" si="7"/>
        <v>0</v>
      </c>
      <c r="S12" s="2" t="b">
        <f t="shared" si="8"/>
        <v>1</v>
      </c>
      <c r="T12" s="2">
        <v>1004</v>
      </c>
      <c r="U12" s="5">
        <f t="shared" si="9"/>
        <v>0</v>
      </c>
      <c r="V12" s="2">
        <v>3</v>
      </c>
      <c r="W12" s="2">
        <f t="shared" si="10"/>
        <v>13</v>
      </c>
      <c r="X12" s="2">
        <f t="shared" si="11"/>
        <v>12</v>
      </c>
      <c r="Y12" s="2" cm="1">
        <f t="array" ref="Y12">INDEX(_xlfn.ANCHORARRAY($T$9),W12)</f>
        <v>1016</v>
      </c>
      <c r="Z12" s="2" cm="1">
        <f t="array" ref="Z12">INDEX(_xlfn.ANCHORARRAY($T$9),X12)</f>
        <v>1015</v>
      </c>
      <c r="AA12" s="2" t="str">
        <f t="shared" si="12"/>
        <v>1015-1016</v>
      </c>
    </row>
    <row r="13" spans="2:27" x14ac:dyDescent="0.3">
      <c r="B13" s="12">
        <v>1012</v>
      </c>
      <c r="C13" s="2"/>
      <c r="J13">
        <f t="shared" si="1"/>
        <v>1</v>
      </c>
      <c r="K13">
        <f t="shared" si="2"/>
        <v>1</v>
      </c>
      <c r="M13" s="26">
        <f t="shared" si="0"/>
        <v>2</v>
      </c>
      <c r="N13" s="2">
        <f t="shared" si="3"/>
        <v>2</v>
      </c>
      <c r="O13" s="5">
        <f t="shared" si="4"/>
        <v>1</v>
      </c>
      <c r="P13" s="5">
        <f t="shared" si="5"/>
        <v>1</v>
      </c>
      <c r="Q13" s="5" t="b">
        <f t="shared" si="6"/>
        <v>0</v>
      </c>
      <c r="R13" s="2" t="b">
        <f t="shared" si="7"/>
        <v>0</v>
      </c>
      <c r="S13" s="2" t="b">
        <f t="shared" si="8"/>
        <v>0</v>
      </c>
      <c r="T13">
        <v>1006</v>
      </c>
      <c r="U13" s="5">
        <f t="shared" si="9"/>
        <v>1</v>
      </c>
      <c r="V13">
        <v>4</v>
      </c>
      <c r="W13" s="2">
        <f t="shared" si="10"/>
        <v>14</v>
      </c>
      <c r="X13" s="2">
        <f t="shared" si="11"/>
        <v>14</v>
      </c>
      <c r="Y13" s="2" cm="1">
        <f t="array" ref="Y13">INDEX(_xlfn.ANCHORARRAY($T$9),W13)</f>
        <v>1018</v>
      </c>
      <c r="Z13" s="2" cm="1">
        <f t="array" ref="Z13">INDEX(_xlfn.ANCHORARRAY($T$9),X13)</f>
        <v>1018</v>
      </c>
      <c r="AA13" s="2" t="str">
        <f t="shared" si="12"/>
        <v>1018</v>
      </c>
    </row>
    <row r="14" spans="2:27" x14ac:dyDescent="0.3">
      <c r="B14" s="11">
        <v>1004</v>
      </c>
      <c r="C14" s="2"/>
      <c r="J14">
        <f t="shared" si="1"/>
        <v>2</v>
      </c>
      <c r="K14">
        <f t="shared" si="2"/>
        <v>1</v>
      </c>
      <c r="M14" s="28">
        <f t="shared" si="0"/>
        <v>2</v>
      </c>
      <c r="N14" s="2">
        <f t="shared" si="3"/>
        <v>1</v>
      </c>
      <c r="O14" s="5">
        <f t="shared" si="4"/>
        <v>2</v>
      </c>
      <c r="P14" s="5">
        <f t="shared" si="5"/>
        <v>1</v>
      </c>
      <c r="Q14" s="5" t="b">
        <f t="shared" si="6"/>
        <v>1</v>
      </c>
      <c r="R14" s="2" t="b">
        <f t="shared" si="7"/>
        <v>0</v>
      </c>
      <c r="S14" s="2" t="b">
        <f t="shared" si="8"/>
        <v>0</v>
      </c>
      <c r="T14">
        <v>1008</v>
      </c>
      <c r="U14" s="5">
        <f t="shared" si="9"/>
        <v>2</v>
      </c>
      <c r="W14" s="2"/>
      <c r="X14" s="2"/>
      <c r="AA14" s="2"/>
    </row>
    <row r="15" spans="2:27" x14ac:dyDescent="0.3">
      <c r="B15" s="11">
        <v>1002</v>
      </c>
      <c r="C15" s="2"/>
      <c r="J15">
        <f t="shared" si="1"/>
        <v>2</v>
      </c>
      <c r="K15">
        <f t="shared" si="2"/>
        <v>0</v>
      </c>
      <c r="M15" s="28">
        <f t="shared" si="0"/>
        <v>1</v>
      </c>
      <c r="N15" s="2">
        <f t="shared" si="3"/>
        <v>1</v>
      </c>
      <c r="O15" s="5">
        <f t="shared" si="4"/>
        <v>2</v>
      </c>
      <c r="P15" s="5">
        <f t="shared" si="5"/>
        <v>0</v>
      </c>
      <c r="Q15" s="5" t="b">
        <f t="shared" si="6"/>
        <v>0</v>
      </c>
      <c r="R15" s="2" t="b">
        <f t="shared" si="7"/>
        <v>1</v>
      </c>
      <c r="S15" s="2" t="b">
        <f t="shared" si="8"/>
        <v>0</v>
      </c>
      <c r="T15">
        <v>1009</v>
      </c>
      <c r="U15" s="5">
        <f t="shared" si="9"/>
        <v>2</v>
      </c>
      <c r="W15" s="2"/>
      <c r="X15" s="2"/>
      <c r="AA15" s="2"/>
    </row>
    <row r="16" spans="2:27" x14ac:dyDescent="0.3">
      <c r="B16" s="14">
        <v>1011</v>
      </c>
      <c r="C16" s="2"/>
      <c r="J16">
        <f t="shared" si="1"/>
        <v>2</v>
      </c>
      <c r="K16">
        <f t="shared" si="2"/>
        <v>0</v>
      </c>
      <c r="M16" s="28">
        <f t="shared" si="0"/>
        <v>1</v>
      </c>
      <c r="N16" s="2">
        <f t="shared" si="3"/>
        <v>1</v>
      </c>
      <c r="O16" s="5">
        <f t="shared" si="4"/>
        <v>2</v>
      </c>
      <c r="P16" s="5">
        <f t="shared" si="5"/>
        <v>0</v>
      </c>
      <c r="Q16" s="5" t="b">
        <f t="shared" si="6"/>
        <v>0</v>
      </c>
      <c r="R16" s="2" t="b">
        <f t="shared" si="7"/>
        <v>1</v>
      </c>
      <c r="S16" s="2" t="b">
        <f t="shared" si="8"/>
        <v>0</v>
      </c>
      <c r="T16">
        <v>1010</v>
      </c>
      <c r="U16" s="5">
        <f t="shared" si="9"/>
        <v>2</v>
      </c>
      <c r="W16" s="2"/>
      <c r="X16" s="2"/>
      <c r="AA16" s="2"/>
    </row>
    <row r="17" spans="9:27" x14ac:dyDescent="0.3">
      <c r="J17">
        <f t="shared" si="1"/>
        <v>2</v>
      </c>
      <c r="K17">
        <f t="shared" si="2"/>
        <v>0</v>
      </c>
      <c r="M17" s="28">
        <f t="shared" si="0"/>
        <v>1</v>
      </c>
      <c r="N17" s="2">
        <f t="shared" si="3"/>
        <v>1</v>
      </c>
      <c r="O17" s="5">
        <f t="shared" si="4"/>
        <v>2</v>
      </c>
      <c r="P17" s="5">
        <f t="shared" si="5"/>
        <v>0</v>
      </c>
      <c r="Q17" s="5" t="b">
        <f t="shared" si="6"/>
        <v>0</v>
      </c>
      <c r="R17" s="2" t="b">
        <f t="shared" si="7"/>
        <v>1</v>
      </c>
      <c r="S17" s="2" t="b">
        <f t="shared" si="8"/>
        <v>0</v>
      </c>
      <c r="T17">
        <v>1011</v>
      </c>
      <c r="U17" s="5">
        <f t="shared" si="9"/>
        <v>2</v>
      </c>
      <c r="W17" s="2"/>
      <c r="X17" s="2"/>
      <c r="AA17" s="2"/>
    </row>
    <row r="18" spans="9:27" x14ac:dyDescent="0.3">
      <c r="J18">
        <f t="shared" si="1"/>
        <v>2</v>
      </c>
      <c r="K18">
        <f t="shared" si="2"/>
        <v>0</v>
      </c>
      <c r="M18" s="28">
        <f t="shared" si="0"/>
        <v>1</v>
      </c>
      <c r="N18" s="2">
        <f t="shared" si="3"/>
        <v>1</v>
      </c>
      <c r="O18" s="5">
        <f t="shared" si="4"/>
        <v>2</v>
      </c>
      <c r="P18" s="5">
        <f t="shared" si="5"/>
        <v>0</v>
      </c>
      <c r="Q18" s="5" t="b">
        <f t="shared" si="6"/>
        <v>0</v>
      </c>
      <c r="R18" s="2" t="b">
        <f t="shared" si="7"/>
        <v>1</v>
      </c>
      <c r="S18" s="2" t="b">
        <f t="shared" si="8"/>
        <v>0</v>
      </c>
      <c r="T18">
        <v>1012</v>
      </c>
      <c r="U18" s="5">
        <f t="shared" si="9"/>
        <v>2</v>
      </c>
      <c r="W18" s="2"/>
      <c r="X18" s="2"/>
      <c r="AA18" s="2"/>
    </row>
    <row r="19" spans="9:27" x14ac:dyDescent="0.3">
      <c r="J19">
        <f t="shared" si="1"/>
        <v>2</v>
      </c>
      <c r="K19">
        <f t="shared" si="2"/>
        <v>0</v>
      </c>
      <c r="M19" s="28">
        <f t="shared" si="0"/>
        <v>1</v>
      </c>
      <c r="N19" s="2">
        <f t="shared" si="3"/>
        <v>2</v>
      </c>
      <c r="O19" s="5">
        <f t="shared" si="4"/>
        <v>2</v>
      </c>
      <c r="P19" s="5">
        <f t="shared" si="5"/>
        <v>0</v>
      </c>
      <c r="Q19" s="5" t="b">
        <f t="shared" si="6"/>
        <v>0</v>
      </c>
      <c r="R19" s="2" t="b">
        <f t="shared" si="7"/>
        <v>0</v>
      </c>
      <c r="S19" s="2" t="b">
        <f t="shared" si="8"/>
        <v>1</v>
      </c>
      <c r="T19">
        <v>1013</v>
      </c>
      <c r="U19" s="5">
        <f t="shared" si="9"/>
        <v>2</v>
      </c>
      <c r="W19" s="2"/>
      <c r="X19" s="2"/>
      <c r="AA19" s="2"/>
    </row>
    <row r="20" spans="9:27" x14ac:dyDescent="0.3">
      <c r="J20">
        <f t="shared" si="1"/>
        <v>3</v>
      </c>
      <c r="K20">
        <f t="shared" si="2"/>
        <v>1</v>
      </c>
      <c r="M20" s="29">
        <f t="shared" si="0"/>
        <v>2</v>
      </c>
      <c r="N20" s="2">
        <f t="shared" si="3"/>
        <v>1</v>
      </c>
      <c r="O20" s="5">
        <f t="shared" si="4"/>
        <v>3</v>
      </c>
      <c r="P20" s="5">
        <f t="shared" si="5"/>
        <v>1</v>
      </c>
      <c r="Q20" s="5" t="b">
        <f t="shared" si="6"/>
        <v>1</v>
      </c>
      <c r="R20" s="2" t="b">
        <f t="shared" si="7"/>
        <v>0</v>
      </c>
      <c r="S20" s="2" t="b">
        <f t="shared" si="8"/>
        <v>0</v>
      </c>
      <c r="T20">
        <v>1015</v>
      </c>
      <c r="U20" s="5">
        <f t="shared" si="9"/>
        <v>3</v>
      </c>
      <c r="W20" s="2"/>
      <c r="X20" s="2"/>
      <c r="AA20" s="2"/>
    </row>
    <row r="21" spans="9:27" x14ac:dyDescent="0.3">
      <c r="J21">
        <f t="shared" si="1"/>
        <v>3</v>
      </c>
      <c r="K21">
        <f t="shared" si="2"/>
        <v>0</v>
      </c>
      <c r="M21" s="29">
        <f t="shared" si="0"/>
        <v>1</v>
      </c>
      <c r="N21" s="2">
        <f t="shared" si="3"/>
        <v>2</v>
      </c>
      <c r="O21" s="5">
        <f t="shared" si="4"/>
        <v>3</v>
      </c>
      <c r="P21" s="5">
        <f t="shared" si="5"/>
        <v>0</v>
      </c>
      <c r="Q21" s="5" t="b">
        <f t="shared" si="6"/>
        <v>0</v>
      </c>
      <c r="R21" s="2" t="b">
        <f t="shared" si="7"/>
        <v>0</v>
      </c>
      <c r="S21" s="2" t="b">
        <f t="shared" si="8"/>
        <v>1</v>
      </c>
      <c r="T21">
        <v>1016</v>
      </c>
      <c r="U21" s="5">
        <f t="shared" si="9"/>
        <v>3</v>
      </c>
      <c r="W21" s="2"/>
      <c r="X21" s="2"/>
      <c r="AA21" s="2"/>
    </row>
    <row r="22" spans="9:27" x14ac:dyDescent="0.3">
      <c r="J22">
        <f t="shared" si="1"/>
        <v>4</v>
      </c>
      <c r="K22">
        <f t="shared" si="2"/>
        <v>1</v>
      </c>
      <c r="M22" s="30">
        <f t="shared" si="0"/>
        <v>2</v>
      </c>
      <c r="N22" s="2">
        <f t="shared" si="3"/>
        <v>0</v>
      </c>
      <c r="O22" s="5">
        <f t="shared" si="4"/>
        <v>4</v>
      </c>
      <c r="P22" s="5">
        <f t="shared" si="5"/>
        <v>1</v>
      </c>
      <c r="Q22" s="5" t="b">
        <f t="shared" si="6"/>
        <v>0</v>
      </c>
      <c r="R22" s="2" t="b">
        <f t="shared" si="7"/>
        <v>0</v>
      </c>
      <c r="S22" s="2" t="b">
        <f t="shared" si="8"/>
        <v>0</v>
      </c>
      <c r="T22">
        <v>1018</v>
      </c>
      <c r="U22" s="5">
        <f t="shared" si="9"/>
        <v>4</v>
      </c>
      <c r="W22" s="2"/>
      <c r="X22" s="2"/>
      <c r="AA22" s="2"/>
    </row>
    <row r="23" spans="9:27" x14ac:dyDescent="0.3">
      <c r="M23" s="2"/>
      <c r="P23" s="2"/>
      <c r="Q23" s="5"/>
      <c r="R23" s="2"/>
      <c r="T23" s="6">
        <v>1018</v>
      </c>
      <c r="W23" s="1"/>
    </row>
    <row r="24" spans="9:27" x14ac:dyDescent="0.3">
      <c r="R24" s="6"/>
      <c r="U24" s="1"/>
    </row>
    <row r="25" spans="9:27" x14ac:dyDescent="0.3">
      <c r="I25" s="10" t="str" cm="1">
        <f t="array" ref="I25:I30" xml:space="preserve"> _xlfn.LET(
      _xlpm.x, _xlfn.VSTACK(1000, _nR),
      _xlpm.y, IF(INDEX(_xlpm.x, _xlfn.SEQUENCE(ROWS(_xlpm.x) - 1, 1, 2)) - INDEX(_xlpm.x, _xlfn.SEQUENCE(ROWS(_xlpm.x) - 1, 1, 1)) &gt; 1, 1, 0),
      _xlpm.z, _xlfn.SCAN(0, _xlpm.y, _xlfn.LAMBDA(_xlpm.a,_xlpm.v, _xlpm.a + _xlpm.v)),
      _xlpm.q, _xlfn.UNIQUE(_xlpm.z),
      _xlpm._x1, _xlfn.XMATCH(_xlpm.q, _xlpm.z, , 1),
      _xlpm._x0, _xlfn.XMATCH(_xlpm.q, _xlpm.z, , -1),
      _xlpm._y0, INDEX(_nR, _xlpm._x0),
      _xlpm._y1, INDEX(_nR, _xlpm._x1),
      _xlpm._mm, IF(_xlpm._y1 &lt;&gt; _xlpm._y0, _xlpm._y1 &amp; "-" &amp; _xlpm._y0, TEXT(_xlpm._y0, "0")),
      _xlfn.VSTACK(
             "Product ID",
             _xlpm._mm
      )
  )</f>
        <v>Product ID</v>
      </c>
      <c r="P25" s="6"/>
      <c r="S25" s="1"/>
    </row>
    <row r="26" spans="9:27" x14ac:dyDescent="0.3">
      <c r="I26" s="15" t="str">
        <v>1001-1004</v>
      </c>
      <c r="K26" t="b" cm="1">
        <f t="array" ref="K26:K30">I26:I30=AA9:AA13</f>
        <v>1</v>
      </c>
      <c r="P26" s="6"/>
      <c r="S26" s="1"/>
    </row>
    <row r="27" spans="9:27" x14ac:dyDescent="0.3">
      <c r="I27" s="16" t="str">
        <v>1006</v>
      </c>
      <c r="K27" t="b">
        <v>1</v>
      </c>
      <c r="P27" s="6"/>
      <c r="S27" s="1"/>
    </row>
    <row r="28" spans="9:27" x14ac:dyDescent="0.3">
      <c r="I28" s="17" t="str">
        <v>1008-1013</v>
      </c>
      <c r="K28" t="b">
        <v>1</v>
      </c>
      <c r="P28" s="6"/>
      <c r="S28" s="1"/>
    </row>
    <row r="29" spans="9:27" x14ac:dyDescent="0.3">
      <c r="I29" s="18" t="str">
        <v>1015-1016</v>
      </c>
      <c r="K29" t="b">
        <v>1</v>
      </c>
      <c r="P29" s="6"/>
      <c r="S29" s="1"/>
    </row>
    <row r="30" spans="9:27" x14ac:dyDescent="0.3">
      <c r="I30" s="19" t="str">
        <v>1018</v>
      </c>
      <c r="K30" t="b">
        <v>1</v>
      </c>
      <c r="P30" s="6"/>
      <c r="S30" s="1"/>
    </row>
    <row r="31" spans="9:27" x14ac:dyDescent="0.3">
      <c r="P31" s="1"/>
      <c r="S31" s="1"/>
    </row>
    <row r="32" spans="9:27" x14ac:dyDescent="0.3">
      <c r="P32" s="1"/>
      <c r="S32" s="1"/>
    </row>
    <row r="33" spans="16:19" x14ac:dyDescent="0.3">
      <c r="P33" s="1"/>
      <c r="S33" s="1"/>
    </row>
    <row r="34" spans="16:19" x14ac:dyDescent="0.3">
      <c r="P34" s="1"/>
      <c r="S34" s="1"/>
    </row>
    <row r="35" spans="16:19" x14ac:dyDescent="0.3">
      <c r="P35" s="1"/>
      <c r="S35" s="1"/>
    </row>
    <row r="36" spans="16:19" x14ac:dyDescent="0.3">
      <c r="P36" s="1"/>
      <c r="S36" s="1"/>
    </row>
    <row r="37" spans="16:19" x14ac:dyDescent="0.3">
      <c r="P37" s="1"/>
      <c r="S37" s="1"/>
    </row>
    <row r="38" spans="16:19" x14ac:dyDescent="0.3">
      <c r="P38" s="1"/>
      <c r="S38" s="1"/>
    </row>
    <row r="39" spans="16:19" x14ac:dyDescent="0.3">
      <c r="P39" s="1"/>
      <c r="S39" s="1"/>
    </row>
    <row r="40" spans="16:19" x14ac:dyDescent="0.3">
      <c r="P40" s="1"/>
      <c r="S40" s="1"/>
    </row>
    <row r="41" spans="16:19" x14ac:dyDescent="0.3">
      <c r="S41" s="1"/>
    </row>
    <row r="42" spans="16:19" x14ac:dyDescent="0.3">
      <c r="S42" s="1"/>
    </row>
    <row r="43" spans="16:19" x14ac:dyDescent="0.3">
      <c r="S43" s="1"/>
    </row>
    <row r="44" spans="16:19" x14ac:dyDescent="0.3">
      <c r="S44" s="1"/>
    </row>
    <row r="45" spans="16:19" x14ac:dyDescent="0.3">
      <c r="S45" s="1"/>
    </row>
    <row r="46" spans="16:19" x14ac:dyDescent="0.3">
      <c r="S46" s="1"/>
    </row>
    <row r="47" spans="16:19" x14ac:dyDescent="0.3">
      <c r="S47" s="1"/>
    </row>
    <row r="48" spans="16:19" x14ac:dyDescent="0.3">
      <c r="S48" s="1"/>
    </row>
    <row r="49" spans="19:19" x14ac:dyDescent="0.3">
      <c r="S49" s="1"/>
    </row>
    <row r="50" spans="19:19" x14ac:dyDescent="0.3">
      <c r="S50" s="1"/>
    </row>
    <row r="51" spans="19:19" x14ac:dyDescent="0.3">
      <c r="S51" s="1"/>
    </row>
    <row r="52" spans="19:19" x14ac:dyDescent="0.3">
      <c r="S52" s="1"/>
    </row>
    <row r="53" spans="19:19" x14ac:dyDescent="0.3">
      <c r="S53" s="1"/>
    </row>
    <row r="54" spans="19:19" x14ac:dyDescent="0.3">
      <c r="S54" s="1"/>
    </row>
    <row r="55" spans="19:19" x14ac:dyDescent="0.3">
      <c r="S55" s="1"/>
    </row>
    <row r="56" spans="19:19" x14ac:dyDescent="0.3">
      <c r="S56" s="1"/>
    </row>
    <row r="57" spans="19:19" x14ac:dyDescent="0.3">
      <c r="S57" s="1"/>
    </row>
    <row r="58" spans="19:19" x14ac:dyDescent="0.3">
      <c r="S58" s="1"/>
    </row>
    <row r="59" spans="19:19" x14ac:dyDescent="0.3">
      <c r="S59" s="1"/>
    </row>
    <row r="60" spans="19:19" x14ac:dyDescent="0.3">
      <c r="S60" s="1"/>
    </row>
    <row r="61" spans="19:19" x14ac:dyDescent="0.3">
      <c r="S61" s="1"/>
    </row>
    <row r="62" spans="19:19" x14ac:dyDescent="0.3">
      <c r="S62" s="1"/>
    </row>
    <row r="63" spans="19:19" x14ac:dyDescent="0.3">
      <c r="S63" s="1"/>
    </row>
    <row r="64" spans="19:19" x14ac:dyDescent="0.3">
      <c r="S64" s="1"/>
    </row>
    <row r="65" spans="19:19" x14ac:dyDescent="0.3">
      <c r="S65" s="1"/>
    </row>
    <row r="66" spans="19:19" x14ac:dyDescent="0.3">
      <c r="S66" s="1"/>
    </row>
    <row r="67" spans="19:19" x14ac:dyDescent="0.3">
      <c r="S67" s="1"/>
    </row>
    <row r="68" spans="19:19" x14ac:dyDescent="0.3">
      <c r="S68" s="1"/>
    </row>
    <row r="69" spans="19:19" x14ac:dyDescent="0.3">
      <c r="S69" s="1"/>
    </row>
    <row r="70" spans="19:19" x14ac:dyDescent="0.3">
      <c r="S70" s="1"/>
    </row>
    <row r="71" spans="19:19" x14ac:dyDescent="0.3">
      <c r="S71" s="1"/>
    </row>
    <row r="72" spans="19:19" x14ac:dyDescent="0.3">
      <c r="S72" s="1"/>
    </row>
    <row r="73" spans="19:19" x14ac:dyDescent="0.3">
      <c r="S73" s="1"/>
    </row>
    <row r="74" spans="19:19" x14ac:dyDescent="0.3">
      <c r="S74" s="1"/>
    </row>
    <row r="75" spans="19:19" x14ac:dyDescent="0.3">
      <c r="S75" s="1"/>
    </row>
  </sheetData>
  <sortState xmlns:xlrd2="http://schemas.microsoft.com/office/spreadsheetml/2017/richdata2" ref="B3:C16">
    <sortCondition ref="C11:C16"/>
  </sortState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2B157-E740-4ABC-BBCC-07DC8D1CE47A}">
  <dimension ref="B1:AA75"/>
  <sheetViews>
    <sheetView topLeftCell="B1" zoomScaleNormal="100" workbookViewId="0">
      <selection activeCell="J10" sqref="J10:J15"/>
    </sheetView>
  </sheetViews>
  <sheetFormatPr defaultRowHeight="14.4" x14ac:dyDescent="0.3"/>
  <cols>
    <col min="1" max="1" width="3.33203125" customWidth="1"/>
    <col min="2" max="2" width="15" style="3" bestFit="1" customWidth="1"/>
    <col min="3" max="3" width="5.109375" customWidth="1"/>
    <col min="9" max="9" width="11.109375" customWidth="1"/>
    <col min="10" max="10" width="8.77734375" bestFit="1" customWidth="1"/>
    <col min="11" max="14" width="10.44140625" customWidth="1"/>
    <col min="16" max="16" width="11.33203125" customWidth="1"/>
    <col min="19" max="19" width="11.33203125" customWidth="1"/>
    <col min="23" max="23" width="8.44140625" customWidth="1"/>
  </cols>
  <sheetData>
    <row r="1" spans="2:27" s="4" customFormat="1" ht="22.5" customHeight="1" x14ac:dyDescent="0.3">
      <c r="B1" s="7" t="s">
        <v>0</v>
      </c>
      <c r="J1" s="7" t="s">
        <v>1</v>
      </c>
      <c r="K1" s="20"/>
      <c r="L1" s="20"/>
      <c r="M1" s="20"/>
      <c r="N1" s="20"/>
    </row>
    <row r="2" spans="2:27" s="2" customFormat="1" ht="13.8" x14ac:dyDescent="0.25">
      <c r="B2" s="35" t="s">
        <v>5</v>
      </c>
      <c r="J2" s="10" t="s">
        <v>5</v>
      </c>
      <c r="K2" s="21"/>
      <c r="L2" s="21"/>
      <c r="M2" s="21"/>
      <c r="N2" s="21"/>
    </row>
    <row r="3" spans="2:27" s="2" customFormat="1" ht="13.8" x14ac:dyDescent="0.25">
      <c r="B3" s="31">
        <v>1006</v>
      </c>
      <c r="J3" s="15" t="s">
        <v>3</v>
      </c>
      <c r="K3" s="22"/>
      <c r="L3" s="22"/>
      <c r="M3" s="22"/>
      <c r="N3" s="22"/>
    </row>
    <row r="4" spans="2:27" s="2" customFormat="1" ht="13.8" x14ac:dyDescent="0.25">
      <c r="B4" s="32">
        <v>1003</v>
      </c>
      <c r="J4" s="16">
        <v>1006</v>
      </c>
      <c r="K4" s="23"/>
      <c r="L4" s="23"/>
      <c r="M4" s="23"/>
      <c r="N4" s="23"/>
    </row>
    <row r="5" spans="2:27" s="2" customFormat="1" x14ac:dyDescent="0.3">
      <c r="B5" s="33">
        <v>1016</v>
      </c>
      <c r="C5"/>
      <c r="J5" s="17" t="s">
        <v>2</v>
      </c>
      <c r="K5" s="24"/>
      <c r="L5" s="24"/>
      <c r="M5" s="24"/>
      <c r="N5" s="24"/>
    </row>
    <row r="6" spans="2:27" s="2" customFormat="1" x14ac:dyDescent="0.3">
      <c r="B6" s="34">
        <v>1013</v>
      </c>
      <c r="C6"/>
      <c r="J6" s="18" t="s">
        <v>4</v>
      </c>
      <c r="K6" s="25"/>
      <c r="L6" s="25"/>
      <c r="M6" s="25"/>
      <c r="N6" s="25"/>
      <c r="P6" s="5"/>
    </row>
    <row r="7" spans="2:27" s="2" customFormat="1" x14ac:dyDescent="0.3">
      <c r="B7" s="33">
        <v>1018</v>
      </c>
      <c r="C7"/>
      <c r="D7"/>
      <c r="J7" s="19">
        <v>1018</v>
      </c>
      <c r="K7" s="25"/>
      <c r="L7" s="25"/>
      <c r="M7" s="25"/>
      <c r="N7" s="25"/>
      <c r="O7" s="25"/>
      <c r="P7" s="25"/>
      <c r="T7" s="5"/>
    </row>
    <row r="8" spans="2:27" s="2" customFormat="1" x14ac:dyDescent="0.3">
      <c r="B8" s="34">
        <v>1008</v>
      </c>
      <c r="D8"/>
      <c r="J8"/>
      <c r="K8"/>
      <c r="L8"/>
      <c r="M8"/>
      <c r="T8" s="5"/>
    </row>
    <row r="9" spans="2:27" s="2" customFormat="1" x14ac:dyDescent="0.3">
      <c r="B9" s="32">
        <v>1001</v>
      </c>
      <c r="D9"/>
      <c r="J9"/>
      <c r="K9"/>
      <c r="L9"/>
      <c r="M9"/>
      <c r="O9" s="5"/>
      <c r="P9" s="5"/>
      <c r="Q9" s="5"/>
      <c r="U9" s="5"/>
      <c r="W9" s="2">
        <f>_xlfn.XMATCH(V9,$U$9:$U$22,,-1)</f>
        <v>14</v>
      </c>
      <c r="X9" s="2">
        <f>_xlfn.XMATCH(V9,$U$9:$U$22,,1)</f>
        <v>1</v>
      </c>
      <c r="Y9" s="2" t="e" cm="1">
        <f t="array" ref="Y9">INDEX(_xlfn.ANCHORARRAY($T$9),W9)</f>
        <v>#REF!</v>
      </c>
      <c r="Z9" s="2" t="e" cm="1">
        <f t="array" ref="Z9">INDEX(_xlfn.ANCHORARRAY($T$9),X9)</f>
        <v>#REF!</v>
      </c>
      <c r="AA9" s="2" t="e">
        <f>IF(Y9&lt;&gt;Z9,Z9&amp;"-"&amp;Y9,TEXT(Y9,"0"))</f>
        <v>#REF!</v>
      </c>
    </row>
    <row r="10" spans="2:27" s="2" customFormat="1" x14ac:dyDescent="0.3">
      <c r="B10" s="33">
        <v>1015</v>
      </c>
      <c r="C10"/>
      <c r="D10"/>
      <c r="J10" t="s">
        <v>10</v>
      </c>
      <c r="K10"/>
      <c r="L10"/>
      <c r="M10"/>
      <c r="O10" s="5"/>
      <c r="P10" s="5"/>
      <c r="Q10" s="5"/>
      <c r="U10" s="5"/>
      <c r="W10" s="2">
        <f t="shared" ref="W10:W13" si="0">_xlfn.XMATCH(V10,$U$9:$U$22,,-1)</f>
        <v>14</v>
      </c>
      <c r="X10" s="2">
        <f t="shared" ref="X10:X13" si="1">_xlfn.XMATCH(V10,$U$9:$U$22,,1)</f>
        <v>1</v>
      </c>
      <c r="Y10" s="2" t="e" cm="1">
        <f t="array" ref="Y10">INDEX(_xlfn.ANCHORARRAY($T$9),W10)</f>
        <v>#REF!</v>
      </c>
      <c r="Z10" s="2" t="e" cm="1">
        <f t="array" ref="Z10">INDEX(_xlfn.ANCHORARRAY($T$9),X10)</f>
        <v>#REF!</v>
      </c>
      <c r="AA10" s="2" t="e">
        <f t="shared" ref="AA10:AA13" si="2">IF(Y10&lt;&gt;Z10,Z10&amp;"-"&amp;Y10,TEXT(Y10,"0"))</f>
        <v>#REF!</v>
      </c>
    </row>
    <row r="11" spans="2:27" s="2" customFormat="1" x14ac:dyDescent="0.3">
      <c r="B11" s="34">
        <v>1010</v>
      </c>
      <c r="D11"/>
      <c r="J11" t="s">
        <v>11</v>
      </c>
      <c r="K11"/>
      <c r="L11"/>
      <c r="M11"/>
      <c r="O11" s="5"/>
      <c r="P11" s="5"/>
      <c r="Q11" s="5"/>
      <c r="U11" s="5"/>
      <c r="W11" s="2">
        <f t="shared" si="0"/>
        <v>14</v>
      </c>
      <c r="X11" s="2">
        <f t="shared" si="1"/>
        <v>1</v>
      </c>
      <c r="Y11" s="2" t="e" cm="1">
        <f t="array" ref="Y11">INDEX(_xlfn.ANCHORARRAY($T$9),W11)</f>
        <v>#REF!</v>
      </c>
      <c r="Z11" s="2" t="e" cm="1">
        <f t="array" ref="Z11">INDEX(_xlfn.ANCHORARRAY($T$9),X11)</f>
        <v>#REF!</v>
      </c>
      <c r="AA11" s="2" t="e">
        <f t="shared" si="2"/>
        <v>#REF!</v>
      </c>
    </row>
    <row r="12" spans="2:27" s="2" customFormat="1" x14ac:dyDescent="0.3">
      <c r="B12" s="34">
        <v>1009</v>
      </c>
      <c r="D12"/>
      <c r="J12" t="s">
        <v>12</v>
      </c>
      <c r="K12"/>
      <c r="L12"/>
      <c r="M12"/>
      <c r="O12" s="5"/>
      <c r="P12" s="5"/>
      <c r="Q12" s="5"/>
      <c r="U12" s="5"/>
      <c r="W12" s="2">
        <f t="shared" si="0"/>
        <v>14</v>
      </c>
      <c r="X12" s="2">
        <f t="shared" si="1"/>
        <v>1</v>
      </c>
      <c r="Y12" s="2" t="e" cm="1">
        <f t="array" ref="Y12">INDEX(_xlfn.ANCHORARRAY($T$9),W12)</f>
        <v>#REF!</v>
      </c>
      <c r="Z12" s="2" t="e" cm="1">
        <f t="array" ref="Z12">INDEX(_xlfn.ANCHORARRAY($T$9),X12)</f>
        <v>#REF!</v>
      </c>
      <c r="AA12" s="2" t="e">
        <f t="shared" si="2"/>
        <v>#REF!</v>
      </c>
    </row>
    <row r="13" spans="2:27" x14ac:dyDescent="0.3">
      <c r="B13" s="34">
        <v>1012</v>
      </c>
      <c r="C13" s="2"/>
      <c r="J13" t="s">
        <v>2</v>
      </c>
      <c r="N13" s="2"/>
      <c r="O13" s="5"/>
      <c r="P13" s="5"/>
      <c r="Q13" s="5"/>
      <c r="R13" s="2"/>
      <c r="S13" s="2"/>
      <c r="U13" s="5"/>
      <c r="W13" s="2">
        <f t="shared" si="0"/>
        <v>14</v>
      </c>
      <c r="X13" s="2">
        <f t="shared" si="1"/>
        <v>1</v>
      </c>
      <c r="Y13" s="2" t="e" cm="1">
        <f t="array" ref="Y13">INDEX(_xlfn.ANCHORARRAY($T$9),W13)</f>
        <v>#REF!</v>
      </c>
      <c r="Z13" s="2" t="e" cm="1">
        <f t="array" ref="Z13">INDEX(_xlfn.ANCHORARRAY($T$9),X13)</f>
        <v>#REF!</v>
      </c>
      <c r="AA13" s="2" t="e">
        <f t="shared" si="2"/>
        <v>#REF!</v>
      </c>
    </row>
    <row r="14" spans="2:27" x14ac:dyDescent="0.3">
      <c r="B14" s="32">
        <v>1004</v>
      </c>
      <c r="C14" s="2"/>
      <c r="J14" t="s">
        <v>3</v>
      </c>
      <c r="N14" s="2"/>
      <c r="O14" s="5"/>
      <c r="P14" s="5"/>
      <c r="Q14" s="5"/>
      <c r="R14" s="2"/>
      <c r="S14" s="2"/>
      <c r="U14" s="5"/>
      <c r="W14" s="2"/>
      <c r="X14" s="2"/>
      <c r="AA14" s="2"/>
    </row>
    <row r="15" spans="2:27" x14ac:dyDescent="0.3">
      <c r="B15" s="32">
        <v>1002</v>
      </c>
      <c r="C15" s="2"/>
      <c r="J15" t="s">
        <v>4</v>
      </c>
      <c r="N15" s="2"/>
      <c r="O15" s="5"/>
      <c r="P15" s="5"/>
      <c r="Q15" s="5"/>
      <c r="R15" s="2"/>
      <c r="S15" s="2"/>
      <c r="U15" s="5"/>
      <c r="W15" s="2"/>
      <c r="X15" s="2"/>
      <c r="AA15" s="2"/>
    </row>
    <row r="16" spans="2:27" x14ac:dyDescent="0.3">
      <c r="B16" s="36">
        <v>1011</v>
      </c>
      <c r="C16" s="2"/>
      <c r="N16" s="2"/>
      <c r="O16" s="5"/>
      <c r="P16" s="5"/>
      <c r="Q16" s="5"/>
      <c r="R16" s="2"/>
      <c r="S16" s="2"/>
      <c r="U16" s="5"/>
      <c r="W16" s="2"/>
      <c r="X16" s="2"/>
      <c r="AA16" s="2"/>
    </row>
    <row r="17" spans="14:27" x14ac:dyDescent="0.3">
      <c r="N17" s="2"/>
      <c r="O17" s="5"/>
      <c r="P17" s="5"/>
      <c r="Q17" s="5"/>
      <c r="R17" s="2"/>
      <c r="S17" s="2"/>
      <c r="U17" s="5"/>
      <c r="W17" s="2"/>
      <c r="X17" s="2"/>
      <c r="AA17" s="2"/>
    </row>
    <row r="18" spans="14:27" x14ac:dyDescent="0.3">
      <c r="N18" s="2"/>
      <c r="O18" s="5"/>
      <c r="P18" s="5"/>
      <c r="Q18" s="5"/>
      <c r="R18" s="2"/>
      <c r="S18" s="2"/>
      <c r="U18" s="5"/>
      <c r="W18" s="2"/>
      <c r="X18" s="2"/>
      <c r="AA18" s="2"/>
    </row>
    <row r="19" spans="14:27" x14ac:dyDescent="0.3">
      <c r="N19" s="2"/>
      <c r="O19" s="5"/>
      <c r="P19" s="5"/>
      <c r="Q19" s="5"/>
      <c r="R19" s="2"/>
      <c r="S19" s="2"/>
      <c r="U19" s="5"/>
      <c r="W19" s="2"/>
      <c r="X19" s="2"/>
      <c r="AA19" s="2"/>
    </row>
    <row r="20" spans="14:27" x14ac:dyDescent="0.3">
      <c r="N20" s="2"/>
      <c r="O20" s="5"/>
      <c r="P20" s="5"/>
      <c r="Q20" s="5"/>
      <c r="R20" s="2"/>
      <c r="S20" s="2"/>
      <c r="U20" s="5"/>
      <c r="W20" s="2"/>
      <c r="X20" s="2"/>
      <c r="AA20" s="2"/>
    </row>
    <row r="21" spans="14:27" x14ac:dyDescent="0.3">
      <c r="N21" s="2"/>
      <c r="O21" s="5"/>
      <c r="P21" s="5"/>
      <c r="Q21" s="5"/>
      <c r="R21" s="2"/>
      <c r="S21" s="2"/>
      <c r="U21" s="5"/>
      <c r="W21" s="2"/>
      <c r="X21" s="2"/>
      <c r="AA21" s="2"/>
    </row>
    <row r="22" spans="14:27" x14ac:dyDescent="0.3">
      <c r="N22" s="2"/>
      <c r="O22" s="5"/>
      <c r="P22" s="5"/>
      <c r="Q22" s="5"/>
      <c r="R22" s="2"/>
      <c r="S22" s="2"/>
      <c r="U22" s="5"/>
      <c r="W22" s="2"/>
      <c r="X22" s="2"/>
      <c r="AA22" s="2"/>
    </row>
    <row r="23" spans="14:27" x14ac:dyDescent="0.3">
      <c r="P23" s="2"/>
      <c r="Q23" s="5"/>
      <c r="R23" s="2"/>
      <c r="T23" s="6"/>
      <c r="W23" s="1"/>
    </row>
    <row r="24" spans="14:27" x14ac:dyDescent="0.3">
      <c r="R24" s="6"/>
      <c r="U24" s="1"/>
    </row>
    <row r="25" spans="14:27" x14ac:dyDescent="0.3">
      <c r="P25" s="6"/>
      <c r="S25" s="1"/>
    </row>
    <row r="26" spans="14:27" x14ac:dyDescent="0.3">
      <c r="P26" s="6"/>
      <c r="S26" s="1"/>
    </row>
    <row r="27" spans="14:27" x14ac:dyDescent="0.3">
      <c r="P27" s="6"/>
      <c r="S27" s="1"/>
    </row>
    <row r="28" spans="14:27" x14ac:dyDescent="0.3">
      <c r="P28" s="6"/>
      <c r="S28" s="1"/>
    </row>
    <row r="29" spans="14:27" x14ac:dyDescent="0.3">
      <c r="P29" s="6"/>
      <c r="S29" s="1"/>
    </row>
    <row r="30" spans="14:27" x14ac:dyDescent="0.3">
      <c r="P30" s="6"/>
      <c r="S30" s="1"/>
    </row>
    <row r="31" spans="14:27" x14ac:dyDescent="0.3">
      <c r="P31" s="1"/>
      <c r="S31" s="1"/>
    </row>
    <row r="32" spans="14:27" x14ac:dyDescent="0.3">
      <c r="P32" s="1"/>
      <c r="S32" s="1"/>
    </row>
    <row r="33" spans="16:19" x14ac:dyDescent="0.3">
      <c r="P33" s="1"/>
      <c r="S33" s="1"/>
    </row>
    <row r="34" spans="16:19" x14ac:dyDescent="0.3">
      <c r="P34" s="1"/>
      <c r="S34" s="1"/>
    </row>
    <row r="35" spans="16:19" x14ac:dyDescent="0.3">
      <c r="P35" s="1"/>
      <c r="S35" s="1"/>
    </row>
    <row r="36" spans="16:19" x14ac:dyDescent="0.3">
      <c r="P36" s="1"/>
      <c r="S36" s="1"/>
    </row>
    <row r="37" spans="16:19" x14ac:dyDescent="0.3">
      <c r="P37" s="1"/>
      <c r="S37" s="1"/>
    </row>
    <row r="38" spans="16:19" x14ac:dyDescent="0.3">
      <c r="P38" s="1"/>
      <c r="S38" s="1"/>
    </row>
    <row r="39" spans="16:19" x14ac:dyDescent="0.3">
      <c r="P39" s="1"/>
      <c r="S39" s="1"/>
    </row>
    <row r="40" spans="16:19" x14ac:dyDescent="0.3">
      <c r="P40" s="1"/>
      <c r="S40" s="1"/>
    </row>
    <row r="41" spans="16:19" x14ac:dyDescent="0.3">
      <c r="S41" s="1"/>
    </row>
    <row r="42" spans="16:19" x14ac:dyDescent="0.3">
      <c r="S42" s="1"/>
    </row>
    <row r="43" spans="16:19" x14ac:dyDescent="0.3">
      <c r="S43" s="1"/>
    </row>
    <row r="44" spans="16:19" x14ac:dyDescent="0.3">
      <c r="S44" s="1"/>
    </row>
    <row r="45" spans="16:19" x14ac:dyDescent="0.3">
      <c r="S45" s="1"/>
    </row>
    <row r="46" spans="16:19" x14ac:dyDescent="0.3">
      <c r="S46" s="1"/>
    </row>
    <row r="47" spans="16:19" x14ac:dyDescent="0.3">
      <c r="S47" s="1"/>
    </row>
    <row r="48" spans="16:19" x14ac:dyDescent="0.3">
      <c r="S48" s="1"/>
    </row>
    <row r="49" spans="19:19" x14ac:dyDescent="0.3">
      <c r="S49" s="1"/>
    </row>
    <row r="50" spans="19:19" x14ac:dyDescent="0.3">
      <c r="S50" s="1"/>
    </row>
    <row r="51" spans="19:19" x14ac:dyDescent="0.3">
      <c r="S51" s="1"/>
    </row>
    <row r="52" spans="19:19" x14ac:dyDescent="0.3">
      <c r="S52" s="1"/>
    </row>
    <row r="53" spans="19:19" x14ac:dyDescent="0.3">
      <c r="S53" s="1"/>
    </row>
    <row r="54" spans="19:19" x14ac:dyDescent="0.3">
      <c r="S54" s="1"/>
    </row>
    <row r="55" spans="19:19" x14ac:dyDescent="0.3">
      <c r="S55" s="1"/>
    </row>
    <row r="56" spans="19:19" x14ac:dyDescent="0.3">
      <c r="S56" s="1"/>
    </row>
    <row r="57" spans="19:19" x14ac:dyDescent="0.3">
      <c r="S57" s="1"/>
    </row>
    <row r="58" spans="19:19" x14ac:dyDescent="0.3">
      <c r="S58" s="1"/>
    </row>
    <row r="59" spans="19:19" x14ac:dyDescent="0.3">
      <c r="S59" s="1"/>
    </row>
    <row r="60" spans="19:19" x14ac:dyDescent="0.3">
      <c r="S60" s="1"/>
    </row>
    <row r="61" spans="19:19" x14ac:dyDescent="0.3">
      <c r="S61" s="1"/>
    </row>
    <row r="62" spans="19:19" x14ac:dyDescent="0.3">
      <c r="S62" s="1"/>
    </row>
    <row r="63" spans="19:19" x14ac:dyDescent="0.3">
      <c r="S63" s="1"/>
    </row>
    <row r="64" spans="19:19" x14ac:dyDescent="0.3">
      <c r="S64" s="1"/>
    </row>
    <row r="65" spans="19:19" x14ac:dyDescent="0.3">
      <c r="S65" s="1"/>
    </row>
    <row r="66" spans="19:19" x14ac:dyDescent="0.3">
      <c r="S66" s="1"/>
    </row>
    <row r="67" spans="19:19" x14ac:dyDescent="0.3">
      <c r="S67" s="1"/>
    </row>
    <row r="68" spans="19:19" x14ac:dyDescent="0.3">
      <c r="S68" s="1"/>
    </row>
    <row r="69" spans="19:19" x14ac:dyDescent="0.3">
      <c r="S69" s="1"/>
    </row>
    <row r="70" spans="19:19" x14ac:dyDescent="0.3">
      <c r="S70" s="1"/>
    </row>
    <row r="71" spans="19:19" x14ac:dyDescent="0.3">
      <c r="S71" s="1"/>
    </row>
    <row r="72" spans="19:19" x14ac:dyDescent="0.3">
      <c r="S72" s="1"/>
    </row>
    <row r="73" spans="19:19" x14ac:dyDescent="0.3">
      <c r="S73" s="1"/>
    </row>
    <row r="74" spans="19:19" x14ac:dyDescent="0.3">
      <c r="S74" s="1"/>
    </row>
    <row r="75" spans="19:19" x14ac:dyDescent="0.3">
      <c r="S75" s="1"/>
    </row>
  </sheetData>
  <pageMargins left="0.7" right="0.7" top="0.75" bottom="0.75" header="0.3" footer="0.3"/>
  <pageSetup paperSize="9" orientation="portrait" r:id="rId1"/>
  <drawing r:id="rId2"/>
  <tableParts count="2"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19FB3-F7AB-4B4D-98FE-59B4E25F733F}">
  <dimension ref="A1"/>
  <sheetViews>
    <sheetView tabSelected="1" workbookViewId="0"/>
  </sheetViews>
  <sheetFormatPr defaultRowHeight="14.4" x14ac:dyDescent="0.3"/>
  <sheetData>
    <row r="1" spans="1:1" x14ac:dyDescent="0.3">
      <c r="A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484A2-53CD-46BE-9F0F-0A9DAB1E2276}">
  <dimension ref="B1:AA80"/>
  <sheetViews>
    <sheetView zoomScaleNormal="100" workbookViewId="0">
      <selection activeCell="K12" sqref="K12:K17"/>
    </sheetView>
  </sheetViews>
  <sheetFormatPr defaultRowHeight="14.4" x14ac:dyDescent="0.3"/>
  <cols>
    <col min="1" max="1" width="3.33203125" customWidth="1"/>
    <col min="2" max="2" width="15" style="3" bestFit="1" customWidth="1"/>
    <col min="3" max="3" width="5.109375" customWidth="1"/>
    <col min="4" max="4" width="3.33203125" bestFit="1" customWidth="1"/>
    <col min="5" max="5" width="3" bestFit="1" customWidth="1"/>
    <col min="6" max="6" width="36.44140625" bestFit="1" customWidth="1"/>
    <col min="8" max="8" width="11.21875" bestFit="1" customWidth="1"/>
    <col min="9" max="9" width="29.88671875" bestFit="1" customWidth="1"/>
    <col min="10" max="10" width="9.88671875" bestFit="1" customWidth="1"/>
    <col min="11" max="11" width="22.77734375" bestFit="1" customWidth="1"/>
    <col min="12" max="12" width="5.88671875" bestFit="1" customWidth="1"/>
    <col min="13" max="13" width="4.33203125" bestFit="1" customWidth="1"/>
    <col min="14" max="14" width="15.44140625" bestFit="1" customWidth="1"/>
    <col min="15" max="15" width="4.44140625" bestFit="1" customWidth="1"/>
    <col min="16" max="16" width="5.21875" bestFit="1" customWidth="1"/>
    <col min="19" max="19" width="11.33203125" customWidth="1"/>
    <col min="23" max="23" width="8.44140625" customWidth="1"/>
  </cols>
  <sheetData>
    <row r="1" spans="2:27" s="4" customFormat="1" ht="22.5" customHeight="1" x14ac:dyDescent="0.3">
      <c r="B1" s="7" t="s">
        <v>0</v>
      </c>
      <c r="J1" s="7" t="s">
        <v>1</v>
      </c>
      <c r="K1" s="20"/>
      <c r="L1" s="20"/>
      <c r="M1" s="20"/>
      <c r="N1" s="20"/>
    </row>
    <row r="2" spans="2:27" s="2" customFormat="1" ht="13.8" x14ac:dyDescent="0.25">
      <c r="B2" s="8" t="s">
        <v>5</v>
      </c>
      <c r="J2" s="10" t="s">
        <v>5</v>
      </c>
      <c r="K2" s="21"/>
      <c r="L2" s="21"/>
      <c r="M2" s="21"/>
      <c r="N2" s="21"/>
    </row>
    <row r="3" spans="2:27" s="2" customFormat="1" ht="13.8" x14ac:dyDescent="0.25">
      <c r="B3" s="13">
        <v>1006</v>
      </c>
      <c r="J3" s="15" t="s">
        <v>3</v>
      </c>
      <c r="K3" s="22"/>
      <c r="L3" s="22"/>
      <c r="M3" s="22"/>
      <c r="N3" s="22"/>
    </row>
    <row r="4" spans="2:27" s="2" customFormat="1" ht="13.8" x14ac:dyDescent="0.25">
      <c r="B4" s="11">
        <v>1003</v>
      </c>
      <c r="J4" s="16">
        <v>1006</v>
      </c>
      <c r="K4" s="23"/>
      <c r="L4" s="23"/>
      <c r="M4" s="23"/>
      <c r="N4" s="23"/>
    </row>
    <row r="5" spans="2:27" s="2" customFormat="1" x14ac:dyDescent="0.3">
      <c r="B5" s="9">
        <v>1016</v>
      </c>
      <c r="C5"/>
      <c r="J5" s="17" t="s">
        <v>2</v>
      </c>
      <c r="K5" s="24"/>
      <c r="L5" s="24"/>
      <c r="M5" s="24"/>
      <c r="N5" s="24"/>
    </row>
    <row r="6" spans="2:27" s="2" customFormat="1" x14ac:dyDescent="0.3">
      <c r="B6" s="12">
        <v>1013</v>
      </c>
      <c r="C6"/>
      <c r="J6" s="18" t="s">
        <v>4</v>
      </c>
      <c r="K6" s="25"/>
      <c r="L6" s="25"/>
      <c r="M6" s="25"/>
      <c r="N6" s="25"/>
      <c r="P6" s="5"/>
    </row>
    <row r="7" spans="2:27" s="2" customFormat="1" x14ac:dyDescent="0.3">
      <c r="B7" s="9">
        <v>1018</v>
      </c>
      <c r="C7"/>
      <c r="D7"/>
      <c r="J7" s="19">
        <v>1018</v>
      </c>
      <c r="K7" s="25"/>
      <c r="L7" s="25"/>
      <c r="M7"/>
      <c r="N7"/>
      <c r="O7"/>
      <c r="P7"/>
      <c r="Q7"/>
      <c r="R7"/>
      <c r="S7"/>
      <c r="T7"/>
      <c r="U7"/>
      <c r="V7"/>
    </row>
    <row r="8" spans="2:27" s="2" customFormat="1" x14ac:dyDescent="0.3">
      <c r="B8" s="12">
        <v>1008</v>
      </c>
      <c r="D8"/>
      <c r="J8"/>
      <c r="K8"/>
      <c r="M8"/>
      <c r="N8"/>
      <c r="O8"/>
      <c r="P8"/>
      <c r="Q8"/>
      <c r="R8"/>
      <c r="S8"/>
      <c r="T8"/>
      <c r="U8"/>
      <c r="V8"/>
    </row>
    <row r="9" spans="2:27" s="2" customFormat="1" x14ac:dyDescent="0.3">
      <c r="B9" s="11">
        <v>1001</v>
      </c>
      <c r="D9"/>
      <c r="J9"/>
      <c r="K9"/>
      <c r="L9"/>
      <c r="M9"/>
      <c r="N9"/>
      <c r="O9"/>
      <c r="P9"/>
      <c r="Q9"/>
      <c r="R9"/>
      <c r="S9"/>
      <c r="T9"/>
      <c r="U9"/>
      <c r="V9"/>
      <c r="W9" s="2">
        <f>_xlfn.XMATCH(V9,$U$9:$U$22,,-1)</f>
        <v>14</v>
      </c>
      <c r="X9" s="2">
        <f>_xlfn.XMATCH(V9,$U$9:$U$22,,1)</f>
        <v>1</v>
      </c>
      <c r="Y9" s="2" t="e" cm="1">
        <f t="array" ref="Y9">INDEX(_xlfn.ANCHORARRAY($T$9),W9)</f>
        <v>#REF!</v>
      </c>
      <c r="Z9" s="2" t="e" cm="1">
        <f t="array" ref="Z9">INDEX(_xlfn.ANCHORARRAY($T$9),X9)</f>
        <v>#REF!</v>
      </c>
      <c r="AA9" s="2" t="e">
        <f>IF(Y9&lt;&gt;Z9,Z9&amp;"-"&amp;Y9,TEXT(Y9,"0"))</f>
        <v>#REF!</v>
      </c>
    </row>
    <row r="10" spans="2:27" s="2" customFormat="1" x14ac:dyDescent="0.3">
      <c r="B10" s="9">
        <v>1015</v>
      </c>
      <c r="C10"/>
      <c r="D10"/>
      <c r="J10"/>
      <c r="K10"/>
      <c r="L10"/>
      <c r="M10"/>
      <c r="N10"/>
      <c r="O10"/>
      <c r="P10"/>
      <c r="Q10"/>
      <c r="R10"/>
      <c r="S10"/>
      <c r="T10"/>
      <c r="U10"/>
      <c r="V10"/>
      <c r="W10" s="2">
        <f t="shared" ref="W10:W13" si="0">_xlfn.XMATCH(V10,$U$9:$U$22,,-1)</f>
        <v>14</v>
      </c>
      <c r="X10" s="2">
        <f t="shared" ref="X10:X13" si="1">_xlfn.XMATCH(V10,$U$9:$U$22,,1)</f>
        <v>1</v>
      </c>
      <c r="Y10" s="2" t="e" cm="1">
        <f t="array" ref="Y10">INDEX(_xlfn.ANCHORARRAY($T$9),W10)</f>
        <v>#REF!</v>
      </c>
      <c r="Z10" s="2" t="e" cm="1">
        <f t="array" ref="Z10">INDEX(_xlfn.ANCHORARRAY($T$9),X10)</f>
        <v>#REF!</v>
      </c>
      <c r="AA10" s="2" t="e">
        <f t="shared" ref="AA10:AA13" si="2">IF(Y10&lt;&gt;Z10,Z10&amp;"-"&amp;Y10,TEXT(Y10,"0"))</f>
        <v>#REF!</v>
      </c>
    </row>
    <row r="11" spans="2:27" s="2" customFormat="1" x14ac:dyDescent="0.3">
      <c r="B11" s="12">
        <v>1010</v>
      </c>
      <c r="D11"/>
      <c r="J11"/>
      <c r="K11"/>
      <c r="L11"/>
      <c r="M11"/>
      <c r="N11"/>
      <c r="O11"/>
      <c r="P11"/>
      <c r="Q11"/>
      <c r="R11"/>
      <c r="S11"/>
      <c r="T11"/>
      <c r="U11"/>
      <c r="V11"/>
      <c r="W11" s="2">
        <f t="shared" si="0"/>
        <v>14</v>
      </c>
      <c r="X11" s="2">
        <f t="shared" si="1"/>
        <v>1</v>
      </c>
      <c r="Y11" s="2" t="e" cm="1">
        <f t="array" ref="Y11">INDEX(_xlfn.ANCHORARRAY($T$9),W11)</f>
        <v>#REF!</v>
      </c>
      <c r="Z11" s="2" t="e" cm="1">
        <f t="array" ref="Z11">INDEX(_xlfn.ANCHORARRAY($T$9),X11)</f>
        <v>#REF!</v>
      </c>
      <c r="AA11" s="2" t="e">
        <f t="shared" si="2"/>
        <v>#REF!</v>
      </c>
    </row>
    <row r="12" spans="2:27" s="2" customFormat="1" x14ac:dyDescent="0.3">
      <c r="B12" s="12">
        <v>1009</v>
      </c>
      <c r="D12"/>
      <c r="J12"/>
      <c r="K12" t="s">
        <v>5</v>
      </c>
      <c r="L12"/>
      <c r="M12"/>
      <c r="N12"/>
      <c r="O12"/>
      <c r="P12"/>
      <c r="Q12"/>
      <c r="R12"/>
      <c r="S12"/>
      <c r="T12"/>
      <c r="U12"/>
      <c r="V12"/>
      <c r="W12" s="2">
        <f t="shared" si="0"/>
        <v>14</v>
      </c>
      <c r="X12" s="2">
        <f t="shared" si="1"/>
        <v>1</v>
      </c>
      <c r="Y12" s="2" t="e" cm="1">
        <f t="array" ref="Y12">INDEX(_xlfn.ANCHORARRAY($T$9),W12)</f>
        <v>#REF!</v>
      </c>
      <c r="Z12" s="2" t="e" cm="1">
        <f t="array" ref="Z12">INDEX(_xlfn.ANCHORARRAY($T$9),X12)</f>
        <v>#REF!</v>
      </c>
      <c r="AA12" s="2" t="e">
        <f t="shared" si="2"/>
        <v>#REF!</v>
      </c>
    </row>
    <row r="13" spans="2:27" x14ac:dyDescent="0.3">
      <c r="B13" s="12">
        <v>1012</v>
      </c>
      <c r="C13" s="2"/>
      <c r="K13" t="s">
        <v>43</v>
      </c>
      <c r="W13" s="2">
        <f t="shared" si="0"/>
        <v>14</v>
      </c>
      <c r="X13" s="2">
        <f t="shared" si="1"/>
        <v>1</v>
      </c>
      <c r="Y13" s="2" t="e" cm="1">
        <f t="array" ref="Y13">INDEX(_xlfn.ANCHORARRAY($T$9),W13)</f>
        <v>#REF!</v>
      </c>
      <c r="Z13" s="2" t="e" cm="1">
        <f t="array" ref="Z13">INDEX(_xlfn.ANCHORARRAY($T$9),X13)</f>
        <v>#REF!</v>
      </c>
      <c r="AA13" s="2" t="e">
        <f t="shared" si="2"/>
        <v>#REF!</v>
      </c>
    </row>
    <row r="14" spans="2:27" x14ac:dyDescent="0.3">
      <c r="B14" s="11">
        <v>1004</v>
      </c>
      <c r="C14" s="2"/>
      <c r="K14" t="s">
        <v>11</v>
      </c>
      <c r="W14" s="2"/>
      <c r="X14" s="2"/>
      <c r="AA14" s="2"/>
    </row>
    <row r="15" spans="2:27" x14ac:dyDescent="0.3">
      <c r="B15" s="11">
        <v>1002</v>
      </c>
      <c r="C15" s="2"/>
      <c r="K15" t="s">
        <v>44</v>
      </c>
      <c r="W15" s="2"/>
      <c r="X15" s="2"/>
      <c r="AA15" s="2"/>
    </row>
    <row r="16" spans="2:27" x14ac:dyDescent="0.3">
      <c r="B16" s="37">
        <v>1011</v>
      </c>
      <c r="C16" s="2"/>
      <c r="K16" t="s">
        <v>45</v>
      </c>
      <c r="W16" s="2"/>
      <c r="X16" s="2"/>
      <c r="AA16" s="2"/>
    </row>
    <row r="17" spans="2:27" x14ac:dyDescent="0.3">
      <c r="K17" t="s">
        <v>12</v>
      </c>
      <c r="W17" s="2"/>
      <c r="X17" s="2"/>
      <c r="AA17" s="2"/>
    </row>
    <row r="18" spans="2:27" x14ac:dyDescent="0.3">
      <c r="W18" s="2"/>
      <c r="X18" s="2"/>
      <c r="AA18" s="2"/>
    </row>
    <row r="19" spans="2:27" x14ac:dyDescent="0.3">
      <c r="W19" s="2"/>
      <c r="X19" s="2"/>
      <c r="AA19" s="2"/>
    </row>
    <row r="20" spans="2:27" x14ac:dyDescent="0.3">
      <c r="W20" s="2"/>
      <c r="X20" s="2"/>
      <c r="AA20" s="2"/>
    </row>
    <row r="21" spans="2:27" x14ac:dyDescent="0.3">
      <c r="W21" s="2"/>
      <c r="X21" s="2"/>
      <c r="AA21" s="2"/>
    </row>
    <row r="22" spans="2:27" x14ac:dyDescent="0.3">
      <c r="B22"/>
      <c r="W22" s="2"/>
      <c r="X22" s="2"/>
      <c r="AA22" s="2"/>
    </row>
    <row r="23" spans="2:27" x14ac:dyDescent="0.3">
      <c r="W23" s="1"/>
    </row>
    <row r="39" spans="16:19" x14ac:dyDescent="0.3">
      <c r="P39" s="1"/>
      <c r="S39" s="1"/>
    </row>
    <row r="40" spans="16:19" x14ac:dyDescent="0.3">
      <c r="P40" s="1"/>
      <c r="S40" s="1"/>
    </row>
    <row r="41" spans="16:19" x14ac:dyDescent="0.3">
      <c r="S41" s="1"/>
    </row>
    <row r="42" spans="16:19" x14ac:dyDescent="0.3">
      <c r="S42" s="1"/>
    </row>
    <row r="43" spans="16:19" x14ac:dyDescent="0.3">
      <c r="S43" s="1"/>
    </row>
    <row r="44" spans="16:19" x14ac:dyDescent="0.3">
      <c r="S44" s="1"/>
    </row>
    <row r="45" spans="16:19" x14ac:dyDescent="0.3">
      <c r="S45" s="1"/>
    </row>
    <row r="46" spans="16:19" x14ac:dyDescent="0.3">
      <c r="S46" s="1"/>
    </row>
    <row r="47" spans="16:19" x14ac:dyDescent="0.3">
      <c r="S47" s="1"/>
    </row>
    <row r="48" spans="16:19" x14ac:dyDescent="0.3">
      <c r="S48" s="1"/>
    </row>
    <row r="49" spans="4:19" x14ac:dyDescent="0.3">
      <c r="S49" s="1"/>
    </row>
    <row r="50" spans="4:19" x14ac:dyDescent="0.3">
      <c r="S50" s="1"/>
    </row>
    <row r="51" spans="4:19" x14ac:dyDescent="0.3">
      <c r="S51" s="1"/>
    </row>
    <row r="52" spans="4:19" x14ac:dyDescent="0.3">
      <c r="S52" s="1"/>
    </row>
    <row r="53" spans="4:19" x14ac:dyDescent="0.3">
      <c r="S53" s="1"/>
    </row>
    <row r="54" spans="4:19" x14ac:dyDescent="0.3">
      <c r="S54" s="1"/>
    </row>
    <row r="55" spans="4:19" x14ac:dyDescent="0.3">
      <c r="S55" s="1"/>
    </row>
    <row r="56" spans="4:19" x14ac:dyDescent="0.3">
      <c r="S56" s="1"/>
    </row>
    <row r="57" spans="4:19" x14ac:dyDescent="0.3">
      <c r="S57" s="1"/>
    </row>
    <row r="58" spans="4:19" x14ac:dyDescent="0.3">
      <c r="S58" s="1"/>
    </row>
    <row r="59" spans="4:19" x14ac:dyDescent="0.3">
      <c r="D59">
        <v>1</v>
      </c>
      <c r="E59" t="s">
        <v>13</v>
      </c>
      <c r="Q59" t="str">
        <f>_xlfn.TEXTJOIN(" ",TRUE,E59:P59)</f>
        <v>let</v>
      </c>
      <c r="S59" s="1"/>
    </row>
    <row r="60" spans="4:19" x14ac:dyDescent="0.3">
      <c r="D60">
        <v>2</v>
      </c>
      <c r="F60" t="s">
        <v>14</v>
      </c>
      <c r="N60" t="s">
        <v>15</v>
      </c>
      <c r="Q60" t="str">
        <f t="shared" ref="Q60:Q80" si="3">_xlfn.TEXTJOIN(" ",TRUE,E60:P60)</f>
        <v>Source = Excel . CurrentWorkbook(){[ Name "data" ]}[Content],</v>
      </c>
      <c r="S60" s="1"/>
    </row>
    <row r="61" spans="4:19" x14ac:dyDescent="0.3">
      <c r="D61">
        <v>3</v>
      </c>
      <c r="F61" t="s">
        <v>16</v>
      </c>
      <c r="Q61" t="str">
        <f t="shared" si="3"/>
        <v>Listlv = List. Sort ( Source[Product ID] )</v>
      </c>
      <c r="S61" s="1"/>
    </row>
    <row r="62" spans="4:19" x14ac:dyDescent="0.3">
      <c r="D62">
        <v>4</v>
      </c>
      <c r="F62" t="s">
        <v>17</v>
      </c>
      <c r="Q62" t="str">
        <f t="shared" si="3"/>
        <v>List2.8 ,= { e } &amp; List. RemoveLastN ( Listl, 1 ),</v>
      </c>
      <c r="S62" s="1"/>
    </row>
    <row r="63" spans="4:19" x14ac:dyDescent="0.3">
      <c r="D63">
        <v>5</v>
      </c>
      <c r="F63" t="s">
        <v>18</v>
      </c>
      <c r="I63" t="s">
        <v>19</v>
      </c>
      <c r="O63" t="s">
        <v>20</v>
      </c>
      <c r="P63" t="s">
        <v>21</v>
      </c>
      <c r="Q63" t="str">
        <f t="shared" si="3"/>
        <v>Table Table. FromCoIumns ( { Listl, List2 } , { "P" } )</v>
      </c>
      <c r="S63" s="1"/>
    </row>
    <row r="64" spans="4:19" x14ac:dyDescent="0.3">
      <c r="D64">
        <v>6</v>
      </c>
      <c r="F64" t="s">
        <v>22</v>
      </c>
      <c r="Q64" t="str">
        <f t="shared" si="3"/>
        <v>Return ==Tab1e.Group (</v>
      </c>
      <c r="S64" s="1"/>
    </row>
    <row r="65" spans="4:19" x14ac:dyDescent="0.3">
      <c r="D65">
        <v>7</v>
      </c>
      <c r="F65" t="s">
        <v>23</v>
      </c>
      <c r="Q65" t="str">
        <f t="shared" si="3"/>
        <v>Table,</v>
      </c>
      <c r="S65" s="1"/>
    </row>
    <row r="66" spans="4:19" x14ac:dyDescent="0.3">
      <c r="D66">
        <v>8</v>
      </c>
      <c r="F66" t="s">
        <v>20</v>
      </c>
      <c r="H66" t="s">
        <v>24</v>
      </c>
      <c r="Q66" t="str">
        <f t="shared" si="3"/>
        <v>{ "P" }</v>
      </c>
      <c r="S66" s="1"/>
    </row>
    <row r="67" spans="4:19" x14ac:dyDescent="0.3">
      <c r="D67">
        <v>9</v>
      </c>
      <c r="F67" t="s">
        <v>20</v>
      </c>
      <c r="Q67" t="str">
        <f t="shared" si="3"/>
        <v>{</v>
      </c>
      <c r="S67" s="1"/>
    </row>
    <row r="68" spans="4:19" x14ac:dyDescent="0.3">
      <c r="D68" t="s">
        <v>25</v>
      </c>
      <c r="H68" t="s">
        <v>26</v>
      </c>
      <c r="Q68" t="str">
        <f t="shared" si="3"/>
        <v>"Product ID",</v>
      </c>
      <c r="S68" s="1"/>
    </row>
    <row r="69" spans="4:19" x14ac:dyDescent="0.3">
      <c r="D69">
        <v>11</v>
      </c>
      <c r="H69" t="s">
        <v>27</v>
      </c>
      <c r="Q69" t="str">
        <f t="shared" si="3"/>
        <v>each [</v>
      </c>
      <c r="S69" s="1"/>
    </row>
    <row r="70" spans="4:19" x14ac:dyDescent="0.3">
      <c r="D70">
        <v>12</v>
      </c>
      <c r="I70" t="s">
        <v>28</v>
      </c>
      <c r="K70" t="s">
        <v>29</v>
      </c>
      <c r="Q70" t="str">
        <f t="shared" si="3"/>
        <v>S Text. From ( List. Min ( [C] ) )</v>
      </c>
      <c r="S70" s="1"/>
    </row>
    <row r="71" spans="4:19" x14ac:dyDescent="0.3">
      <c r="D71">
        <v>13</v>
      </c>
      <c r="I71" t="s">
        <v>30</v>
      </c>
      <c r="Q71" t="str">
        <f t="shared" si="3"/>
        <v>Ec Text. From ( List. Max ( [C] ) )</v>
      </c>
      <c r="S71" s="1"/>
    </row>
    <row r="72" spans="4:19" x14ac:dyDescent="0.3">
      <c r="D72">
        <v>14</v>
      </c>
      <c r="J72" t="s">
        <v>31</v>
      </c>
      <c r="L72" t="s">
        <v>32</v>
      </c>
      <c r="M72" t="s">
        <v>33</v>
      </c>
      <c r="O72" t="s">
        <v>34</v>
      </c>
      <c r="Q72" t="str">
        <f t="shared" si="3"/>
        <v>R = S &amp; ( if S E then else &amp; E )</v>
      </c>
      <c r="S72" s="1"/>
    </row>
    <row r="73" spans="4:19" x14ac:dyDescent="0.3">
      <c r="D73">
        <v>15</v>
      </c>
      <c r="H73" t="s">
        <v>35</v>
      </c>
      <c r="Q73" t="str">
        <f t="shared" si="3"/>
        <v>] [R]</v>
      </c>
      <c r="S73" s="1"/>
    </row>
    <row r="74" spans="4:19" x14ac:dyDescent="0.3">
      <c r="D74">
        <v>16</v>
      </c>
      <c r="F74" t="s">
        <v>36</v>
      </c>
      <c r="Q74" t="str">
        <f t="shared" si="3"/>
        <v>}</v>
      </c>
      <c r="S74" s="1"/>
    </row>
    <row r="75" spans="4:19" x14ac:dyDescent="0.3">
      <c r="D75">
        <v>17</v>
      </c>
      <c r="F75" t="s">
        <v>37</v>
      </c>
      <c r="Q75" t="str">
        <f t="shared" si="3"/>
        <v>e,</v>
      </c>
      <c r="S75" s="1"/>
    </row>
    <row r="76" spans="4:19" x14ac:dyDescent="0.3">
      <c r="D76">
        <v>18</v>
      </c>
      <c r="F76" t="s">
        <v>38</v>
      </c>
      <c r="Q76" t="str">
        <f t="shared" si="3"/>
        <v>( x, y ) =&gt; Number. From ( Y[C] - YIP] &gt; 1 )</v>
      </c>
    </row>
    <row r="77" spans="4:19" x14ac:dyDescent="0.3">
      <c r="D77">
        <v>19</v>
      </c>
      <c r="F77" t="s">
        <v>39</v>
      </c>
      <c r="Q77" t="str">
        <f t="shared" si="3"/>
        <v>) [ [Product ID] ]</v>
      </c>
    </row>
    <row r="78" spans="4:19" x14ac:dyDescent="0.3">
      <c r="D78" t="s">
        <v>40</v>
      </c>
      <c r="E78" t="s">
        <v>41</v>
      </c>
      <c r="Q78" t="str">
        <f t="shared" si="3"/>
        <v>in</v>
      </c>
    </row>
    <row r="79" spans="4:19" x14ac:dyDescent="0.3">
      <c r="D79">
        <v>21</v>
      </c>
      <c r="F79" t="s">
        <v>42</v>
      </c>
      <c r="Q79" t="str">
        <f t="shared" si="3"/>
        <v>Return</v>
      </c>
    </row>
    <row r="80" spans="4:19" x14ac:dyDescent="0.3">
      <c r="Q80" t="str">
        <f t="shared" si="3"/>
        <v/>
      </c>
    </row>
  </sheetData>
  <pageMargins left="0.7" right="0.7" top="0.75" bottom="0.75" header="0.3" footer="0.3"/>
  <pageSetup paperSize="9" orientation="portrait" r:id="rId1"/>
  <drawing r:id="rId2"/>
  <tableParts count="2"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9B39A1D-2CEF-49D3-B46C-4C8BC50E468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MySolution</vt:lpstr>
      <vt:lpstr>PQ_Recursive</vt:lpstr>
      <vt:lpstr>Table3 (2)</vt:lpstr>
      <vt:lpstr>Another</vt:lpstr>
      <vt:lpstr>Another!_nR</vt:lpstr>
      <vt:lpstr>PQ_Recursive!_nR</vt:lpstr>
      <vt:lpstr>_nR</vt:lpstr>
      <vt:lpstr>'Table3 (2)'!ExternalData_2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2024-05-06T04:05:14Z</dcterms:modified>
</cp:coreProperties>
</file>