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6147319-E01C-419E-91A6-F77A65AB81A4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d">Report!$D$8</definedName>
    <definedName name="_h">Report!$D$11</definedName>
    <definedName name="_L">Report!$D$7</definedName>
    <definedName name="_t">Report!$D$9</definedName>
    <definedName name="_Z">Report!$D$12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4" i="1"/>
  <c r="D11" i="1"/>
  <c r="M8" i="1"/>
  <c r="L8" i="1"/>
  <c r="K8" i="1"/>
  <c r="B3" i="3" a="1"/>
  <c r="B3" i="3" s="1"/>
  <c r="B3" i="2" a="1"/>
  <c r="B3" i="2" s="1"/>
  <c r="D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<sst xmlns="http://schemas.openxmlformats.org/spreadsheetml/2006/main" count="47" uniqueCount="27">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</sst>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M16"/>
  <sheetViews>
    <sheetView tabSelected="1" workbookViewId="0">
      <selection activeCell="J24" sqref="J24"/>
    </sheetView>
  </sheetViews>
  <sheetFormatPr defaultRowHeight="13.2" x14ac:dyDescent="0.25"/>
  <sheetData>
    <row r="2" spans="3:13" x14ac:dyDescent="0.25">
      <c r="F2" t="s">
        <v>26</v>
      </c>
    </row>
    <row r="7" spans="3:13" x14ac:dyDescent="0.25">
      <c r="C7" t="s">
        <v>21</v>
      </c>
      <c r="D7">
        <v>49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</row>
    <row r="8" spans="3:13" x14ac:dyDescent="0.25">
      <c r="C8" t="s">
        <v>22</v>
      </c>
      <c r="D8">
        <v>12.1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</row>
    <row r="9" spans="3:13" x14ac:dyDescent="0.25">
      <c r="C9" t="s">
        <v>23</v>
      </c>
      <c r="D9">
        <v>58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</row>
    <row r="11" spans="3:13" x14ac:dyDescent="0.25">
      <c r="C11" t="s">
        <v>24</v>
      </c>
      <c r="D11">
        <f>_xlfn.LET(
_xlpm.L,_L*PI()/180,
_xlpm.t,_t*PI()/180,
_xlpm.d,_d*PI()/180,
ASIN(COS(_xlpm.L)*COS(_xlpm.d)*COS(_xlpm.t)+SIN(_xlpm.L)*SIN(_xlpm.d))*180/PI())</f>
        <v>29.87672961514842</v>
      </c>
      <c r="I11">
        <v>29.87672961514842</v>
      </c>
      <c r="J11">
        <v>26.55981084518049</v>
      </c>
      <c r="K11">
        <v>64.128051808531652</v>
      </c>
      <c r="L11">
        <v>39.330371718485488</v>
      </c>
    </row>
    <row r="12" spans="3:13" x14ac:dyDescent="0.25">
      <c r="C12" t="s">
        <v>25</v>
      </c>
      <c r="D12">
        <f>_xlfn.LET(
_xlpm.d,_d*PI()/180,
_xlpm.t,_t*PI()/180,
_xlpm.h,_h*PI()/180,
ASIN(COS(_xlpm.d)*SIN(_xlpm.t)/COS(_xlpm.h))*180/PI())</f>
        <v>72.999137827422672</v>
      </c>
      <c r="I12">
        <v>72.999137827422672</v>
      </c>
      <c r="J12">
        <v>-50.671216761659181</v>
      </c>
      <c r="K12">
        <v>-8.0355468673109627</v>
      </c>
      <c r="L12">
        <v>-38.394152431161189</v>
      </c>
    </row>
    <row r="14" spans="3:13" x14ac:dyDescent="0.25">
      <c r="C14">
        <f>_xlfn.LET(
_xlpm.t,_t*PI()/180,
_xlpm.L,_L*PI()/180,
_xlpm.d,_d*PI()/180,
180/PI()*ATAN2(-SIN(_xlpm.t),COS(_xlpm.L)*TAN(_xlpm.d)-SIN(_xlpm.L)*COS(_xlpm.t)))</f>
        <v>-162.99913782742269</v>
      </c>
    </row>
    <row r="16" spans="3:13" x14ac:dyDescent="0.25">
      <c r="C16">
        <f>C14+270</f>
        <v>107.00086217257731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22-May-2025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Report</vt:lpstr>
      <vt:lpstr>Formats</vt:lpstr>
      <vt:lpstr>Lists</vt:lpstr>
      <vt:lpstr>_d</vt:lpstr>
      <vt:lpstr>_h</vt:lpstr>
      <vt:lpstr>_L</vt:lpstr>
      <vt:lpstr>_t</vt:lpstr>
      <vt:lpstr>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2025-05-23T03:57:21Z</dcterms:modified>
</cp:coreProperties>
</file>