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8" documentId="8_{AD3A0508-E467-47A3-A7B9-5A12E75B114D}" xr6:coauthVersionLast="47" xr6:coauthVersionMax="47" xr10:uidLastSave="{4E7C2585-D677-4119-936F-9D2DF5AF6C5E}"/>
  <bookViews>
    <workbookView xWindow="-120" yWindow="-120" windowWidth="29040" windowHeight="15840" activeTab="1" xr2:uid="{AD5FE48E-9CE6-4EDE-8F69-E8FD3B4EAF42}"/>
  </bookViews>
  <sheets>
    <sheet name="Propane-Use-Day1" sheetId="1" r:id="rId1"/>
    <sheet name="Propane-Use-Day2" sheetId="3" r:id="rId2"/>
  </sheets>
  <definedNames>
    <definedName name="_nInt" localSheetId="1">'Propane-Use-Day2'!$H$8</definedName>
    <definedName name="_nInt">'Propane-Use-Day1'!$H$8</definedName>
    <definedName name="_nSlope" localSheetId="1">'Propane-Use-Day2'!$G$8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17" i="3"/>
  <c r="C16" i="3"/>
  <c r="K8" i="3" a="1"/>
  <c r="K8" i="3" s="1"/>
  <c r="M8" i="3" s="1"/>
  <c r="C8" i="3"/>
  <c r="C9" i="3"/>
  <c r="C10" i="3"/>
  <c r="C11" i="3"/>
  <c r="C12" i="3"/>
  <c r="C13" i="3"/>
  <c r="C14" i="3"/>
  <c r="C15" i="3"/>
  <c r="G16" i="3"/>
  <c r="M10" i="3" s="1"/>
  <c r="M24" i="3" l="1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3" l="1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8" i="3" l="1"/>
  <c r="L33" i="3" s="1"/>
  <c r="G8" i="1" a="1"/>
  <c r="G8" i="1" s="1"/>
  <c r="L9" i="3" l="1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29" i="3" l="1"/>
  <c r="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<sst xmlns="http://schemas.openxmlformats.org/spreadsheetml/2006/main" count="73" uniqueCount="36">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</sst>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 applyBorder="1"/>
    <xf numFmtId="2" fontId="0" fillId="0" borderId="0" xfId="0" applyNumberFormat="1" applyBorder="1"/>
    <xf numFmtId="2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0" fontId="0" fillId="0" borderId="0" xfId="0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4"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'Propane-Use-Day2'!$C$20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'Propane-Use-Day2'!$C$8:$C$18</c:f>
              <c:numCache>
                <c:formatCode>0.00</c:formatCode>
                <c:ptCount val="11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'Propane-Use-Day2'!$D$8:$D$18</c:f>
              <c:numCache>
                <c:formatCode>0.00;\-0.00;0.00;@</c:formatCode>
                <c:ptCount val="11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'Propane-Use-Day2'!$K$8:$K$37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'Propane-Use-Day2'!$L$8:$L$37</c:f>
              <c:numCache>
                <c:formatCode>0.00;\-0.00;0.00;@</c:formatCode>
                <c:ptCount val="30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'Propane-Use-Day2'!$K$8:$K$37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'Propane-Use-Day2'!$M$8:$M$37</c:f>
              <c:numCache>
                <c:formatCode>0.00;\-0.00;0.00;@</c:formatCode>
                <c:ptCount val="30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'Propane-Use-Day2'!$C$21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095875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0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4" tableBorderDxfId="13">
  <autoFilter ref="B7:D22" xr:uid="{54D38F27-53A3-4E24-9E84-90EF95A9A65D}"/>
  <tableColumns count="3">
    <tableColumn id="1" xr3:uid="{50A0F3A2-E162-46C4-837A-DC05922AAF3E}" name="X" dataDxfId="12"/>
    <tableColumn id="2" xr3:uid="{B53705B3-471E-46FE-A5FC-E295D297C414}" name="Time (hours)" dataDxfId="11">
      <calculatedColumnFormula>(_tTankWeight[[#This Row],[X]]-INDEX($B$8,1,1))*24</calculatedColumnFormula>
    </tableColumn>
    <tableColumn id="3" xr3:uid="{B3B5534E-647A-4915-9C71-7D67E3F5C2DA}" name="Weight (lbs)" dataDxfId="10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6" tableBorderDxfId="5">
  <autoFilter ref="B7:D18" xr:uid="{54D38F27-53A3-4E24-9E84-90EF95A9A65D}"/>
  <tableColumns count="3">
    <tableColumn id="1" xr3:uid="{9E925115-B54F-4B4C-AF74-BCDF7C7A568F}" name="X" dataDxfId="4"/>
    <tableColumn id="2" xr3:uid="{496E99EF-94CF-4D0A-B048-1B2C0AE9F694}" name="Time (hours)" dataDxfId="3">
      <calculatedColumnFormula>(_tTankWeight2[[#This Row],[X]]-INDEX('Propane-Use-Day2'!$B$8,1,1))*24</calculatedColumnFormula>
    </tableColumn>
    <tableColumn id="3" xr3:uid="{ECD2A7D4-374E-475D-AFEC-98EEA0B9C174}" name="Weight (lbs)" dataDxfId="2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topLeftCell="A10" workbookViewId="0">
      <selection activeCell="J41" sqref="J41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5" t="s">
        <v>31</v>
      </c>
      <c r="F2" s="25"/>
      <c r="G2" s="25"/>
      <c r="H2" s="25"/>
      <c r="I2" s="25"/>
      <c r="J2" s="25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5" t="s">
        <v>27</v>
      </c>
      <c r="F3" s="25"/>
      <c r="G3" s="25"/>
      <c r="H3" s="25"/>
      <c r="I3" s="25"/>
      <c r="J3" s="25"/>
    </row>
    <row r="4" spans="1:12" x14ac:dyDescent="0.2">
      <c r="E4" s="25" t="s">
        <v>28</v>
      </c>
      <c r="F4" s="25"/>
      <c r="G4" s="25"/>
      <c r="H4" s="25"/>
      <c r="I4" s="25"/>
      <c r="J4" s="25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3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2">
        <v>45119.452777777777</v>
      </c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4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4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4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4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4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4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D23" s="26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0">
    <cfRule type="expression" dxfId="16" priority="2">
      <formula>MOD(ROW(K8)-ROW($K$7),2)</formula>
    </cfRule>
  </conditionalFormatting>
  <conditionalFormatting sqref="K31:L32">
    <cfRule type="expression" dxfId="15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37"/>
  <sheetViews>
    <sheetView showGridLines="0" tabSelected="1" topLeftCell="A10" workbookViewId="0">
      <selection activeCell="D19" sqref="D19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5" t="s">
        <v>32</v>
      </c>
      <c r="F2" s="25"/>
      <c r="G2" s="25"/>
      <c r="H2" s="25"/>
      <c r="I2" s="25"/>
      <c r="J2" s="25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5" t="s">
        <v>27</v>
      </c>
      <c r="F3" s="25"/>
      <c r="G3" s="25"/>
      <c r="H3" s="25"/>
      <c r="I3" s="25"/>
      <c r="J3" s="25"/>
    </row>
    <row r="4" spans="1:13" x14ac:dyDescent="0.2">
      <c r="E4" s="25" t="s">
        <v>28</v>
      </c>
      <c r="F4" s="25"/>
      <c r="G4" s="25"/>
      <c r="H4" s="25"/>
      <c r="I4" s="25"/>
      <c r="J4" s="25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7">_xlfn.SEQUENCE(30,1,0,1)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Row],[X]]-INDEX('Propane-Use-Day2'!$B$8,1,1))*24</f>
        <v>3.6166666667559184</v>
      </c>
      <c r="D11" s="24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Row],[X]]-INDEX('Propane-Use-Day2'!$B$8,1,1))*24</f>
        <v>5.433333333407063</v>
      </c>
      <c r="D12" s="24">
        <v>24.51</v>
      </c>
      <c r="G12" s="23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Row],[X]]-INDEX('Propane-Use-Day2'!$B$8,1,1))*24</f>
        <v>5.9833333334536292</v>
      </c>
      <c r="D13" s="24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Row],[X]]-INDEX('Propane-Use-Day2'!$B$8,1,1))*24</f>
        <v>7.7666666666627862</v>
      </c>
      <c r="D14" s="24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Row],[X]]-INDEX('Propane-Use-Day2'!$B$8,1,1))*24</f>
        <v>23.866666666755918</v>
      </c>
      <c r="D15" s="24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Row],[X]]-INDEX('Propane-Use-Day2'!$B$8,1,1))*24</f>
        <v>25.516666666720994</v>
      </c>
      <c r="D16" s="24">
        <v>23.97</v>
      </c>
      <c r="G16" s="23">
        <f>H28/21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Row],[X]]-INDEX('Propane-Use-Day2'!$B$8,1,1))*24</f>
        <v>27.116666666697711</v>
      </c>
      <c r="D17" s="24">
        <v>23.89</v>
      </c>
      <c r="G17" s="23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Row],[X]]-INDEX('Propane-Use-Day2'!$B$8,1,1))*24</f>
        <v>29.216666666732635</v>
      </c>
      <c r="D18" s="24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B20" s="4" t="s">
        <v>9</v>
      </c>
      <c r="C20" t="s">
        <v>35</v>
      </c>
      <c r="G20" t="str">
        <f>"Measured Propane Burn Rate = "&amp;TEXT($G$12,"0.00")&amp;" lbs/day"</f>
        <v>Measured Propane Burn Rate = 0.70 lbs/day</v>
      </c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10</v>
      </c>
      <c r="C21" t="s">
        <v>6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11</v>
      </c>
      <c r="C22" t="s">
        <v>25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F23" s="22"/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ht="15" x14ac:dyDescent="0.25">
      <c r="A26" s="3" t="s">
        <v>15</v>
      </c>
      <c r="E26" s="3" t="s">
        <v>18</v>
      </c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x14ac:dyDescent="0.2"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E28" t="s">
        <v>29</v>
      </c>
      <c r="H28" s="5">
        <v>17</v>
      </c>
      <c r="I28" t="s">
        <v>19</v>
      </c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20</v>
      </c>
      <c r="H29" s="6">
        <f>H28/ABS(G12)</f>
        <v>24.212316493740765</v>
      </c>
      <c r="I29" s="16" t="s">
        <v>21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</sheetData>
  <conditionalFormatting sqref="K8:L30">
    <cfRule type="expression" dxfId="9" priority="6">
      <formula>MOD(ROW(K8)-ROW($K$7),2)</formula>
    </cfRule>
  </conditionalFormatting>
  <conditionalFormatting sqref="K31:L32">
    <cfRule type="expression" dxfId="8" priority="5">
      <formula>MOD(ROW(K31)-ROW($K$7),2)</formula>
    </cfRule>
  </conditionalFormatting>
  <conditionalFormatting sqref="M8:M32">
    <cfRule type="expression" dxfId="7" priority="4">
      <formula>MOD(ROW(M8)-ROW($K$7),2)</formula>
    </cfRule>
  </conditionalFormatting>
  <conditionalFormatting sqref="K33:L37">
    <cfRule type="expression" dxfId="1" priority="2">
      <formula>MOD(ROW(K33)-ROW($K$7),2)</formula>
    </cfRule>
  </conditionalFormatting>
  <conditionalFormatting sqref="M33:M37">
    <cfRule type="expression" dxfId="0" priority="1">
      <formula>MOD(ROW(M33)-ROW($K$7),2)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Propane-Use-Day1</vt:lpstr>
      <vt:lpstr>Propane-Use-Day2</vt:lpstr>
      <vt:lpstr>'Propane-Use-Day2'!_nInt</vt:lpstr>
      <vt:lpstr>_nInt</vt:lpstr>
      <vt:lpstr>'Propane-Use-Day2'!_nSlope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2023-07-14T17:24:55Z</dcterms:modified>
</cp:coreProperties>
</file>