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41" documentId="8_{F11932D1-4811-44CE-8735-4BCA25183E78}" xr6:coauthVersionLast="47" xr6:coauthVersionMax="47" xr10:uidLastSave="{B5426E4B-E441-4F68-B029-C426F2089D8B}"/>
  <bookViews>
    <workbookView xWindow="36360" yWindow="1815" windowWidth="20130" windowHeight="1555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" i="1"/>
  <c r="D8" i="1"/>
  <c r="D9" i="1"/>
  <c r="D10" i="1"/>
  <c r="D11" i="1"/>
  <c r="D12" i="1"/>
  <c r="D13" i="1"/>
  <c r="D14" i="1"/>
  <c r="D7" i="1"/>
  <c r="C8" i="1"/>
  <c r="C9" i="1"/>
  <c r="C10" i="1"/>
  <c r="C11" i="1"/>
  <c r="C12" i="1"/>
  <c r="C13" i="1"/>
  <c r="C14" i="1"/>
  <c r="C7" i="1"/>
  <c r="B8" i="1"/>
  <c r="B9" i="1"/>
  <c r="B10" i="1"/>
  <c r="B11" i="1"/>
  <c r="B12" i="1"/>
  <c r="B13" i="1"/>
  <c r="B14" i="1"/>
  <c r="B7" i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<sst xmlns="http://schemas.openxmlformats.org/spreadsheetml/2006/main" count="64" uniqueCount="40">
  <si>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</si>
  <si>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</si>
  <si>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</si>
  <si>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</si>
  <si>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</si>
  <si>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</si>
  <si>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</si>
  <si>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</si>
  <si>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</si>
  <si>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</si>
  <si>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</si>
  <si>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</si>
  <si>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</si>
  <si>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</si>
  <si>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</si>
  <si>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</si>
  <si>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</si>
  <si>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</si>
  <si>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</si>
  <si>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</si>
  <si>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</si>
  <si>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</si>
  <si>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</si>
  <si>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</si>
  <si>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</si>
  <si>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</si>
  <si>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Quarter and Time Bounds Determination</t>
  </si>
  <si>
    <t>Excel Off The Grid Video</t>
  </si>
  <si>
    <t>Period Start Date</t>
  </si>
  <si>
    <t>Period</t>
  </si>
  <si>
    <t>Date</t>
  </si>
  <si>
    <t>Calendar</t>
  </si>
  <si>
    <t>Fiscal</t>
  </si>
  <si>
    <t>Non-Standard</t>
  </si>
  <si>
    <t>Why use EOMONTH? It seems like that is not needed.</t>
  </si>
  <si>
    <t>The key is the 4 month displacement. You need to deal with the fact</t>
  </si>
  <si>
    <t>that the months have different lengths. This approach handle that.</t>
  </si>
  <si>
    <t>The 4-4-5 and 4-5-4 are very common in retail, as there is a clear weekly cycle to sales. I'm glad it was useful.</t>
  </si>
  <si>
    <t>Comment from YT page</t>
  </si>
  <si>
    <t>Every work week starts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</si>
</sst>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9" fillId="0" borderId="0" xfId="12"/>
    <xf numFmtId="15" fontId="0" fillId="0" borderId="0" xfId="0" applyNumberFormat="1"/>
    <xf numFmtId="0" fontId="7" fillId="0" borderId="0" xfId="9"/>
    <xf numFmtId="0" fontId="4" fillId="2" borderId="0" xfId="3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0">
    <dxf>
      <numFmt numFmtId="20" formatCode="d\-mmm\-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23.46239097222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F31CE6-77D9-46B3-A357-336E9D46D34A}" name="Table2" displayName="Table2" ref="J1:K18" totalsRowShown="0">
  <autoFilter ref="J1:K18" xr:uid="{71F31CE6-77D9-46B3-A357-336E9D46D34A}"/>
  <tableColumns count="2">
    <tableColumn id="1" xr3:uid="{E8F12A66-D718-4873-8FBA-21E029562CE1}" name="Period Start Date" dataDxfId="0"/>
    <tableColumn id="3" xr3:uid="{EE8BA8D8-EB23-4D27-9626-BF75E79F3530}" name="Perio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SQT6JoYacV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O21"/>
  <sheetViews>
    <sheetView tabSelected="1" workbookViewId="0">
      <selection activeCell="H8" sqref="H8"/>
    </sheetView>
  </sheetViews>
  <sheetFormatPr defaultRowHeight="13.2" x14ac:dyDescent="0.25"/>
  <cols>
    <col min="1" max="1" width="11.21875" customWidth="1"/>
    <col min="2" max="2" width="13.109375" customWidth="1"/>
    <col min="4" max="4" width="12.5546875" customWidth="1"/>
    <col min="10" max="10" width="22" customWidth="1"/>
    <col min="11" max="11" width="9.77734375" customWidth="1"/>
  </cols>
  <sheetData>
    <row r="1" spans="1:15" x14ac:dyDescent="0.25">
      <c r="A1" s="1" t="s">
        <v>0</v>
      </c>
      <c r="B1" s="2" t="s">
        <v>1</v>
      </c>
      <c r="C1" s="2"/>
      <c r="D1" s="2"/>
      <c r="E1" s="2"/>
      <c r="G1" s="13" t="s">
        <v>27</v>
      </c>
      <c r="J1" t="s">
        <v>28</v>
      </c>
      <c r="K1" t="s">
        <v>29</v>
      </c>
    </row>
    <row r="2" spans="1:15" x14ac:dyDescent="0.25">
      <c r="A2" s="1" t="s">
        <v>2</v>
      </c>
      <c r="B2" s="2" t="s">
        <v>26</v>
      </c>
      <c r="C2" s="2"/>
      <c r="D2" s="2"/>
      <c r="E2" s="2"/>
      <c r="J2" s="14">
        <v>45166</v>
      </c>
      <c r="K2">
        <v>1</v>
      </c>
      <c r="M2" t="str">
        <f>CHOOSE(WEEKDAY(Table2[[#This Row],[Period Start Date]]),"Sunday","Monday","Tuesday","Wednesday","Thursday","Friday","Saturday")</f>
        <v>Monday</v>
      </c>
      <c r="O2" t="s">
        <v>39</v>
      </c>
    </row>
    <row r="3" spans="1:15" x14ac:dyDescent="0.25">
      <c r="A3" s="1" t="s">
        <v>3</v>
      </c>
      <c r="B3" s="2" t="str" cm="1">
        <f t="array" aca="1" ref="B3" ca="1">HD_Date</f>
        <v>01-Feb-2024</v>
      </c>
      <c r="C3" s="2"/>
      <c r="D3" s="2"/>
      <c r="E3" s="2"/>
      <c r="J3" s="14">
        <v>45194</v>
      </c>
      <c r="K3">
        <v>2</v>
      </c>
      <c r="M3" t="str">
        <f>CHOOSE(WEEKDAY(Table2[[#This Row],[Period Start Date]]),"Sunday","Monday","Tuesday","Wednesday","Thursday","Friday","Saturday")</f>
        <v>Monday</v>
      </c>
    </row>
    <row r="4" spans="1:15" x14ac:dyDescent="0.25">
      <c r="J4" s="14">
        <v>45222</v>
      </c>
      <c r="K4">
        <v>3</v>
      </c>
      <c r="M4" t="str">
        <f>CHOOSE(WEEKDAY(Table2[[#This Row],[Period Start Date]]),"Sunday","Monday","Tuesday","Wednesday","Thursday","Friday","Saturday")</f>
        <v>Monday</v>
      </c>
    </row>
    <row r="5" spans="1:15" x14ac:dyDescent="0.25">
      <c r="J5" s="14">
        <v>45257</v>
      </c>
      <c r="K5">
        <v>4</v>
      </c>
      <c r="M5" t="str">
        <f>CHOOSE(WEEKDAY(Table2[[#This Row],[Period Start Date]]),"Sunday","Monday","Tuesday","Wednesday","Thursday","Friday","Saturday")</f>
        <v>Monday</v>
      </c>
    </row>
    <row r="6" spans="1:15" x14ac:dyDescent="0.25">
      <c r="A6" t="s">
        <v>30</v>
      </c>
      <c r="B6" t="s">
        <v>31</v>
      </c>
      <c r="C6" t="s">
        <v>32</v>
      </c>
      <c r="D6" t="s">
        <v>33</v>
      </c>
      <c r="J6" s="14">
        <v>45285</v>
      </c>
      <c r="K6">
        <v>5</v>
      </c>
      <c r="M6" t="str">
        <f>CHOOSE(WEEKDAY(Table2[[#This Row],[Period Start Date]]),"Sunday","Monday","Tuesday","Wednesday","Thursday","Friday","Saturday")</f>
        <v>Monday</v>
      </c>
    </row>
    <row r="7" spans="1:15" x14ac:dyDescent="0.25">
      <c r="A7" s="14">
        <v>45310</v>
      </c>
      <c r="B7" t="str">
        <f>"Q"&amp;ROUNDUP(MONTH(A7)/3,0)</f>
        <v>Q1</v>
      </c>
      <c r="C7">
        <f>ROUNDUP(MONTH(EOMONTH(A7,4))/3,0)</f>
        <v>2</v>
      </c>
      <c r="D7">
        <f>ROUNDUP(_xlfn.XLOOKUP(A7,Table2[Period Start Date],Table2[Period],"Not Found",-1)/3,0)</f>
        <v>2</v>
      </c>
      <c r="J7" s="14">
        <v>45313</v>
      </c>
      <c r="K7">
        <v>6</v>
      </c>
      <c r="M7" t="str">
        <f>CHOOSE(WEEKDAY(Table2[[#This Row],[Period Start Date]]),"Sunday","Monday","Tuesday","Wednesday","Thursday","Friday","Saturday")</f>
        <v>Monday</v>
      </c>
    </row>
    <row r="8" spans="1:15" x14ac:dyDescent="0.25">
      <c r="A8" s="14">
        <v>45347</v>
      </c>
      <c r="B8" t="str">
        <f t="shared" ref="B8:B14" si="0">"Q"&amp;ROUNDUP(MONTH(A8)/3,0)</f>
        <v>Q1</v>
      </c>
      <c r="C8">
        <f t="shared" ref="C8:C14" si="1">ROUNDUP(MONTH(EOMONTH(A8,4))/3,0)</f>
        <v>2</v>
      </c>
      <c r="D8">
        <f>ROUNDUP(_xlfn.XLOOKUP(A8,Table2[Period Start Date],Table2[Period],"Not Found",-1)/3,0)</f>
        <v>2</v>
      </c>
      <c r="J8" s="14">
        <v>45348</v>
      </c>
      <c r="K8">
        <v>7</v>
      </c>
      <c r="M8" t="str">
        <f>CHOOSE(WEEKDAY(Table2[[#This Row],[Period Start Date]]),"Sunday","Monday","Tuesday","Wednesday","Thursday","Friday","Saturday")</f>
        <v>Monday</v>
      </c>
    </row>
    <row r="9" spans="1:15" x14ac:dyDescent="0.25">
      <c r="A9" s="14">
        <v>45406</v>
      </c>
      <c r="B9" t="str">
        <f t="shared" si="0"/>
        <v>Q2</v>
      </c>
      <c r="C9">
        <f t="shared" si="1"/>
        <v>3</v>
      </c>
      <c r="D9">
        <f>ROUNDUP(_xlfn.XLOOKUP(A9,Table2[Period Start Date],Table2[Period],"Not Found",-1)/3,0)</f>
        <v>3</v>
      </c>
      <c r="J9" s="14">
        <v>45376</v>
      </c>
      <c r="K9">
        <v>8</v>
      </c>
      <c r="M9" t="str">
        <f>CHOOSE(WEEKDAY(Table2[[#This Row],[Period Start Date]]),"Sunday","Monday","Tuesday","Wednesday","Thursday","Friday","Saturday")</f>
        <v>Monday</v>
      </c>
    </row>
    <row r="10" spans="1:15" x14ac:dyDescent="0.25">
      <c r="A10" s="14">
        <v>45467</v>
      </c>
      <c r="B10" t="str">
        <f t="shared" si="0"/>
        <v>Q2</v>
      </c>
      <c r="C10">
        <f t="shared" si="1"/>
        <v>4</v>
      </c>
      <c r="D10">
        <f>ROUNDUP(_xlfn.XLOOKUP(A10,Table2[Period Start Date],Table2[Period],"Not Found",-1)/3,0)</f>
        <v>4</v>
      </c>
      <c r="J10" s="14">
        <v>45404</v>
      </c>
      <c r="K10">
        <v>9</v>
      </c>
      <c r="M10" t="str">
        <f>CHOOSE(WEEKDAY(Table2[[#This Row],[Period Start Date]]),"Sunday","Monday","Tuesday","Wednesday","Thursday","Friday","Saturday")</f>
        <v>Monday</v>
      </c>
    </row>
    <row r="11" spans="1:15" x14ac:dyDescent="0.25">
      <c r="A11" s="14">
        <v>45552</v>
      </c>
      <c r="B11" t="str">
        <f t="shared" si="0"/>
        <v>Q3</v>
      </c>
      <c r="C11">
        <f t="shared" si="1"/>
        <v>1</v>
      </c>
      <c r="D11">
        <f>ROUNDUP(_xlfn.XLOOKUP(A11,Table2[Period Start Date],Table2[Period],"Not Found",-1)/3,0)</f>
        <v>1</v>
      </c>
      <c r="J11" s="14">
        <v>45439</v>
      </c>
      <c r="K11">
        <v>10</v>
      </c>
      <c r="M11" t="str">
        <f>CHOOSE(WEEKDAY(Table2[[#This Row],[Period Start Date]]),"Sunday","Monday","Tuesday","Wednesday","Thursday","Friday","Saturday")</f>
        <v>Monday</v>
      </c>
    </row>
    <row r="12" spans="1:15" x14ac:dyDescent="0.25">
      <c r="A12" s="14">
        <v>45587</v>
      </c>
      <c r="B12" t="str">
        <f t="shared" si="0"/>
        <v>Q4</v>
      </c>
      <c r="C12">
        <f t="shared" si="1"/>
        <v>1</v>
      </c>
      <c r="D12">
        <f>ROUNDUP(_xlfn.XLOOKUP(A12,Table2[Period Start Date],Table2[Period],"Not Found",-1)/3,0)</f>
        <v>1</v>
      </c>
      <c r="J12" s="14">
        <v>45467</v>
      </c>
      <c r="K12">
        <v>11</v>
      </c>
      <c r="M12" t="str">
        <f>CHOOSE(WEEKDAY(Table2[[#This Row],[Period Start Date]]),"Sunday","Monday","Tuesday","Wednesday","Thursday","Friday","Saturday")</f>
        <v>Monday</v>
      </c>
    </row>
    <row r="13" spans="1:15" x14ac:dyDescent="0.25">
      <c r="A13" s="14">
        <v>45622</v>
      </c>
      <c r="B13" t="str">
        <f t="shared" si="0"/>
        <v>Q4</v>
      </c>
      <c r="C13">
        <f t="shared" si="1"/>
        <v>1</v>
      </c>
      <c r="D13">
        <f>ROUNDUP(_xlfn.XLOOKUP(A13,Table2[Period Start Date],Table2[Period],"Not Found",-1)/3,0)</f>
        <v>2</v>
      </c>
      <c r="J13" s="14">
        <v>45495</v>
      </c>
      <c r="K13">
        <v>12</v>
      </c>
      <c r="M13" t="str">
        <f>CHOOSE(WEEKDAY(Table2[[#This Row],[Period Start Date]]),"Sunday","Monday","Tuesday","Wednesday","Thursday","Friday","Saturday")</f>
        <v>Monday</v>
      </c>
    </row>
    <row r="14" spans="1:15" x14ac:dyDescent="0.25">
      <c r="A14" s="14">
        <v>45631</v>
      </c>
      <c r="B14" t="str">
        <f t="shared" si="0"/>
        <v>Q4</v>
      </c>
      <c r="C14">
        <f t="shared" si="1"/>
        <v>2</v>
      </c>
      <c r="D14">
        <f>ROUNDUP(_xlfn.XLOOKUP(A14,Table2[Period Start Date],Table2[Period],"Not Found",-1)/3,0)</f>
        <v>2</v>
      </c>
      <c r="J14" s="14">
        <v>45530</v>
      </c>
      <c r="K14">
        <v>1</v>
      </c>
      <c r="M14" t="str">
        <f>CHOOSE(WEEKDAY(Table2[[#This Row],[Period Start Date]]),"Sunday","Monday","Tuesday","Wednesday","Thursday","Friday","Saturday")</f>
        <v>Monday</v>
      </c>
    </row>
    <row r="15" spans="1:15" x14ac:dyDescent="0.25">
      <c r="J15" s="14">
        <v>45558</v>
      </c>
      <c r="K15">
        <v>2</v>
      </c>
      <c r="M15" t="str">
        <f>CHOOSE(WEEKDAY(Table2[[#This Row],[Period Start Date]]),"Sunday","Monday","Tuesday","Wednesday","Thursday","Friday","Saturday")</f>
        <v>Monday</v>
      </c>
    </row>
    <row r="16" spans="1:15" x14ac:dyDescent="0.25">
      <c r="C16" s="15" t="s">
        <v>34</v>
      </c>
      <c r="J16" s="14">
        <v>45586</v>
      </c>
      <c r="K16">
        <v>3</v>
      </c>
      <c r="M16" t="str">
        <f>CHOOSE(WEEKDAY(Table2[[#This Row],[Period Start Date]]),"Sunday","Monday","Tuesday","Wednesday","Thursday","Friday","Saturday")</f>
        <v>Monday</v>
      </c>
    </row>
    <row r="17" spans="3:13" x14ac:dyDescent="0.25">
      <c r="C17" t="s">
        <v>35</v>
      </c>
      <c r="J17" s="14">
        <v>45621</v>
      </c>
      <c r="K17">
        <v>4</v>
      </c>
      <c r="M17" t="str">
        <f>CHOOSE(WEEKDAY(Table2[[#This Row],[Period Start Date]]),"Sunday","Monday","Tuesday","Wednesday","Thursday","Friday","Saturday")</f>
        <v>Monday</v>
      </c>
    </row>
    <row r="18" spans="3:13" x14ac:dyDescent="0.25">
      <c r="C18" t="s">
        <v>36</v>
      </c>
      <c r="J18" s="14">
        <v>45649</v>
      </c>
      <c r="K18">
        <v>5</v>
      </c>
      <c r="M18" t="str">
        <f>CHOOSE(WEEKDAY(Table2[[#This Row],[Period Start Date]]),"Sunday","Monday","Tuesday","Wednesday","Thursday","Friday","Saturday")</f>
        <v>Monday</v>
      </c>
    </row>
    <row r="20" spans="3:13" x14ac:dyDescent="0.25">
      <c r="C20" s="16" t="s">
        <v>38</v>
      </c>
    </row>
    <row r="21" spans="3:13" x14ac:dyDescent="0.25">
      <c r="C21" t="s">
        <v>37</v>
      </c>
    </row>
  </sheetData>
  <phoneticPr fontId="15" type="noConversion"/>
  <hyperlinks>
    <hyperlink ref="G1" r:id="rId1" xr:uid="{3F93483A-4DCB-4E27-8BCF-118E86B7773E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01-Feb-2024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01-Feb-2024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2024-02-01T20:23:39Z</dcterms:modified>
</cp:coreProperties>
</file>