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97" documentId="13_ncr:1_{D494A47E-3168-4E45-A907-D006C73095CC}" xr6:coauthVersionLast="47" xr6:coauthVersionMax="47" xr10:uidLastSave="{29F91748-3E3A-4B1E-B967-E970443E0497}"/>
  <bookViews>
    <workbookView xWindow="57480" yWindow="1665" windowWidth="29040" windowHeight="15720" activeTab="1" xr2:uid="{00000000-000D-0000-FFFF-FFFF00000000}"/>
  </bookViews>
  <sheets>
    <sheet name="Original" sheetId="1" r:id="rId1"/>
    <sheet name="EDA" sheetId="2" r:id="rId2"/>
  </sheets>
  <definedNames>
    <definedName name="_xlnm._FilterDatabase" localSheetId="1" hidden="1">EDA!$G$2:$I$10</definedName>
    <definedName name="_xlnm._FilterDatabase" localSheetId="0" hidden="1">Original!$G$2:$I$10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8" i="2" l="1"/>
  <c r="L78" i="2"/>
  <c r="L76" i="2"/>
  <c r="N76" i="2" s="1"/>
  <c r="O73" i="2"/>
  <c r="M73" i="2"/>
  <c r="N73" i="2" s="1"/>
  <c r="L73" i="2"/>
  <c r="K73" i="2"/>
  <c r="L72" i="2"/>
  <c r="O72" i="2" s="1"/>
  <c r="K72" i="2"/>
  <c r="F72" i="2" a="1"/>
  <c r="F72" i="2" s="1"/>
  <c r="B70" i="2" a="1"/>
  <c r="B70" i="2" s="1"/>
  <c r="B29" i="2" a="1"/>
  <c r="B29" i="2" s="1"/>
  <c r="L3" i="2" s="1" a="1"/>
  <c r="L3" i="2" s="1"/>
  <c r="N78" i="2" l="1"/>
  <c r="Q78" i="2" s="1"/>
  <c r="Q76" i="2"/>
  <c r="P73" i="2"/>
  <c r="Q73" i="2" s="1"/>
  <c r="M72" i="2"/>
  <c r="N72" i="2" l="1"/>
  <c r="P72" i="2" s="1"/>
  <c r="Q7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<sst xmlns="http://schemas.openxmlformats.org/spreadsheetml/2006/main" count="139" uniqueCount="9">
  <si>
    <t>Question Tables</t>
  </si>
  <si>
    <t>Result</t>
  </si>
  <si>
    <t>Date</t>
  </si>
  <si>
    <t>Project</t>
  </si>
  <si>
    <t>A</t>
  </si>
  <si>
    <t>B</t>
  </si>
  <si>
    <t>C</t>
  </si>
  <si>
    <t>Actual Progress</t>
  </si>
  <si>
    <t>CH-054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</si>
</sst>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
      <b/>
      <sz val="15"/>
      <color theme="3"/>
      <name val="Aptos Mono"/>
      <family val="2"/>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7">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bottom style="thick">
        <color theme="4"/>
      </bottom>
      <diagonal/>
    </border>
  </borders>
  <cellStyleXfs count="2">
    <xf numFmtId="0" fontId="0" fillId="0" borderId="0"/>
    <xf numFmtId="0" fontId="7" fillId="0" borderId="6" applyNumberFormat="0" applyFill="0" applyAlignment="0" applyProtection="0"/>
  </cellStyleXfs>
  <cellXfs count="15">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4" fontId="7" fillId="0" borderId="6" xfId="1" applyNumberFormat="1"/>
    <xf numFmtId="0" fontId="4" fillId="2" borderId="5" xfId="0" applyFont="1" applyFill="1" applyBorder="1" applyAlignment="1">
      <alignment horizontal="center" vertical="center"/>
    </xf>
  </cellXfs>
  <cellStyles count="2">
    <cellStyle name="Heading 1" xfId="1" builtinId="16"/>
    <cellStyle name="Normal" xfId="0" builtinId="0"/>
  </cellStyles>
  <dxfs count="0"/>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22</xdr:row>
      <xdr:rowOff>168275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4990"/>
          <a:ext cx="4552316" cy="407479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chemeClr val="bg1"/>
                </a:solidFill>
                <a:effectLst/>
                <a:latin typeface="Times New Roman" panose="02020603050405020304" pitchFamily="18" charset="0"/>
                <a:ea typeface="+mn-ea"/>
                <a:cs typeface="Times New Roman" panose="02020603050405020304" pitchFamily="18" charset="0"/>
              </a:rPr>
              <a:t>Challenge</a:t>
            </a:r>
            <a:r>
              <a:rPr lang="en-AU" sz="2400" b="0" baseline="0">
                <a:solidFill>
                  <a:schemeClr val="bg1"/>
                </a:solidFill>
                <a:effectLst/>
                <a:latin typeface="Times New Roman" panose="02020603050405020304" pitchFamily="18" charset="0"/>
                <a:ea typeface="+mn-ea"/>
                <a:cs typeface="Times New Roman" panose="02020603050405020304" pitchFamily="18" charset="0"/>
              </a:rPr>
              <a:t> 62</a:t>
            </a:r>
            <a:r>
              <a:rPr lang="en-AU" sz="2400" b="0">
                <a:solidFill>
                  <a:schemeClr val="bg1"/>
                </a:solidFill>
                <a:effectLst/>
                <a:latin typeface="Times New Roman" panose="02020603050405020304" pitchFamily="18" charset="0"/>
                <a:ea typeface="+mn-ea"/>
                <a:cs typeface="Times New Roman" panose="02020603050405020304" pitchFamily="18" charset="0"/>
              </a:rPr>
              <a:t>: Missing Values!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question table presents the actual progress of 3 projects at the end of each month, but some values are missing. Like in the result table, we want to fill in the missing values using linear interpolation between the known values before and after the missing period.</a:t>
            </a:r>
          </a:p>
          <a:p>
            <a:pPr algn="ctr"/>
            <a:endParaRPr lang="en-AU" sz="18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The progress for month 8 is missing, so the average of the progress values for months 7 and 9 is used.</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months 4, 5, and 6, the progress is interpolated linearly from month 3 to month 7.</a:t>
            </a:r>
          </a:p>
        </xdr:txBody>
      </xdr:sp>
    </xdr:grpSp>
    <xdr:clientData/>
  </xdr:twoCellAnchor>
  <xdr:twoCellAnchor>
    <xdr:from>
      <xdr:col>5</xdr:col>
      <xdr:colOff>2266950</xdr:colOff>
      <xdr:row>22</xdr:row>
      <xdr:rowOff>150813</xdr:rowOff>
    </xdr:from>
    <xdr:to>
      <xdr:col>6</xdr:col>
      <xdr:colOff>598488</xdr:colOff>
      <xdr:row>25</xdr:row>
      <xdr:rowOff>66676</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rot="5400000">
          <a:off x="7042150" y="4386263"/>
          <a:ext cx="544513" cy="1274763"/>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9525</xdr:colOff>
      <xdr:row>0</xdr:row>
      <xdr:rowOff>142875</xdr:rowOff>
    </xdr:from>
    <xdr:to>
      <xdr:col>5</xdr:col>
      <xdr:colOff>142875</xdr:colOff>
      <xdr:row>2</xdr:row>
      <xdr:rowOff>104775</xdr:rowOff>
    </xdr:to>
    <xdr:sp macro="" textlink="">
      <xdr:nvSpPr>
        <xdr:cNvPr id="2" name="Arrow: Bent-Up 1">
          <a:extLst>
            <a:ext uri="{FF2B5EF4-FFF2-40B4-BE49-F238E27FC236}">
              <a16:creationId xmlns:a16="http://schemas.microsoft.com/office/drawing/2014/main" id="{E21B8CF2-2E0D-E123-0C0C-F0ACAADE8316}"/>
            </a:ext>
          </a:extLst>
        </xdr:cNvPr>
        <xdr:cNvSpPr/>
      </xdr:nvSpPr>
      <xdr:spPr>
        <a:xfrm flipV="1">
          <a:off x="3248025" y="142875"/>
          <a:ext cx="1304925" cy="438150"/>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zoomScaleNormal="100" workbookViewId="0">
      <selection activeCell="F2" sqref="F2"/>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0.08</v>
      </c>
      <c r="H5" s="11">
        <v>45016</v>
      </c>
      <c r="I5" s="8" t="s">
        <v>4</v>
      </c>
      <c r="J5" s="10">
        <v>0.08</v>
      </c>
    </row>
    <row r="6" spans="1:21" s="1" customFormat="1" ht="15.6" x14ac:dyDescent="0.3">
      <c r="A6" s="4"/>
      <c r="B6" s="11">
        <v>45138</v>
      </c>
      <c r="C6" s="8" t="s">
        <v>4</v>
      </c>
      <c r="D6" s="10">
        <v>0.24</v>
      </c>
      <c r="H6" s="11">
        <v>45046</v>
      </c>
      <c r="I6" s="8" t="s">
        <v>4</v>
      </c>
      <c r="J6" s="12">
        <v>0.12</v>
      </c>
    </row>
    <row r="7" spans="1:21" s="1" customFormat="1" ht="15.6" x14ac:dyDescent="0.3">
      <c r="A7" s="4"/>
      <c r="B7" s="11">
        <v>45199</v>
      </c>
      <c r="C7" s="8" t="s">
        <v>4</v>
      </c>
      <c r="D7" s="10">
        <v>0.26</v>
      </c>
      <c r="H7" s="11">
        <v>45077</v>
      </c>
      <c r="I7" s="8" t="s">
        <v>4</v>
      </c>
      <c r="J7" s="12">
        <v>0.15999999999999998</v>
      </c>
    </row>
    <row r="8" spans="1:21" s="1" customFormat="1" ht="15.6" x14ac:dyDescent="0.3">
      <c r="A8" s="4"/>
      <c r="B8" s="11">
        <v>45291</v>
      </c>
      <c r="C8" s="8" t="s">
        <v>4</v>
      </c>
      <c r="D8" s="10">
        <v>0.35</v>
      </c>
      <c r="F8"/>
      <c r="H8" s="11">
        <v>45107</v>
      </c>
      <c r="I8" s="8" t="s">
        <v>4</v>
      </c>
      <c r="J8" s="12">
        <v>0.19999999999999996</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0.04</v>
      </c>
      <c r="H10" s="11">
        <v>45169</v>
      </c>
      <c r="I10" s="8" t="s">
        <v>4</v>
      </c>
      <c r="J10" s="12">
        <v>0.25</v>
      </c>
    </row>
    <row r="11" spans="1:21" s="1" customFormat="1" ht="15.6" x14ac:dyDescent="0.3">
      <c r="A11" s="5"/>
      <c r="B11" s="11">
        <v>45077</v>
      </c>
      <c r="C11" s="8" t="s">
        <v>5</v>
      </c>
      <c r="D11" s="10">
        <v>0.16000000000000003</v>
      </c>
      <c r="H11" s="11">
        <v>45199</v>
      </c>
      <c r="I11" s="8" t="s">
        <v>4</v>
      </c>
      <c r="J11" s="10">
        <v>0.26</v>
      </c>
      <c r="S11"/>
      <c r="T11"/>
      <c r="U11"/>
    </row>
    <row r="12" spans="1:21" ht="15.6" x14ac:dyDescent="0.3">
      <c r="A12" s="5"/>
      <c r="B12" s="11">
        <v>45107</v>
      </c>
      <c r="C12" s="8" t="s">
        <v>5</v>
      </c>
      <c r="D12" s="10">
        <v>0.21000000000000002</v>
      </c>
      <c r="E12" s="1"/>
      <c r="G12" s="1"/>
      <c r="H12" s="11">
        <v>45230</v>
      </c>
      <c r="I12" s="8" t="s">
        <v>4</v>
      </c>
      <c r="J12" s="12">
        <v>0.28999999999999998</v>
      </c>
      <c r="R12" s="1"/>
    </row>
    <row r="13" spans="1:21" ht="15.6" x14ac:dyDescent="0.3">
      <c r="A13" s="5"/>
      <c r="B13" s="11">
        <v>45169</v>
      </c>
      <c r="C13" s="8" t="s">
        <v>5</v>
      </c>
      <c r="D13" s="10">
        <v>0.24000000000000002</v>
      </c>
      <c r="E13" s="1"/>
      <c r="G13" s="1"/>
      <c r="H13" s="11">
        <v>45260</v>
      </c>
      <c r="I13" s="8" t="s">
        <v>4</v>
      </c>
      <c r="J13" s="12">
        <v>0.31999999999999995</v>
      </c>
      <c r="R13" s="1"/>
    </row>
    <row r="14" spans="1:21" ht="15.6" x14ac:dyDescent="0.3">
      <c r="A14" s="5"/>
      <c r="B14" s="11">
        <v>45291</v>
      </c>
      <c r="C14" s="8" t="s">
        <v>5</v>
      </c>
      <c r="D14" s="10">
        <v>0.44</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0.04</v>
      </c>
    </row>
    <row r="17" spans="1:10" ht="15.6" x14ac:dyDescent="0.3">
      <c r="A17" s="5"/>
      <c r="B17" s="11">
        <v>45077</v>
      </c>
      <c r="C17" s="8" t="s">
        <v>6</v>
      </c>
      <c r="D17" s="10">
        <v>0.34</v>
      </c>
      <c r="H17" s="11">
        <v>45016</v>
      </c>
      <c r="I17" s="8" t="s">
        <v>5</v>
      </c>
      <c r="J17" s="12">
        <v>8.0000000000000016E-2</v>
      </c>
    </row>
    <row r="18" spans="1:10" ht="15.6" x14ac:dyDescent="0.3">
      <c r="A18" s="5"/>
      <c r="B18" s="11">
        <v>45138</v>
      </c>
      <c r="C18" s="8" t="s">
        <v>6</v>
      </c>
      <c r="D18" s="10">
        <v>0.44</v>
      </c>
      <c r="H18" s="11">
        <v>45046</v>
      </c>
      <c r="I18" s="8" t="s">
        <v>5</v>
      </c>
      <c r="J18" s="12">
        <v>0.12000000000000002</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0.22500000000000003</v>
      </c>
    </row>
    <row r="22" spans="1:10" ht="15.6" x14ac:dyDescent="0.3">
      <c r="A22" s="5"/>
      <c r="H22" s="11">
        <v>45169</v>
      </c>
      <c r="I22" s="8" t="s">
        <v>5</v>
      </c>
      <c r="J22" s="10">
        <v>0.24000000000000002</v>
      </c>
    </row>
    <row r="23" spans="1:10" ht="15.6" x14ac:dyDescent="0.3">
      <c r="A23" s="5"/>
      <c r="H23" s="11">
        <v>45199</v>
      </c>
      <c r="I23" s="8" t="s">
        <v>5</v>
      </c>
      <c r="J23" s="12">
        <v>0.29000000000000004</v>
      </c>
    </row>
    <row r="24" spans="1:10" ht="15.6" x14ac:dyDescent="0.3">
      <c r="A24" s="5"/>
      <c r="H24" s="11">
        <v>45230</v>
      </c>
      <c r="I24" s="8" t="s">
        <v>5</v>
      </c>
      <c r="J24" s="12">
        <v>0.34</v>
      </c>
    </row>
    <row r="25" spans="1:10" ht="15.6" x14ac:dyDescent="0.3">
      <c r="A25" s="5"/>
      <c r="H25" s="11">
        <v>45260</v>
      </c>
      <c r="I25" s="8" t="s">
        <v>5</v>
      </c>
      <c r="J25" s="12">
        <v>0.39</v>
      </c>
    </row>
    <row r="26" spans="1:10" ht="15.6" x14ac:dyDescent="0.3">
      <c r="A26" s="5"/>
      <c r="H26" s="11">
        <v>45291</v>
      </c>
      <c r="I26" s="8" t="s">
        <v>5</v>
      </c>
      <c r="J26" s="10">
        <v>0.44</v>
      </c>
    </row>
    <row r="27" spans="1:10" ht="15.6" x14ac:dyDescent="0.3">
      <c r="A27" s="5"/>
      <c r="H27" s="11">
        <v>44957</v>
      </c>
      <c r="I27" s="8" t="s">
        <v>6</v>
      </c>
      <c r="J27" s="10">
        <v>7.0000000000000007E-2</v>
      </c>
    </row>
    <row r="28" spans="1:10" ht="15.6" x14ac:dyDescent="0.3">
      <c r="A28" s="5"/>
      <c r="H28" s="11">
        <v>44985</v>
      </c>
      <c r="I28" s="8" t="s">
        <v>6</v>
      </c>
      <c r="J28" s="12">
        <v>0.14500000000000002</v>
      </c>
    </row>
    <row r="29" spans="1:10" ht="15.6" x14ac:dyDescent="0.3">
      <c r="A29" s="5"/>
      <c r="H29" s="11">
        <v>45016</v>
      </c>
      <c r="I29" s="8" t="s">
        <v>6</v>
      </c>
      <c r="J29" s="10">
        <v>0.22000000000000003</v>
      </c>
    </row>
    <row r="30" spans="1:10" ht="15.6" x14ac:dyDescent="0.3">
      <c r="A30" s="5"/>
      <c r="H30" s="11">
        <v>45046</v>
      </c>
      <c r="I30" s="8" t="s">
        <v>6</v>
      </c>
      <c r="J30" s="12">
        <v>0.28000000000000003</v>
      </c>
    </row>
    <row r="31" spans="1:10" ht="15.6" x14ac:dyDescent="0.3">
      <c r="A31" s="5"/>
      <c r="H31" s="11">
        <v>45077</v>
      </c>
      <c r="I31" s="8" t="s">
        <v>6</v>
      </c>
      <c r="J31" s="10">
        <v>0.34</v>
      </c>
    </row>
    <row r="32" spans="1:10" ht="15.6" x14ac:dyDescent="0.3">
      <c r="H32" s="11">
        <v>45107</v>
      </c>
      <c r="I32" s="8" t="s">
        <v>6</v>
      </c>
      <c r="J32" s="12">
        <v>0.39</v>
      </c>
    </row>
    <row r="33" spans="1:10" ht="15.6" x14ac:dyDescent="0.3">
      <c r="A33" s="2"/>
      <c r="H33" s="11">
        <v>45138</v>
      </c>
      <c r="I33" s="8" t="s">
        <v>6</v>
      </c>
      <c r="J33" s="10">
        <v>0.44</v>
      </c>
    </row>
    <row r="34" spans="1:10" ht="15.6" x14ac:dyDescent="0.3">
      <c r="H34" s="11">
        <v>45169</v>
      </c>
      <c r="I34" s="8" t="s">
        <v>6</v>
      </c>
      <c r="J34" s="12">
        <v>0.52</v>
      </c>
    </row>
    <row r="35" spans="1:10" ht="15.6" x14ac:dyDescent="0.3">
      <c r="A35" s="5"/>
      <c r="H35" s="11">
        <v>45199</v>
      </c>
      <c r="I35" s="8" t="s">
        <v>6</v>
      </c>
      <c r="J35" s="10">
        <v>0.6</v>
      </c>
    </row>
    <row r="36" spans="1:10" ht="15.6" x14ac:dyDescent="0.3">
      <c r="A36" s="5"/>
      <c r="H36" s="11">
        <v>45230</v>
      </c>
      <c r="I36" s="8" t="s">
        <v>6</v>
      </c>
      <c r="J36" s="12">
        <v>0.65999999999999992</v>
      </c>
    </row>
    <row r="37" spans="1:10" ht="15.6" x14ac:dyDescent="0.3">
      <c r="A37" s="5"/>
      <c r="H37" s="11">
        <v>45260</v>
      </c>
      <c r="I37" s="8" t="s">
        <v>6</v>
      </c>
      <c r="J37" s="10">
        <v>0.72</v>
      </c>
    </row>
    <row r="38" spans="1:10" ht="15.6" x14ac:dyDescent="0.3">
      <c r="A38" s="5"/>
      <c r="H38" s="11">
        <v>45291</v>
      </c>
      <c r="I38" s="8" t="s">
        <v>6</v>
      </c>
      <c r="J38" s="10">
        <v>0.73</v>
      </c>
    </row>
  </sheetData>
  <sortState xmlns:xlrd2="http://schemas.microsoft.com/office/spreadsheetml/2017/richdata2" ref="C3:C13">
    <sortCondition ref="C8:C13"/>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9067-84FC-4922-9F1A-B461FB03985D}">
  <dimension ref="A1:U105"/>
  <sheetViews>
    <sheetView tabSelected="1" topLeftCell="A59" zoomScaleNormal="100" workbookViewId="0">
      <selection activeCell="J69" sqref="J69"/>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69921875" bestFit="1"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c r="L3" s="1" t="b" cm="1">
        <f t="array" ref="L3:M38">H3:I38=B29:C64</f>
        <v>1</v>
      </c>
      <c r="M3" s="1" t="b">
        <v>1</v>
      </c>
    </row>
    <row r="4" spans="1:21" s="1" customFormat="1" ht="15.6" x14ac:dyDescent="0.3">
      <c r="A4" s="4"/>
      <c r="B4" s="11">
        <v>44985</v>
      </c>
      <c r="C4" s="8" t="s">
        <v>4</v>
      </c>
      <c r="D4" s="10">
        <v>7.0000000000000007E-2</v>
      </c>
      <c r="H4" s="11">
        <v>44985</v>
      </c>
      <c r="I4" s="8" t="s">
        <v>4</v>
      </c>
      <c r="J4" s="10">
        <v>7.0000000000000007E-2</v>
      </c>
      <c r="L4" s="1" t="b">
        <v>1</v>
      </c>
      <c r="M4" s="1" t="b">
        <v>1</v>
      </c>
    </row>
    <row r="5" spans="1:21" s="1" customFormat="1" ht="15.6" x14ac:dyDescent="0.3">
      <c r="A5" s="4"/>
      <c r="B5" s="11">
        <v>45016</v>
      </c>
      <c r="C5" s="8" t="s">
        <v>4</v>
      </c>
      <c r="D5" s="10">
        <v>0.08</v>
      </c>
      <c r="H5" s="11">
        <v>45016</v>
      </c>
      <c r="I5" s="8" t="s">
        <v>4</v>
      </c>
      <c r="J5" s="10">
        <v>0.08</v>
      </c>
      <c r="L5" s="1" t="b">
        <v>1</v>
      </c>
      <c r="M5" s="1" t="b">
        <v>1</v>
      </c>
    </row>
    <row r="6" spans="1:21" s="1" customFormat="1" ht="15.6" x14ac:dyDescent="0.3">
      <c r="A6" s="4"/>
      <c r="B6" s="11">
        <v>45138</v>
      </c>
      <c r="C6" s="8" t="s">
        <v>4</v>
      </c>
      <c r="D6" s="10">
        <v>0.24</v>
      </c>
      <c r="H6" s="11">
        <v>45046</v>
      </c>
      <c r="I6" s="8" t="s">
        <v>4</v>
      </c>
      <c r="J6" s="12">
        <v>0.12</v>
      </c>
      <c r="L6" s="1" t="b">
        <v>1</v>
      </c>
      <c r="M6" s="1" t="b">
        <v>1</v>
      </c>
    </row>
    <row r="7" spans="1:21" s="1" customFormat="1" ht="15.6" x14ac:dyDescent="0.3">
      <c r="A7" s="4"/>
      <c r="B7" s="11">
        <v>45199</v>
      </c>
      <c r="C7" s="8" t="s">
        <v>4</v>
      </c>
      <c r="D7" s="10">
        <v>0.26</v>
      </c>
      <c r="H7" s="11">
        <v>45077</v>
      </c>
      <c r="I7" s="8" t="s">
        <v>4</v>
      </c>
      <c r="J7" s="12">
        <v>0.15999999999999998</v>
      </c>
      <c r="L7" s="1" t="b">
        <v>1</v>
      </c>
      <c r="M7" s="1" t="b">
        <v>1</v>
      </c>
    </row>
    <row r="8" spans="1:21" s="1" customFormat="1" ht="15.6" x14ac:dyDescent="0.3">
      <c r="A8" s="4"/>
      <c r="B8" s="11">
        <v>45291</v>
      </c>
      <c r="C8" s="8" t="s">
        <v>4</v>
      </c>
      <c r="D8" s="10">
        <v>0.35</v>
      </c>
      <c r="F8"/>
      <c r="H8" s="11">
        <v>45107</v>
      </c>
      <c r="I8" s="8" t="s">
        <v>4</v>
      </c>
      <c r="J8" s="12">
        <v>0.19999999999999996</v>
      </c>
      <c r="L8" s="1" t="b">
        <v>1</v>
      </c>
      <c r="M8" s="1" t="b">
        <v>1</v>
      </c>
    </row>
    <row r="9" spans="1:21" s="1" customFormat="1" ht="15.6" x14ac:dyDescent="0.3">
      <c r="A9" s="4"/>
      <c r="B9" s="11">
        <v>44957</v>
      </c>
      <c r="C9" s="8" t="s">
        <v>5</v>
      </c>
      <c r="D9" s="10">
        <v>0.02</v>
      </c>
      <c r="H9" s="11">
        <v>45138</v>
      </c>
      <c r="I9" s="8" t="s">
        <v>4</v>
      </c>
      <c r="J9" s="10">
        <v>0.24</v>
      </c>
      <c r="L9" s="1" t="b">
        <v>1</v>
      </c>
      <c r="M9" s="1" t="b">
        <v>1</v>
      </c>
    </row>
    <row r="10" spans="1:21" s="1" customFormat="1" ht="15.6" x14ac:dyDescent="0.3">
      <c r="A10" s="4"/>
      <c r="B10" s="11">
        <v>44985</v>
      </c>
      <c r="C10" s="8" t="s">
        <v>5</v>
      </c>
      <c r="D10" s="10">
        <v>0.04</v>
      </c>
      <c r="H10" s="11">
        <v>45169</v>
      </c>
      <c r="I10" s="8" t="s">
        <v>4</v>
      </c>
      <c r="J10" s="12">
        <v>0.25</v>
      </c>
      <c r="L10" s="1" t="b">
        <v>1</v>
      </c>
      <c r="M10" s="1" t="b">
        <v>1</v>
      </c>
    </row>
    <row r="11" spans="1:21" s="1" customFormat="1" ht="15.6" x14ac:dyDescent="0.3">
      <c r="A11" s="5"/>
      <c r="B11" s="11">
        <v>45077</v>
      </c>
      <c r="C11" s="8" t="s">
        <v>5</v>
      </c>
      <c r="D11" s="10">
        <v>0.16000000000000003</v>
      </c>
      <c r="H11" s="11">
        <v>45199</v>
      </c>
      <c r="I11" s="8" t="s">
        <v>4</v>
      </c>
      <c r="J11" s="10">
        <v>0.26</v>
      </c>
      <c r="L11" s="1" t="b">
        <v>1</v>
      </c>
      <c r="M11" s="1" t="b">
        <v>1</v>
      </c>
      <c r="S11"/>
      <c r="T11"/>
      <c r="U11"/>
    </row>
    <row r="12" spans="1:21" ht="15.6" x14ac:dyDescent="0.3">
      <c r="A12" s="5"/>
      <c r="B12" s="11">
        <v>45107</v>
      </c>
      <c r="C12" s="8" t="s">
        <v>5</v>
      </c>
      <c r="D12" s="10">
        <v>0.21000000000000002</v>
      </c>
      <c r="E12" s="1"/>
      <c r="G12" s="1"/>
      <c r="H12" s="11">
        <v>45230</v>
      </c>
      <c r="I12" s="8" t="s">
        <v>4</v>
      </c>
      <c r="J12" s="12">
        <v>0.28999999999999998</v>
      </c>
      <c r="L12" t="b">
        <v>1</v>
      </c>
      <c r="M12" t="b">
        <v>1</v>
      </c>
      <c r="R12" s="1"/>
    </row>
    <row r="13" spans="1:21" ht="15.6" x14ac:dyDescent="0.3">
      <c r="A13" s="5"/>
      <c r="B13" s="11">
        <v>45169</v>
      </c>
      <c r="C13" s="8" t="s">
        <v>5</v>
      </c>
      <c r="D13" s="10">
        <v>0.24000000000000002</v>
      </c>
      <c r="E13" s="1"/>
      <c r="G13" s="1"/>
      <c r="H13" s="11">
        <v>45260</v>
      </c>
      <c r="I13" s="8" t="s">
        <v>4</v>
      </c>
      <c r="J13" s="12">
        <v>0.31999999999999995</v>
      </c>
      <c r="L13" t="b">
        <v>1</v>
      </c>
      <c r="M13" t="b">
        <v>1</v>
      </c>
      <c r="R13" s="1"/>
    </row>
    <row r="14" spans="1:21" ht="15.6" x14ac:dyDescent="0.3">
      <c r="A14" s="5"/>
      <c r="B14" s="11">
        <v>45291</v>
      </c>
      <c r="C14" s="8" t="s">
        <v>5</v>
      </c>
      <c r="D14" s="10">
        <v>0.44</v>
      </c>
      <c r="E14" s="1"/>
      <c r="H14" s="11">
        <v>45291</v>
      </c>
      <c r="I14" s="8" t="s">
        <v>4</v>
      </c>
      <c r="J14" s="10">
        <v>0.35</v>
      </c>
      <c r="L14" t="b">
        <v>1</v>
      </c>
      <c r="M14" t="b">
        <v>1</v>
      </c>
    </row>
    <row r="15" spans="1:21" ht="15.6" x14ac:dyDescent="0.3">
      <c r="A15" s="5"/>
      <c r="B15" s="11">
        <v>44957</v>
      </c>
      <c r="C15" s="8" t="s">
        <v>6</v>
      </c>
      <c r="D15" s="10">
        <v>7.0000000000000007E-2</v>
      </c>
      <c r="H15" s="11">
        <v>44957</v>
      </c>
      <c r="I15" s="8" t="s">
        <v>5</v>
      </c>
      <c r="J15" s="10">
        <v>0.02</v>
      </c>
      <c r="L15" t="b">
        <v>1</v>
      </c>
      <c r="M15" t="b">
        <v>1</v>
      </c>
    </row>
    <row r="16" spans="1:21" ht="15.6" x14ac:dyDescent="0.3">
      <c r="A16" s="5"/>
      <c r="B16" s="11">
        <v>45016</v>
      </c>
      <c r="C16" s="8" t="s">
        <v>6</v>
      </c>
      <c r="D16" s="10">
        <v>0.22000000000000003</v>
      </c>
      <c r="H16" s="11">
        <v>44985</v>
      </c>
      <c r="I16" s="8" t="s">
        <v>5</v>
      </c>
      <c r="J16" s="10">
        <v>0.04</v>
      </c>
      <c r="L16" t="b">
        <v>1</v>
      </c>
      <c r="M16" t="b">
        <v>1</v>
      </c>
    </row>
    <row r="17" spans="1:13" ht="15.6" x14ac:dyDescent="0.3">
      <c r="A17" s="5"/>
      <c r="B17" s="11">
        <v>45077</v>
      </c>
      <c r="C17" s="8" t="s">
        <v>6</v>
      </c>
      <c r="D17" s="10">
        <v>0.34</v>
      </c>
      <c r="H17" s="11">
        <v>45016</v>
      </c>
      <c r="I17" s="8" t="s">
        <v>5</v>
      </c>
      <c r="J17" s="12">
        <v>8.0000000000000016E-2</v>
      </c>
      <c r="L17" t="b">
        <v>1</v>
      </c>
      <c r="M17" t="b">
        <v>1</v>
      </c>
    </row>
    <row r="18" spans="1:13" ht="15.6" x14ac:dyDescent="0.3">
      <c r="A18" s="5"/>
      <c r="B18" s="11">
        <v>45138</v>
      </c>
      <c r="C18" s="8" t="s">
        <v>6</v>
      </c>
      <c r="D18" s="10">
        <v>0.44</v>
      </c>
      <c r="H18" s="11">
        <v>45046</v>
      </c>
      <c r="I18" s="8" t="s">
        <v>5</v>
      </c>
      <c r="J18" s="12">
        <v>0.12000000000000002</v>
      </c>
      <c r="L18" t="b">
        <v>1</v>
      </c>
      <c r="M18" t="b">
        <v>1</v>
      </c>
    </row>
    <row r="19" spans="1:13" ht="15.6" x14ac:dyDescent="0.3">
      <c r="A19" s="5"/>
      <c r="B19" s="11">
        <v>45199</v>
      </c>
      <c r="C19" s="8" t="s">
        <v>6</v>
      </c>
      <c r="D19" s="10">
        <v>0.6</v>
      </c>
      <c r="H19" s="11">
        <v>45077</v>
      </c>
      <c r="I19" s="8" t="s">
        <v>5</v>
      </c>
      <c r="J19" s="10">
        <v>0.16000000000000003</v>
      </c>
      <c r="L19" t="b">
        <v>1</v>
      </c>
      <c r="M19" t="b">
        <v>1</v>
      </c>
    </row>
    <row r="20" spans="1:13" ht="15.6" x14ac:dyDescent="0.3">
      <c r="A20" s="5"/>
      <c r="B20" s="11">
        <v>45260</v>
      </c>
      <c r="C20" s="8" t="s">
        <v>6</v>
      </c>
      <c r="D20" s="10">
        <v>0.72</v>
      </c>
      <c r="H20" s="11">
        <v>45107</v>
      </c>
      <c r="I20" s="8" t="s">
        <v>5</v>
      </c>
      <c r="J20" s="10">
        <v>0.21000000000000002</v>
      </c>
      <c r="L20" t="b">
        <v>1</v>
      </c>
      <c r="M20" t="b">
        <v>1</v>
      </c>
    </row>
    <row r="21" spans="1:13" ht="15.6" x14ac:dyDescent="0.3">
      <c r="A21" s="5"/>
      <c r="B21" s="11">
        <v>45291</v>
      </c>
      <c r="C21" s="8" t="s">
        <v>6</v>
      </c>
      <c r="D21" s="10">
        <v>0.73</v>
      </c>
      <c r="H21" s="11">
        <v>45138</v>
      </c>
      <c r="I21" s="8" t="s">
        <v>5</v>
      </c>
      <c r="J21" s="12">
        <v>0.22500000000000003</v>
      </c>
      <c r="L21" t="b">
        <v>1</v>
      </c>
      <c r="M21" t="b">
        <v>1</v>
      </c>
    </row>
    <row r="22" spans="1:13" ht="15.6" x14ac:dyDescent="0.3">
      <c r="A22" s="5"/>
      <c r="H22" s="11">
        <v>45169</v>
      </c>
      <c r="I22" s="8" t="s">
        <v>5</v>
      </c>
      <c r="J22" s="10">
        <v>0.24000000000000002</v>
      </c>
      <c r="L22" t="b">
        <v>1</v>
      </c>
      <c r="M22" t="b">
        <v>1</v>
      </c>
    </row>
    <row r="23" spans="1:13" ht="15.6" x14ac:dyDescent="0.3">
      <c r="A23" s="5"/>
      <c r="H23" s="11">
        <v>45199</v>
      </c>
      <c r="I23" s="8" t="s">
        <v>5</v>
      </c>
      <c r="J23" s="12">
        <v>0.29000000000000004</v>
      </c>
      <c r="L23" t="b">
        <v>1</v>
      </c>
      <c r="M23" t="b">
        <v>1</v>
      </c>
    </row>
    <row r="24" spans="1:13" ht="15.6" x14ac:dyDescent="0.3">
      <c r="A24" s="5"/>
      <c r="H24" s="11">
        <v>45230</v>
      </c>
      <c r="I24" s="8" t="s">
        <v>5</v>
      </c>
      <c r="J24" s="12">
        <v>0.34</v>
      </c>
      <c r="L24" t="b">
        <v>1</v>
      </c>
      <c r="M24" t="b">
        <v>1</v>
      </c>
    </row>
    <row r="25" spans="1:13" ht="15.6" x14ac:dyDescent="0.3">
      <c r="A25" s="5"/>
      <c r="H25" s="11">
        <v>45260</v>
      </c>
      <c r="I25" s="8" t="s">
        <v>5</v>
      </c>
      <c r="J25" s="12">
        <v>0.39</v>
      </c>
      <c r="L25" t="b">
        <v>1</v>
      </c>
      <c r="M25" t="b">
        <v>1</v>
      </c>
    </row>
    <row r="26" spans="1:13" ht="20.399999999999999" thickBot="1" x14ac:dyDescent="0.45">
      <c r="A26" s="13" t="s">
        <v>8</v>
      </c>
      <c r="H26" s="11">
        <v>45291</v>
      </c>
      <c r="I26" s="8" t="s">
        <v>5</v>
      </c>
      <c r="J26" s="10">
        <v>0.44</v>
      </c>
      <c r="L26" t="b">
        <v>1</v>
      </c>
      <c r="M26" t="b">
        <v>1</v>
      </c>
    </row>
    <row r="27" spans="1:13" ht="16.2" thickTop="1" x14ac:dyDescent="0.3">
      <c r="A27" s="5"/>
      <c r="H27" s="11">
        <v>44957</v>
      </c>
      <c r="I27" s="8" t="s">
        <v>6</v>
      </c>
      <c r="J27" s="10">
        <v>7.0000000000000007E-2</v>
      </c>
      <c r="L27" t="b">
        <v>1</v>
      </c>
      <c r="M27" t="b">
        <v>1</v>
      </c>
    </row>
    <row r="28" spans="1:13" ht="15.6" x14ac:dyDescent="0.3">
      <c r="A28" s="5"/>
      <c r="H28" s="11">
        <v>44985</v>
      </c>
      <c r="I28" s="8" t="s">
        <v>6</v>
      </c>
      <c r="J28" s="12">
        <v>0.14500000000000002</v>
      </c>
      <c r="L28" t="b">
        <v>1</v>
      </c>
      <c r="M28" t="b">
        <v>1</v>
      </c>
    </row>
    <row r="29" spans="1:13" ht="15.6" x14ac:dyDescent="0.3">
      <c r="A29" s="5"/>
      <c r="B29" s="11" cm="1">
        <f t="array" ref="B29:D64">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9" s="8" t="str">
        <v>A</v>
      </c>
      <c r="D29" s="10">
        <v>0.05</v>
      </c>
      <c r="H29" s="11">
        <v>45016</v>
      </c>
      <c r="I29" s="8" t="s">
        <v>6</v>
      </c>
      <c r="J29" s="10">
        <v>0.22000000000000003</v>
      </c>
      <c r="L29" t="b">
        <v>1</v>
      </c>
      <c r="M29" t="b">
        <v>1</v>
      </c>
    </row>
    <row r="30" spans="1:13" ht="15.6" x14ac:dyDescent="0.3">
      <c r="A30" s="5"/>
      <c r="B30" s="11">
        <v>44985</v>
      </c>
      <c r="C30" s="8" t="str">
        <v>A</v>
      </c>
      <c r="D30" s="10">
        <v>7.0000000000000007E-2</v>
      </c>
      <c r="H30" s="11">
        <v>45046</v>
      </c>
      <c r="I30" s="8" t="s">
        <v>6</v>
      </c>
      <c r="J30" s="12">
        <v>0.28000000000000003</v>
      </c>
      <c r="L30" t="b">
        <v>1</v>
      </c>
      <c r="M30" t="b">
        <v>1</v>
      </c>
    </row>
    <row r="31" spans="1:13" ht="15.6" x14ac:dyDescent="0.3">
      <c r="A31" s="5"/>
      <c r="B31" s="11">
        <v>45016</v>
      </c>
      <c r="C31" s="8" t="str">
        <v>A</v>
      </c>
      <c r="D31" s="10">
        <v>0.08</v>
      </c>
      <c r="H31" s="11">
        <v>45077</v>
      </c>
      <c r="I31" s="8" t="s">
        <v>6</v>
      </c>
      <c r="J31" s="10">
        <v>0.34</v>
      </c>
      <c r="L31" t="b">
        <v>1</v>
      </c>
      <c r="M31" t="b">
        <v>1</v>
      </c>
    </row>
    <row r="32" spans="1:13" ht="15.6" x14ac:dyDescent="0.3">
      <c r="B32" s="11">
        <v>45046</v>
      </c>
      <c r="C32" s="8" t="str">
        <v>A</v>
      </c>
      <c r="D32" s="12">
        <v>0.08</v>
      </c>
      <c r="H32" s="11">
        <v>45107</v>
      </c>
      <c r="I32" s="8" t="s">
        <v>6</v>
      </c>
      <c r="J32" s="12">
        <v>0.39</v>
      </c>
      <c r="L32" t="b">
        <v>1</v>
      </c>
      <c r="M32" t="b">
        <v>1</v>
      </c>
    </row>
    <row r="33" spans="1:13" ht="15.6" x14ac:dyDescent="0.3">
      <c r="A33" s="2"/>
      <c r="B33" s="11">
        <v>45077</v>
      </c>
      <c r="C33" s="8" t="str">
        <v>A</v>
      </c>
      <c r="D33" s="12">
        <v>0.08</v>
      </c>
      <c r="H33" s="11">
        <v>45138</v>
      </c>
      <c r="I33" s="8" t="s">
        <v>6</v>
      </c>
      <c r="J33" s="10">
        <v>0.44</v>
      </c>
      <c r="L33" t="b">
        <v>1</v>
      </c>
      <c r="M33" t="b">
        <v>1</v>
      </c>
    </row>
    <row r="34" spans="1:13" ht="15.6" x14ac:dyDescent="0.3">
      <c r="B34" s="11">
        <v>45107</v>
      </c>
      <c r="C34" s="8" t="str">
        <v>A</v>
      </c>
      <c r="D34" s="12">
        <v>0.08</v>
      </c>
      <c r="H34" s="11">
        <v>45169</v>
      </c>
      <c r="I34" s="8" t="s">
        <v>6</v>
      </c>
      <c r="J34" s="12">
        <v>0.52</v>
      </c>
      <c r="L34" t="b">
        <v>1</v>
      </c>
      <c r="M34" t="b">
        <v>1</v>
      </c>
    </row>
    <row r="35" spans="1:13" ht="15.6" x14ac:dyDescent="0.3">
      <c r="A35" s="5"/>
      <c r="B35" s="11">
        <v>45138</v>
      </c>
      <c r="C35" s="8" t="str">
        <v>A</v>
      </c>
      <c r="D35" s="10">
        <v>0.24</v>
      </c>
      <c r="H35" s="11">
        <v>45199</v>
      </c>
      <c r="I35" s="8" t="s">
        <v>6</v>
      </c>
      <c r="J35" s="10">
        <v>0.6</v>
      </c>
      <c r="L35" t="b">
        <v>1</v>
      </c>
      <c r="M35" t="b">
        <v>1</v>
      </c>
    </row>
    <row r="36" spans="1:13" ht="15.6" x14ac:dyDescent="0.3">
      <c r="A36" s="5"/>
      <c r="B36" s="11">
        <v>45169</v>
      </c>
      <c r="C36" s="8" t="str">
        <v>A</v>
      </c>
      <c r="D36" s="12">
        <v>0.24</v>
      </c>
      <c r="H36" s="11">
        <v>45230</v>
      </c>
      <c r="I36" s="8" t="s">
        <v>6</v>
      </c>
      <c r="J36" s="12">
        <v>0.65999999999999992</v>
      </c>
      <c r="L36" t="b">
        <v>1</v>
      </c>
      <c r="M36" t="b">
        <v>1</v>
      </c>
    </row>
    <row r="37" spans="1:13" ht="15.6" x14ac:dyDescent="0.3">
      <c r="A37" s="5"/>
      <c r="B37" s="11">
        <v>45199</v>
      </c>
      <c r="C37" s="8" t="str">
        <v>A</v>
      </c>
      <c r="D37" s="10">
        <v>0.26</v>
      </c>
      <c r="H37" s="11">
        <v>45260</v>
      </c>
      <c r="I37" s="8" t="s">
        <v>6</v>
      </c>
      <c r="J37" s="10">
        <v>0.72</v>
      </c>
      <c r="L37" t="b">
        <v>1</v>
      </c>
      <c r="M37" t="b">
        <v>1</v>
      </c>
    </row>
    <row r="38" spans="1:13" ht="15.6" x14ac:dyDescent="0.3">
      <c r="A38" s="5"/>
      <c r="B38" s="11">
        <v>45230</v>
      </c>
      <c r="C38" s="8" t="str">
        <v>A</v>
      </c>
      <c r="D38" s="12">
        <v>0.26</v>
      </c>
      <c r="H38" s="11">
        <v>45291</v>
      </c>
      <c r="I38" s="8" t="s">
        <v>6</v>
      </c>
      <c r="J38" s="10">
        <v>0.73</v>
      </c>
      <c r="L38" t="b">
        <v>1</v>
      </c>
      <c r="M38" t="b">
        <v>1</v>
      </c>
    </row>
    <row r="39" spans="1:13" ht="15.6" x14ac:dyDescent="0.3">
      <c r="B39" s="11">
        <v>45260</v>
      </c>
      <c r="C39" s="8" t="str">
        <v>A</v>
      </c>
      <c r="D39" s="12">
        <v>0.26</v>
      </c>
    </row>
    <row r="40" spans="1:13" ht="15.6" x14ac:dyDescent="0.3">
      <c r="B40" s="11">
        <v>45291</v>
      </c>
      <c r="C40" s="8" t="str">
        <v>A</v>
      </c>
      <c r="D40" s="10">
        <v>0.35</v>
      </c>
    </row>
    <row r="41" spans="1:13" ht="15.6" x14ac:dyDescent="0.3">
      <c r="B41" s="11">
        <v>44957</v>
      </c>
      <c r="C41" s="8" t="str">
        <v>B</v>
      </c>
      <c r="D41" s="10">
        <v>0.02</v>
      </c>
    </row>
    <row r="42" spans="1:13" ht="15.6" x14ac:dyDescent="0.3">
      <c r="B42" s="11">
        <v>44985</v>
      </c>
      <c r="C42" s="8" t="str">
        <v>B</v>
      </c>
      <c r="D42" s="10">
        <v>0.04</v>
      </c>
    </row>
    <row r="43" spans="1:13" ht="15.6" x14ac:dyDescent="0.3">
      <c r="B43" s="11">
        <v>45016</v>
      </c>
      <c r="C43" s="8" t="str">
        <v>B</v>
      </c>
      <c r="D43" s="12">
        <v>0.04</v>
      </c>
    </row>
    <row r="44" spans="1:13" ht="15.6" x14ac:dyDescent="0.3">
      <c r="B44" s="11">
        <v>45046</v>
      </c>
      <c r="C44" s="8" t="str">
        <v>B</v>
      </c>
      <c r="D44" s="12">
        <v>0.04</v>
      </c>
    </row>
    <row r="45" spans="1:13" ht="15.6" x14ac:dyDescent="0.3">
      <c r="B45" s="11">
        <v>45077</v>
      </c>
      <c r="C45" s="8" t="str">
        <v>B</v>
      </c>
      <c r="D45" s="10">
        <v>0.16000000000000003</v>
      </c>
    </row>
    <row r="46" spans="1:13" ht="15.6" x14ac:dyDescent="0.3">
      <c r="B46" s="11">
        <v>45107</v>
      </c>
      <c r="C46" s="8" t="str">
        <v>B</v>
      </c>
      <c r="D46" s="10">
        <v>0.21000000000000002</v>
      </c>
    </row>
    <row r="47" spans="1:13" ht="15.6" x14ac:dyDescent="0.3">
      <c r="B47" s="11">
        <v>45138</v>
      </c>
      <c r="C47" s="8" t="str">
        <v>B</v>
      </c>
      <c r="D47" s="12">
        <v>0.21000000000000002</v>
      </c>
    </row>
    <row r="48" spans="1:13" ht="15.6" x14ac:dyDescent="0.3">
      <c r="B48" s="11">
        <v>45169</v>
      </c>
      <c r="C48" s="8" t="str">
        <v>B</v>
      </c>
      <c r="D48" s="10">
        <v>0.24000000000000002</v>
      </c>
    </row>
    <row r="49" spans="2:4" ht="15.6" x14ac:dyDescent="0.3">
      <c r="B49" s="11">
        <v>45199</v>
      </c>
      <c r="C49" s="8" t="str">
        <v>B</v>
      </c>
      <c r="D49" s="12">
        <v>0.24000000000000002</v>
      </c>
    </row>
    <row r="50" spans="2:4" ht="15.6" x14ac:dyDescent="0.3">
      <c r="B50" s="11">
        <v>45230</v>
      </c>
      <c r="C50" s="8" t="str">
        <v>B</v>
      </c>
      <c r="D50" s="12">
        <v>0.24000000000000002</v>
      </c>
    </row>
    <row r="51" spans="2:4" ht="15.6" x14ac:dyDescent="0.3">
      <c r="B51" s="11">
        <v>45260</v>
      </c>
      <c r="C51" s="8" t="str">
        <v>B</v>
      </c>
      <c r="D51" s="12">
        <v>0.24000000000000002</v>
      </c>
    </row>
    <row r="52" spans="2:4" ht="15.6" x14ac:dyDescent="0.3">
      <c r="B52" s="11">
        <v>45291</v>
      </c>
      <c r="C52" s="8" t="str">
        <v>B</v>
      </c>
      <c r="D52" s="10">
        <v>0.44</v>
      </c>
    </row>
    <row r="53" spans="2:4" ht="15.6" x14ac:dyDescent="0.3">
      <c r="B53" s="11">
        <v>44957</v>
      </c>
      <c r="C53" s="8" t="str">
        <v>C</v>
      </c>
      <c r="D53" s="10">
        <v>7.0000000000000007E-2</v>
      </c>
    </row>
    <row r="54" spans="2:4" ht="15.6" x14ac:dyDescent="0.3">
      <c r="B54" s="11">
        <v>44985</v>
      </c>
      <c r="C54" s="8" t="str">
        <v>C</v>
      </c>
      <c r="D54" s="12">
        <v>7.0000000000000007E-2</v>
      </c>
    </row>
    <row r="55" spans="2:4" ht="15.6" x14ac:dyDescent="0.3">
      <c r="B55" s="11">
        <v>45016</v>
      </c>
      <c r="C55" s="8" t="str">
        <v>C</v>
      </c>
      <c r="D55" s="10">
        <v>0.22000000000000003</v>
      </c>
    </row>
    <row r="56" spans="2:4" ht="15.6" x14ac:dyDescent="0.3">
      <c r="B56" s="11">
        <v>45046</v>
      </c>
      <c r="C56" s="8" t="str">
        <v>C</v>
      </c>
      <c r="D56" s="12">
        <v>0.22000000000000003</v>
      </c>
    </row>
    <row r="57" spans="2:4" ht="15.6" x14ac:dyDescent="0.3">
      <c r="B57" s="11">
        <v>45077</v>
      </c>
      <c r="C57" s="8" t="str">
        <v>C</v>
      </c>
      <c r="D57" s="10">
        <v>0.34</v>
      </c>
    </row>
    <row r="58" spans="2:4" ht="15.6" x14ac:dyDescent="0.3">
      <c r="B58" s="11">
        <v>45107</v>
      </c>
      <c r="C58" s="8" t="str">
        <v>C</v>
      </c>
      <c r="D58" s="12">
        <v>0.34</v>
      </c>
    </row>
    <row r="59" spans="2:4" ht="15.6" x14ac:dyDescent="0.3">
      <c r="B59" s="11">
        <v>45138</v>
      </c>
      <c r="C59" s="8" t="str">
        <v>C</v>
      </c>
      <c r="D59" s="10">
        <v>0.44</v>
      </c>
    </row>
    <row r="60" spans="2:4" ht="15.6" x14ac:dyDescent="0.3">
      <c r="B60" s="11">
        <v>45169</v>
      </c>
      <c r="C60" s="8" t="str">
        <v>C</v>
      </c>
      <c r="D60" s="12">
        <v>0.44</v>
      </c>
    </row>
    <row r="61" spans="2:4" ht="15.6" x14ac:dyDescent="0.3">
      <c r="B61" s="11">
        <v>45199</v>
      </c>
      <c r="C61" s="8" t="str">
        <v>C</v>
      </c>
      <c r="D61" s="10">
        <v>0.6</v>
      </c>
    </row>
    <row r="62" spans="2:4" ht="15.6" x14ac:dyDescent="0.3">
      <c r="B62" s="11">
        <v>45230</v>
      </c>
      <c r="C62" s="8" t="str">
        <v>C</v>
      </c>
      <c r="D62" s="12">
        <v>0.6</v>
      </c>
    </row>
    <row r="63" spans="2:4" ht="15.6" x14ac:dyDescent="0.3">
      <c r="B63" s="11">
        <v>45260</v>
      </c>
      <c r="C63" s="8" t="str">
        <v>C</v>
      </c>
      <c r="D63" s="10">
        <v>0.72</v>
      </c>
    </row>
    <row r="64" spans="2:4" ht="15.6" x14ac:dyDescent="0.3">
      <c r="B64" s="11">
        <v>45291</v>
      </c>
      <c r="C64" s="8" t="str">
        <v>C</v>
      </c>
      <c r="D64" s="10">
        <v>0.73</v>
      </c>
    </row>
    <row r="70" spans="2:17" ht="15.6" x14ac:dyDescent="0.3">
      <c r="B70" s="11" cm="1">
        <f t="array" ref="B70:D105">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_xlfn.HSTACK(_xlpm._q,_xlpm.mm)
)</f>
        <v>44957</v>
      </c>
      <c r="C70" s="8" t="str">
        <v>A</v>
      </c>
      <c r="D70" s="10">
        <v>0.05</v>
      </c>
      <c r="H70">
        <v>44957</v>
      </c>
      <c r="I70" t="s">
        <v>5</v>
      </c>
      <c r="J70">
        <v>0.02</v>
      </c>
      <c r="K70">
        <v>0.02</v>
      </c>
    </row>
    <row r="71" spans="2:17" ht="15.6" x14ac:dyDescent="0.3">
      <c r="B71" s="11">
        <v>44985</v>
      </c>
      <c r="C71" s="8" t="str">
        <v>A</v>
      </c>
      <c r="D71" s="10">
        <v>7.0000000000000007E-2</v>
      </c>
      <c r="H71">
        <v>44985</v>
      </c>
      <c r="I71" t="s">
        <v>5</v>
      </c>
      <c r="J71">
        <v>0.04</v>
      </c>
      <c r="K71">
        <v>0.04</v>
      </c>
    </row>
    <row r="72" spans="2:17" ht="15.6" x14ac:dyDescent="0.3">
      <c r="B72" s="11">
        <v>45016</v>
      </c>
      <c r="C72" s="8" t="str">
        <v>A</v>
      </c>
      <c r="D72" s="10">
        <v>0.08</v>
      </c>
      <c r="F72" cm="1">
        <f t="array" ref="F72">_xlfn.XMATCH(B72&amp;C72,B70:B105&amp;C70:C105)</f>
        <v>3</v>
      </c>
      <c r="H72">
        <v>45016</v>
      </c>
      <c r="I72" t="s">
        <v>5</v>
      </c>
      <c r="J72">
        <v>0.08</v>
      </c>
      <c r="K72" t="b">
        <f>ISBLANK(J72)</f>
        <v>0</v>
      </c>
      <c r="L72">
        <f>J71</f>
        <v>0.04</v>
      </c>
      <c r="M72">
        <f>_xlfn.XLOOKUP(L72+0.00001,$J$70:$J$81,J70:J81,,1)</f>
        <v>0.08</v>
      </c>
      <c r="N72">
        <f>_xlfn.XMATCH(M72,$J$70:$J$81)</f>
        <v>3</v>
      </c>
      <c r="O72">
        <f>_xlfn.XMATCH(L72,J70:J81)</f>
        <v>2</v>
      </c>
      <c r="P72">
        <f>N72-O72</f>
        <v>1</v>
      </c>
      <c r="Q72">
        <f>(M72-L72)/P72</f>
        <v>0.04</v>
      </c>
    </row>
    <row r="73" spans="2:17" ht="15.6" x14ac:dyDescent="0.3">
      <c r="B73" s="11">
        <v>45046</v>
      </c>
      <c r="C73" s="8" t="str">
        <v>A</v>
      </c>
      <c r="D73" s="12" t="str">
        <v/>
      </c>
      <c r="H73">
        <v>45046</v>
      </c>
      <c r="I73" t="s">
        <v>5</v>
      </c>
      <c r="J73">
        <v>0.12</v>
      </c>
      <c r="K73" t="b">
        <f>ISBLANK(J73)</f>
        <v>0</v>
      </c>
      <c r="L73">
        <f>J72</f>
        <v>0.08</v>
      </c>
      <c r="M73">
        <f>_xlfn.XLOOKUP(J72+0.00001,$J$70:$J$81,J70:J81,,1)</f>
        <v>0.12</v>
      </c>
      <c r="N73">
        <f>_xlfn.XMATCH(M73,$J$70:$J$81)</f>
        <v>4</v>
      </c>
      <c r="O73">
        <f>_xlfn.XMATCH(L73,J70:J82)</f>
        <v>3</v>
      </c>
      <c r="P73">
        <f>N73-O73</f>
        <v>1</v>
      </c>
      <c r="Q73">
        <f>(M73-L73)/P73</f>
        <v>3.9999999999999994E-2</v>
      </c>
    </row>
    <row r="74" spans="2:17" ht="15.6" x14ac:dyDescent="0.3">
      <c r="B74" s="11">
        <v>45077</v>
      </c>
      <c r="C74" s="8" t="str">
        <v>A</v>
      </c>
      <c r="D74" s="12" t="str">
        <v/>
      </c>
      <c r="H74">
        <v>45077</v>
      </c>
      <c r="I74" t="s">
        <v>5</v>
      </c>
      <c r="J74">
        <v>0.16000000000000003</v>
      </c>
      <c r="K74">
        <v>0.16</v>
      </c>
    </row>
    <row r="75" spans="2:17" ht="15.6" x14ac:dyDescent="0.3">
      <c r="B75" s="11">
        <v>45107</v>
      </c>
      <c r="C75" s="8" t="str">
        <v>A</v>
      </c>
      <c r="D75" s="12" t="str">
        <v/>
      </c>
      <c r="H75">
        <v>45107</v>
      </c>
      <c r="I75" t="s">
        <v>5</v>
      </c>
      <c r="J75">
        <v>0.21000000000000002</v>
      </c>
      <c r="K75">
        <v>0.21</v>
      </c>
    </row>
    <row r="76" spans="2:17" ht="15.6" x14ac:dyDescent="0.3">
      <c r="B76" s="11">
        <v>45138</v>
      </c>
      <c r="C76" s="8" t="str">
        <v>A</v>
      </c>
      <c r="D76" s="10">
        <v>0.24</v>
      </c>
      <c r="H76">
        <v>45138</v>
      </c>
      <c r="I76" t="s">
        <v>5</v>
      </c>
      <c r="J76">
        <v>0.22500000000000001</v>
      </c>
      <c r="K76" t="b">
        <v>0</v>
      </c>
      <c r="L76">
        <f>_xlfn.XLOOKUP(J75+0.0001,J70:J81,J70:J81,,1)</f>
        <v>0.22500000000000001</v>
      </c>
      <c r="M76">
        <v>0.21</v>
      </c>
      <c r="N76">
        <f>_xlfn.XMATCH(L76,J76:J81)</f>
        <v>1</v>
      </c>
      <c r="Q76">
        <f>(L76-M76)/N76</f>
        <v>1.5000000000000013E-2</v>
      </c>
    </row>
    <row r="77" spans="2:17" ht="15.6" x14ac:dyDescent="0.3">
      <c r="B77" s="11">
        <v>45169</v>
      </c>
      <c r="C77" s="8" t="str">
        <v>A</v>
      </c>
      <c r="D77" s="12" t="str">
        <v/>
      </c>
      <c r="H77">
        <v>45169</v>
      </c>
      <c r="I77" t="s">
        <v>5</v>
      </c>
      <c r="J77">
        <v>0.24000000000000002</v>
      </c>
      <c r="K77">
        <v>0.24</v>
      </c>
    </row>
    <row r="78" spans="2:17" ht="15.6" x14ac:dyDescent="0.3">
      <c r="B78" s="11">
        <v>45199</v>
      </c>
      <c r="C78" s="8" t="str">
        <v>A</v>
      </c>
      <c r="D78" s="10">
        <v>0.26</v>
      </c>
      <c r="H78">
        <v>45199</v>
      </c>
      <c r="I78" t="s">
        <v>5</v>
      </c>
      <c r="J78">
        <v>0.28999999999999998</v>
      </c>
      <c r="L78">
        <f>_xlfn.XLOOKUP(J77+0.000001,J78:J81,J78:J81,,1)</f>
        <v>0.28999999999999998</v>
      </c>
      <c r="M78">
        <f>J77</f>
        <v>0.24000000000000002</v>
      </c>
      <c r="N78">
        <f>_xlfn.XMATCH(L78,J78:J81)</f>
        <v>1</v>
      </c>
      <c r="Q78">
        <f>(L78-M78)/N78</f>
        <v>4.9999999999999961E-2</v>
      </c>
    </row>
    <row r="79" spans="2:17" ht="15.6" x14ac:dyDescent="0.3">
      <c r="B79" s="11">
        <v>45230</v>
      </c>
      <c r="C79" s="8" t="str">
        <v>A</v>
      </c>
      <c r="D79" s="12" t="str">
        <v/>
      </c>
      <c r="H79">
        <v>45230</v>
      </c>
      <c r="I79" t="s">
        <v>5</v>
      </c>
      <c r="J79">
        <v>0.34</v>
      </c>
    </row>
    <row r="80" spans="2:17" ht="15.6" x14ac:dyDescent="0.3">
      <c r="B80" s="11">
        <v>45260</v>
      </c>
      <c r="C80" s="8" t="str">
        <v>A</v>
      </c>
      <c r="D80" s="12" t="str">
        <v/>
      </c>
      <c r="H80">
        <v>45260</v>
      </c>
      <c r="I80" t="s">
        <v>5</v>
      </c>
      <c r="J80">
        <v>0.39</v>
      </c>
    </row>
    <row r="81" spans="2:10" ht="15.6" x14ac:dyDescent="0.3">
      <c r="B81" s="11">
        <v>45291</v>
      </c>
      <c r="C81" s="8" t="str">
        <v>A</v>
      </c>
      <c r="D81" s="10">
        <v>0.35</v>
      </c>
      <c r="H81">
        <v>45291</v>
      </c>
      <c r="I81" t="s">
        <v>5</v>
      </c>
      <c r="J81">
        <v>0.44</v>
      </c>
    </row>
    <row r="82" spans="2:10" ht="15.6" x14ac:dyDescent="0.3">
      <c r="B82" s="11">
        <v>44957</v>
      </c>
      <c r="C82" s="8" t="str">
        <v>B</v>
      </c>
      <c r="D82" s="10">
        <v>0.02</v>
      </c>
    </row>
    <row r="83" spans="2:10" ht="15.6" x14ac:dyDescent="0.3">
      <c r="B83" s="11">
        <v>44985</v>
      </c>
      <c r="C83" s="8" t="str">
        <v>B</v>
      </c>
      <c r="D83" s="10">
        <v>0.04</v>
      </c>
    </row>
    <row r="84" spans="2:10" ht="15.6" x14ac:dyDescent="0.3">
      <c r="B84" s="11">
        <v>45016</v>
      </c>
      <c r="C84" s="8" t="str">
        <v>B</v>
      </c>
      <c r="D84" s="12" t="str">
        <v/>
      </c>
    </row>
    <row r="85" spans="2:10" ht="15.6" x14ac:dyDescent="0.3">
      <c r="B85" s="11">
        <v>45046</v>
      </c>
      <c r="C85" s="8" t="str">
        <v>B</v>
      </c>
      <c r="D85" s="12" t="str">
        <v/>
      </c>
    </row>
    <row r="86" spans="2:10" ht="15.6" x14ac:dyDescent="0.3">
      <c r="B86" s="11">
        <v>45077</v>
      </c>
      <c r="C86" s="8" t="str">
        <v>B</v>
      </c>
      <c r="D86" s="10">
        <v>0.16000000000000003</v>
      </c>
    </row>
    <row r="87" spans="2:10" ht="15.6" x14ac:dyDescent="0.3">
      <c r="B87" s="11">
        <v>45107</v>
      </c>
      <c r="C87" s="8" t="str">
        <v>B</v>
      </c>
      <c r="D87" s="10">
        <v>0.21000000000000002</v>
      </c>
    </row>
    <row r="88" spans="2:10" ht="15.6" x14ac:dyDescent="0.3">
      <c r="B88" s="11">
        <v>45138</v>
      </c>
      <c r="C88" s="8" t="str">
        <v>B</v>
      </c>
      <c r="D88" s="12" t="str">
        <v/>
      </c>
    </row>
    <row r="89" spans="2:10" ht="15.6" x14ac:dyDescent="0.3">
      <c r="B89" s="11">
        <v>45169</v>
      </c>
      <c r="C89" s="8" t="str">
        <v>B</v>
      </c>
      <c r="D89" s="10">
        <v>0.24000000000000002</v>
      </c>
    </row>
    <row r="90" spans="2:10" ht="15.6" x14ac:dyDescent="0.3">
      <c r="B90" s="11">
        <v>45199</v>
      </c>
      <c r="C90" s="8" t="str">
        <v>B</v>
      </c>
      <c r="D90" s="12" t="str">
        <v/>
      </c>
    </row>
    <row r="91" spans="2:10" ht="15.6" x14ac:dyDescent="0.3">
      <c r="B91" s="11">
        <v>45230</v>
      </c>
      <c r="C91" s="8" t="str">
        <v>B</v>
      </c>
      <c r="D91" s="12" t="str">
        <v/>
      </c>
    </row>
    <row r="92" spans="2:10" ht="15.6" x14ac:dyDescent="0.3">
      <c r="B92" s="11">
        <v>45260</v>
      </c>
      <c r="C92" s="8" t="str">
        <v>B</v>
      </c>
      <c r="D92" s="12" t="str">
        <v/>
      </c>
    </row>
    <row r="93" spans="2:10" ht="15.6" x14ac:dyDescent="0.3">
      <c r="B93" s="11">
        <v>45291</v>
      </c>
      <c r="C93" s="8" t="str">
        <v>B</v>
      </c>
      <c r="D93" s="10">
        <v>0.44</v>
      </c>
    </row>
    <row r="94" spans="2:10" ht="15.6" x14ac:dyDescent="0.3">
      <c r="B94" s="11">
        <v>44957</v>
      </c>
      <c r="C94" s="8" t="str">
        <v>C</v>
      </c>
      <c r="D94" s="10">
        <v>7.0000000000000007E-2</v>
      </c>
    </row>
    <row r="95" spans="2:10" ht="15.6" x14ac:dyDescent="0.3">
      <c r="B95" s="11">
        <v>44985</v>
      </c>
      <c r="C95" s="8" t="str">
        <v>C</v>
      </c>
      <c r="D95" s="12" t="str">
        <v/>
      </c>
    </row>
    <row r="96" spans="2:10" ht="15.6" x14ac:dyDescent="0.3">
      <c r="B96" s="11">
        <v>45016</v>
      </c>
      <c r="C96" s="8" t="str">
        <v>C</v>
      </c>
      <c r="D96" s="10">
        <v>0.22000000000000003</v>
      </c>
    </row>
    <row r="97" spans="2:4" ht="15.6" x14ac:dyDescent="0.3">
      <c r="B97" s="11">
        <v>45046</v>
      </c>
      <c r="C97" s="8" t="str">
        <v>C</v>
      </c>
      <c r="D97" s="12" t="str">
        <v/>
      </c>
    </row>
    <row r="98" spans="2:4" ht="15.6" x14ac:dyDescent="0.3">
      <c r="B98" s="11">
        <v>45077</v>
      </c>
      <c r="C98" s="8" t="str">
        <v>C</v>
      </c>
      <c r="D98" s="10">
        <v>0.34</v>
      </c>
    </row>
    <row r="99" spans="2:4" ht="15.6" x14ac:dyDescent="0.3">
      <c r="B99" s="11">
        <v>45107</v>
      </c>
      <c r="C99" s="8" t="str">
        <v>C</v>
      </c>
      <c r="D99" s="12" t="str">
        <v/>
      </c>
    </row>
    <row r="100" spans="2:4" ht="15.6" x14ac:dyDescent="0.3">
      <c r="B100" s="11">
        <v>45138</v>
      </c>
      <c r="C100" s="8" t="str">
        <v>C</v>
      </c>
      <c r="D100" s="10">
        <v>0.44</v>
      </c>
    </row>
    <row r="101" spans="2:4" ht="15.6" x14ac:dyDescent="0.3">
      <c r="B101" s="11">
        <v>45169</v>
      </c>
      <c r="C101" s="8" t="str">
        <v>C</v>
      </c>
      <c r="D101" s="12" t="str">
        <v/>
      </c>
    </row>
    <row r="102" spans="2:4" ht="15.6" x14ac:dyDescent="0.3">
      <c r="B102" s="11">
        <v>45199</v>
      </c>
      <c r="C102" s="8" t="str">
        <v>C</v>
      </c>
      <c r="D102" s="10">
        <v>0.6</v>
      </c>
    </row>
    <row r="103" spans="2:4" ht="15.6" x14ac:dyDescent="0.3">
      <c r="B103" s="11">
        <v>45230</v>
      </c>
      <c r="C103" s="8" t="str">
        <v>C</v>
      </c>
      <c r="D103" s="12" t="str">
        <v/>
      </c>
    </row>
    <row r="104" spans="2:4" ht="15.6" x14ac:dyDescent="0.3">
      <c r="B104" s="11">
        <v>45260</v>
      </c>
      <c r="C104" s="8" t="str">
        <v>C</v>
      </c>
      <c r="D104" s="10">
        <v>0.72</v>
      </c>
    </row>
    <row r="105" spans="2:4" ht="15.6" x14ac:dyDescent="0.3">
      <c r="B105" s="11">
        <v>45291</v>
      </c>
      <c r="C105" s="8" t="str">
        <v>C</v>
      </c>
      <c r="D105" s="10">
        <v>0.73</v>
      </c>
    </row>
  </sheetData>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2024-06-07T19:44:28Z</dcterms:modified>
</cp:coreProperties>
</file>