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D060871-BAA7-4EA7-8DD4-6E3C5D6A6100}"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1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I65" i="7" l="1"/>
  <c r="I66" i="7"/>
  <c r="I64" i="7"/>
  <c r="I62" i="7"/>
  <c r="I60" i="7"/>
  <c r="J56" i="7"/>
  <c r="J55" i="7"/>
  <c r="I56" i="7"/>
  <c r="I57" i="7"/>
  <c r="J57" i="7" s="1"/>
  <c r="I55" i="7"/>
  <c r="J48" i="7"/>
  <c r="J49" i="7"/>
  <c r="J50" i="7"/>
  <c r="J51" i="7"/>
  <c r="J52" i="7"/>
  <c r="J47" i="7"/>
  <c r="I48" i="7"/>
  <c r="I49" i="7"/>
  <c r="I50" i="7"/>
  <c r="I51" i="7"/>
  <c r="I52" i="7"/>
  <c r="I47" i="7"/>
  <c r="N43" i="7"/>
  <c r="M43" i="7"/>
  <c r="L43" i="7"/>
  <c r="K43" i="7"/>
  <c r="J43" i="7"/>
  <c r="I43" i="7"/>
  <c r="I42" i="7"/>
  <c r="I41" i="7"/>
  <c r="I40" i="7"/>
  <c r="J40" i="7"/>
  <c r="K40" i="7"/>
  <c r="H40" i="7"/>
  <c r="D40" i="7"/>
  <c r="D41" i="7"/>
  <c r="D42" i="7"/>
  <c r="D43" i="7" s="1"/>
  <c r="D44" i="7" s="1"/>
  <c r="D45" i="7" s="1"/>
  <c r="D46" i="7" s="1"/>
  <c r="D47" i="7" s="1"/>
  <c r="D48" i="7" s="1"/>
  <c r="D49" i="7" s="1"/>
  <c r="D50" i="7" s="1"/>
  <c r="D39" i="7"/>
  <c r="L21" i="7" a="1"/>
  <c r="L21" i="7" s="1"/>
  <c r="C21" i="7" a="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H41" i="7" l="1"/>
  <c r="H42" i="7"/>
  <c r="C21" i="7"/>
  <c r="F22" i="7" a="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H43" i="7" l="1"/>
  <c r="H44" i="7" s="1"/>
  <c r="F22" i="7"/>
  <c r="M36" i="5"/>
  <c r="H80" i="5" a="1"/>
  <c r="H80" i="5" s="1"/>
  <c r="H97" i="5" s="1" a="1"/>
  <c r="H97" i="5" s="1"/>
  <c r="H108" i="5" s="1" a="1"/>
  <c r="F63" i="5"/>
  <c r="T43" i="5"/>
  <c r="V42" i="5" s="1"/>
  <c r="X55" i="5" a="1"/>
  <c r="X55" i="5" s="1"/>
  <c r="Y55" i="5" s="1"/>
  <c r="U48" i="5" a="1"/>
  <c r="U48" i="5" s="1"/>
  <c r="E47" i="7" l="1" a="1"/>
  <c r="E47" i="7" s="1"/>
  <c r="E44" i="7" a="1"/>
  <c r="E44" i="7" s="1"/>
  <c r="E46" i="7" a="1"/>
  <c r="E46" i="7" s="1"/>
  <c r="E40" i="7" a="1"/>
  <c r="E40" i="7" s="1"/>
  <c r="E41" i="7" a="1"/>
  <c r="E41" i="7" s="1"/>
  <c r="E49" i="7" a="1"/>
  <c r="E49" i="7" s="1"/>
  <c r="E42" i="7" a="1"/>
  <c r="E42" i="7" s="1"/>
  <c r="E45" i="7" a="1"/>
  <c r="E45" i="7" s="1"/>
  <c r="E43" i="7" a="1"/>
  <c r="E43" i="7" s="1"/>
  <c r="E50" i="7" a="1"/>
  <c r="E50" i="7" s="1"/>
  <c r="E39" i="7" a="1"/>
  <c r="E39" i="7" s="1"/>
  <c r="E48" i="7" a="1"/>
  <c r="E48" i="7" s="1"/>
  <c r="J116" i="5"/>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<sst xmlns="http://schemas.openxmlformats.org/spreadsheetml/2006/main" count="242" uniqueCount="42">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</sst>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10"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7">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9" fillId="7" borderId="33" xfId="0" applyFont="1" applyFill="1" applyBorder="1"/>
    <xf numFmtId="0" fontId="9" fillId="7" borderId="34" xfId="0" applyFont="1" applyFill="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1"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topLeftCell="A3"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E31" zoomScale="115" zoomScaleNormal="115" workbookViewId="0">
      <selection activeCell="F35" sqref="F35:L48"/>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D30" workbookViewId="0">
      <selection activeCell="N49" sqref="N49"/>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t="b">
        <f ca="1"/>
        <v>1</v>
      </c>
      <c r="G23" s="2" t="b">
        <f ca="1"/>
        <v>1</v>
      </c>
      <c r="H23" s="2"/>
      <c r="I23" t="s">
        <v>38</v>
      </c>
      <c r="J23">
        <v>3</v>
      </c>
      <c r="L23" t="str">
        <v>E</v>
      </c>
      <c r="M23">
        <v>5</v>
      </c>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t="b">
        <f ca="1"/>
        <v>1</v>
      </c>
      <c r="G24" s="2" t="b">
        <f ca="1"/>
        <v>1</v>
      </c>
      <c r="H24" s="2"/>
      <c r="I24" t="s">
        <v>39</v>
      </c>
      <c r="J24">
        <v>4</v>
      </c>
      <c r="N24" s="2"/>
      <c r="T24" s="2"/>
      <c r="U24" s="2"/>
      <c r="V24" s="2"/>
      <c r="W24" s="2"/>
      <c r="X24" s="2"/>
      <c r="Y24" s="2"/>
      <c r="Z24" s="2"/>
    </row>
    <row r="25" spans="1:26" ht="13.5" customHeight="1" x14ac:dyDescent="0.25">
      <c r="A25" s="2"/>
      <c r="B25" s="24"/>
      <c r="C25" s="14" t="str">
        <f ca="1"/>
        <v>C4</v>
      </c>
      <c r="D25" s="15">
        <f ca="1"/>
        <v>-40</v>
      </c>
      <c r="E25" s="2"/>
      <c r="F25" s="2" t="b">
        <f ca="1"/>
        <v>1</v>
      </c>
      <c r="G25" s="2" t="b">
        <f ca="1"/>
        <v>1</v>
      </c>
      <c r="H25" s="2"/>
      <c r="I25" t="s">
        <v>40</v>
      </c>
      <c r="J25">
        <v>5</v>
      </c>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t="b">
        <f ca="1"/>
        <v>1</v>
      </c>
      <c r="G26" s="2" t="b">
        <f ca="1"/>
        <v>1</v>
      </c>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t="b">
        <f ca="1"/>
        <v>1</v>
      </c>
      <c r="G27" s="2" t="b">
        <f ca="1"/>
        <v>1</v>
      </c>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t="b">
        <f ca="1"/>
        <v>1</v>
      </c>
      <c r="G28" s="2" t="b">
        <f ca="1"/>
        <v>1</v>
      </c>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t="b">
        <f ca="1"/>
        <v>1</v>
      </c>
      <c r="G29" s="2" t="b">
        <f ca="1"/>
        <v>1</v>
      </c>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t="b">
        <f ca="1"/>
        <v>1</v>
      </c>
      <c r="G30" s="2" t="b">
        <f ca="1"/>
        <v>1</v>
      </c>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t="b">
        <f ca="1"/>
        <v>1</v>
      </c>
      <c r="G31" s="2" t="b">
        <f ca="1"/>
        <v>1</v>
      </c>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t="b">
        <f ca="1"/>
        <v>1</v>
      </c>
      <c r="G32" s="2" t="b">
        <f ca="1"/>
        <v>1</v>
      </c>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t="b">
        <f ca="1"/>
        <v>1</v>
      </c>
      <c r="G33" s="2" t="b">
        <f ca="1"/>
        <v>1</v>
      </c>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59" t="s">
        <v>41</v>
      </c>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I38" s="2"/>
      <c r="J38" s="2"/>
      <c r="K38" s="2"/>
      <c r="L38" s="2"/>
      <c r="M38" s="2"/>
      <c r="N38" s="2"/>
      <c r="O38" s="2"/>
      <c r="P38" s="2"/>
      <c r="Q38" s="2"/>
      <c r="R38" s="2"/>
      <c r="S38" s="2"/>
      <c r="T38" s="2"/>
      <c r="U38" s="2"/>
      <c r="V38" s="2"/>
      <c r="W38" s="2"/>
      <c r="X38" s="2"/>
      <c r="Y38" s="2"/>
      <c r="Z38" s="2"/>
    </row>
    <row r="39" spans="1:26" ht="13.5" customHeight="1" x14ac:dyDescent="0.25">
      <c r="A39" s="2"/>
      <c r="B39" s="24"/>
      <c r="C39" s="24">
        <v>1</v>
      </c>
      <c r="D39" s="41">
        <f>D3+D38</f>
        <v>120</v>
      </c>
      <c r="E39" s="2" cm="1">
        <f t="array" ref="E39">fInterpolate(D39,$H$39:$H$44,$G$39:$G$44)</f>
        <v>0.2</v>
      </c>
      <c r="G39" s="2">
        <v>0</v>
      </c>
      <c r="H39" s="2">
        <v>0</v>
      </c>
      <c r="J39" s="2"/>
      <c r="K39" s="2"/>
      <c r="L39" s="2"/>
      <c r="M39" s="2"/>
      <c r="N39" s="2"/>
      <c r="O39" s="2"/>
      <c r="P39" s="2"/>
      <c r="Q39" s="2"/>
      <c r="R39" s="2"/>
      <c r="S39" s="2"/>
      <c r="T39" s="2"/>
      <c r="U39" s="2"/>
      <c r="V39" s="2"/>
      <c r="W39" s="2"/>
      <c r="X39" s="2"/>
      <c r="Y39" s="2"/>
      <c r="Z39" s="2"/>
    </row>
    <row r="40" spans="1:26" ht="13.5" customHeight="1" x14ac:dyDescent="0.25">
      <c r="A40" s="2"/>
      <c r="B40" s="24"/>
      <c r="C40" s="24">
        <v>2</v>
      </c>
      <c r="D40" s="41">
        <f t="shared" ref="D40:D50" si="0">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c r="X40" s="2"/>
      <c r="Y40" s="2"/>
      <c r="Z40" s="2"/>
    </row>
    <row r="41" spans="1:26" ht="13.5" customHeight="1" x14ac:dyDescent="0.25">
      <c r="A41" s="2"/>
      <c r="B41" s="24"/>
      <c r="C41" s="24">
        <v>3</v>
      </c>
      <c r="D41" s="41">
        <f t="shared" si="0"/>
        <v>788</v>
      </c>
      <c r="E41" s="2" cm="1">
        <f t="array" ref="E41">fInterpolate(D41,$H$39:$H$44,$G$39:$G$44)</f>
        <v>3.0325000000000002</v>
      </c>
      <c r="F41">
        <v>50</v>
      </c>
      <c r="G41" s="2">
        <v>2</v>
      </c>
      <c r="H41" s="41">
        <f>H4+H40</f>
        <v>650</v>
      </c>
      <c r="I41" s="41">
        <f>(2-1)*F41</f>
        <v>50</v>
      </c>
      <c r="J41" s="41"/>
      <c r="K41" s="41"/>
      <c r="L41" s="41"/>
      <c r="M41" s="41"/>
      <c r="N41" s="41"/>
      <c r="O41" s="2"/>
      <c r="P41" s="2"/>
      <c r="Q41" s="2"/>
      <c r="R41" s="2"/>
      <c r="S41" s="2"/>
      <c r="T41" s="2"/>
      <c r="U41" s="2"/>
      <c r="V41" s="2"/>
      <c r="W41" s="2"/>
      <c r="X41" s="2"/>
      <c r="Y41" s="2"/>
      <c r="Z41" s="2"/>
    </row>
    <row r="42" spans="1:26" ht="13.5" customHeight="1" x14ac:dyDescent="0.25">
      <c r="A42" s="2"/>
      <c r="B42" s="24"/>
      <c r="C42" s="24">
        <v>4</v>
      </c>
      <c r="D42" s="41">
        <f t="shared" si="0"/>
        <v>1225</v>
      </c>
      <c r="E42" s="2" cm="1">
        <f t="array" ref="E42">fInterpolate(D42,$H$39:$H$44,$G$39:$G$44)</f>
        <v>3.5787499999999999</v>
      </c>
      <c r="F42">
        <v>112</v>
      </c>
      <c r="G42" s="2">
        <v>3</v>
      </c>
      <c r="H42" s="41">
        <f>H5+H41</f>
        <v>762</v>
      </c>
      <c r="I42" s="41">
        <f>(3-2)*F42</f>
        <v>112</v>
      </c>
      <c r="J42" s="41"/>
      <c r="K42" s="41"/>
      <c r="L42" s="41"/>
      <c r="M42" s="41"/>
      <c r="N42" s="41"/>
      <c r="P42" s="65" t="s">
        <v>31</v>
      </c>
      <c r="Q42" s="65">
        <v>-1</v>
      </c>
      <c r="R42" s="65">
        <v>1</v>
      </c>
      <c r="S42" s="65">
        <v>2</v>
      </c>
      <c r="T42" s="65">
        <v>3</v>
      </c>
      <c r="U42" s="65">
        <v>4</v>
      </c>
      <c r="V42" s="65">
        <v>5</v>
      </c>
      <c r="W42" s="2"/>
      <c r="X42" s="2"/>
      <c r="Y42" s="2"/>
      <c r="Z42" s="2"/>
    </row>
    <row r="43" spans="1:26" ht="13.5" customHeight="1" x14ac:dyDescent="0.25">
      <c r="A43" s="2"/>
      <c r="B43" s="24"/>
      <c r="C43" s="24">
        <v>5</v>
      </c>
      <c r="D43" s="41">
        <f t="shared" si="0"/>
        <v>1599</v>
      </c>
      <c r="E43" s="2" cm="1">
        <f t="array" ref="E43">fInterpolate(D43,$H$39:$H$44,$G$39:$G$44)</f>
        <v>4.0205555555555552</v>
      </c>
      <c r="F43">
        <v>800</v>
      </c>
      <c r="G43" s="2">
        <v>4</v>
      </c>
      <c r="H43" s="41">
        <f>H6+H42</f>
        <v>1562</v>
      </c>
      <c r="I43" s="41">
        <f>(4-E42)*F43</f>
        <v>337.00000000000011</v>
      </c>
      <c r="J43" s="41">
        <f>(E43-4)*F44</f>
        <v>36.999999999999389</v>
      </c>
      <c r="K43" s="41">
        <f>(E44-E43)*F44</f>
        <v>258.00000000000034</v>
      </c>
      <c r="L43" s="41">
        <f>(E46-E45)*F44</f>
        <v>417.99999999999977</v>
      </c>
      <c r="M43" s="41">
        <f>(E47-E46)*F44</f>
        <v>308.00000000000017</v>
      </c>
      <c r="N43" s="41">
        <f>(E48-E47)*F44</f>
        <v>410.00000000000011</v>
      </c>
      <c r="P43">
        <v>1</v>
      </c>
      <c r="R43">
        <v>120</v>
      </c>
      <c r="W43" s="2"/>
      <c r="X43" s="2"/>
      <c r="Y43" s="2"/>
      <c r="Z43" s="2"/>
    </row>
    <row r="44" spans="1:26" ht="13.5" customHeight="1" x14ac:dyDescent="0.25">
      <c r="A44" s="2"/>
      <c r="B44" s="24"/>
      <c r="C44" s="24">
        <v>6</v>
      </c>
      <c r="D44" s="41">
        <f t="shared" si="0"/>
        <v>1857</v>
      </c>
      <c r="E44" s="2" cm="1">
        <f t="array" ref="E44">fInterpolate(D44,$H$39:$H$44,$G$39:$G$44)</f>
        <v>4.1638888888888888</v>
      </c>
      <c r="F44" s="2">
        <v>1800</v>
      </c>
      <c r="G44" s="2">
        <v>5</v>
      </c>
      <c r="H44" s="41">
        <f>H7+H43</f>
        <v>3362</v>
      </c>
      <c r="I44" s="48"/>
      <c r="J44" s="2"/>
      <c r="K44" s="2"/>
      <c r="L44" s="2"/>
      <c r="M44" s="2"/>
      <c r="P44">
        <v>2</v>
      </c>
      <c r="R44">
        <v>356</v>
      </c>
      <c r="W44" s="2"/>
      <c r="X44" s="2"/>
      <c r="Y44" s="2"/>
      <c r="Z44" s="2"/>
    </row>
    <row r="45" spans="1:26" ht="13.5" customHeight="1" x14ac:dyDescent="0.25">
      <c r="A45" s="2"/>
      <c r="B45" s="24"/>
      <c r="C45" s="24">
        <v>7</v>
      </c>
      <c r="D45" s="41">
        <f t="shared" si="0"/>
        <v>2226</v>
      </c>
      <c r="E45" s="2" cm="1">
        <f t="array" ref="E45">fInterpolate(D45,$H$39:$H$44,$G$39:$G$44)</f>
        <v>4.3688888888888888</v>
      </c>
      <c r="F45" s="2"/>
      <c r="G45" s="2"/>
      <c r="H45" s="2"/>
      <c r="I45" s="2"/>
      <c r="J45" s="2"/>
      <c r="K45" s="2"/>
      <c r="L45" s="2"/>
      <c r="M45" s="2"/>
      <c r="P45">
        <v>3</v>
      </c>
      <c r="R45">
        <v>124</v>
      </c>
      <c r="S45">
        <v>50</v>
      </c>
      <c r="T45">
        <v>112</v>
      </c>
      <c r="U45">
        <v>26</v>
      </c>
      <c r="W45" s="2"/>
      <c r="X45" s="2"/>
      <c r="Y45" s="2"/>
      <c r="Z45" s="2"/>
    </row>
    <row r="46" spans="1:26" ht="13.5" customHeight="1" x14ac:dyDescent="0.25">
      <c r="A46" s="2"/>
      <c r="B46" s="24"/>
      <c r="C46" s="24">
        <v>8</v>
      </c>
      <c r="D46" s="41">
        <f t="shared" si="0"/>
        <v>2644</v>
      </c>
      <c r="E46" s="2" cm="1">
        <f t="array" ref="E46">fInterpolate(D46,$H$39:$H$44,$G$39:$G$44)</f>
        <v>4.6011111111111109</v>
      </c>
      <c r="F46" s="2"/>
      <c r="G46" s="2"/>
      <c r="H46" s="2"/>
      <c r="I46" s="2"/>
      <c r="J46" s="2"/>
      <c r="K46" s="2"/>
      <c r="L46" s="2"/>
      <c r="M46" s="2"/>
      <c r="P46">
        <v>4</v>
      </c>
      <c r="U46">
        <v>437</v>
      </c>
      <c r="W46" s="2"/>
      <c r="X46" s="2"/>
      <c r="Y46" s="2"/>
      <c r="Z46" s="2"/>
    </row>
    <row r="47" spans="1:26" ht="13.5" customHeight="1" x14ac:dyDescent="0.25">
      <c r="A47" s="2"/>
      <c r="B47" s="24"/>
      <c r="C47" s="24">
        <v>9</v>
      </c>
      <c r="D47" s="41">
        <f t="shared" si="0"/>
        <v>2952</v>
      </c>
      <c r="E47" s="2" cm="1">
        <f t="array" ref="E47">fInterpolate(D47,$H$39:$H$44,$G$39:$G$44)</f>
        <v>4.7722222222222221</v>
      </c>
      <c r="F47" s="2"/>
      <c r="G47" s="2">
        <v>4</v>
      </c>
      <c r="H47" s="2">
        <v>4.0205555555555552</v>
      </c>
      <c r="I47" s="2">
        <f>H47-G47</f>
        <v>2.0555555555555216E-2</v>
      </c>
      <c r="J47" s="2">
        <f>$F$44*I47</f>
        <v>36.999999999999389</v>
      </c>
      <c r="K47" s="2"/>
      <c r="L47" s="2"/>
      <c r="M47" s="2"/>
      <c r="P47">
        <v>5</v>
      </c>
      <c r="U47">
        <v>337</v>
      </c>
      <c r="V47">
        <v>37</v>
      </c>
      <c r="W47" s="2"/>
      <c r="X47" s="2"/>
      <c r="Y47" s="2"/>
      <c r="Z47" s="2"/>
    </row>
    <row r="48" spans="1:26" ht="13.5" customHeight="1" x14ac:dyDescent="0.25">
      <c r="A48" s="2"/>
      <c r="B48" s="24"/>
      <c r="C48" s="24">
        <v>10</v>
      </c>
      <c r="D48" s="41">
        <f t="shared" si="0"/>
        <v>3362</v>
      </c>
      <c r="E48" s="2" cm="1">
        <f t="array" ref="E48">fInterpolate(D48,$H$39:$H$44,$G$39:$G$44)</f>
        <v>5</v>
      </c>
      <c r="F48" s="2"/>
      <c r="G48" s="2">
        <v>4.0205555555555552</v>
      </c>
      <c r="H48" s="2">
        <v>4.1638888888888888</v>
      </c>
      <c r="I48" s="2">
        <f t="shared" ref="I48:I52" si="1">H48-G48</f>
        <v>0.14333333333333353</v>
      </c>
      <c r="J48" s="2">
        <f t="shared" ref="J48:J52" si="2">$F$44*I48</f>
        <v>258.00000000000034</v>
      </c>
      <c r="K48" s="2"/>
      <c r="L48" s="2"/>
      <c r="M48" s="2"/>
      <c r="P48">
        <v>6</v>
      </c>
      <c r="V48">
        <v>258</v>
      </c>
      <c r="W48" s="2"/>
      <c r="X48" s="2"/>
      <c r="Y48" s="2"/>
      <c r="Z48" s="2"/>
    </row>
    <row r="49" spans="1:26" ht="13.5" customHeight="1" x14ac:dyDescent="0.25">
      <c r="A49" s="2"/>
      <c r="B49" s="24"/>
      <c r="C49" s="24">
        <v>11</v>
      </c>
      <c r="D49" s="41">
        <f t="shared" si="0"/>
        <v>3853</v>
      </c>
      <c r="E49" s="2" t="e" cm="1">
        <f t="array" ref="E49">fInterpolate(D49,$H$39:$H$44,$G$39:$G$44)</f>
        <v>#N/A</v>
      </c>
      <c r="F49" s="2"/>
      <c r="G49" s="2">
        <v>4.1638888888888888</v>
      </c>
      <c r="H49" s="2">
        <v>4.3688888888888888</v>
      </c>
      <c r="I49" s="2">
        <f t="shared" si="1"/>
        <v>0.20500000000000007</v>
      </c>
      <c r="J49" s="2">
        <f t="shared" si="2"/>
        <v>369.00000000000011</v>
      </c>
      <c r="K49" s="2"/>
      <c r="L49" s="2"/>
      <c r="M49" s="2"/>
      <c r="P49">
        <v>7</v>
      </c>
      <c r="V49">
        <v>369</v>
      </c>
      <c r="W49" s="2"/>
      <c r="X49" s="2"/>
      <c r="Y49" s="2"/>
      <c r="Z49" s="2"/>
    </row>
    <row r="50" spans="1:26" ht="13.5" customHeight="1" x14ac:dyDescent="0.25">
      <c r="A50" s="2"/>
      <c r="B50" s="24"/>
      <c r="C50" s="24">
        <v>12</v>
      </c>
      <c r="D50" s="41">
        <f t="shared" si="0"/>
        <v>3903</v>
      </c>
      <c r="E50" s="2" t="e" cm="1">
        <f t="array" ref="E50">fInterpolate(D50,$H$39:$H$44,$G$39:$G$44)</f>
        <v>#N/A</v>
      </c>
      <c r="F50" s="2"/>
      <c r="G50" s="2">
        <v>4.3688888888888888</v>
      </c>
      <c r="H50" s="2">
        <v>4.6011111111111109</v>
      </c>
      <c r="I50" s="2">
        <f t="shared" si="1"/>
        <v>0.23222222222222211</v>
      </c>
      <c r="J50" s="2">
        <f t="shared" si="2"/>
        <v>417.99999999999977</v>
      </c>
      <c r="K50" s="2"/>
      <c r="L50" s="2"/>
      <c r="M50" s="2"/>
      <c r="P50">
        <v>8</v>
      </c>
      <c r="V50">
        <v>418</v>
      </c>
      <c r="W50" s="2"/>
      <c r="X50" s="2"/>
      <c r="Y50" s="2"/>
      <c r="Z50" s="2"/>
    </row>
    <row r="51" spans="1:26" ht="13.5" customHeight="1" x14ac:dyDescent="0.25">
      <c r="A51" s="2"/>
      <c r="B51" s="24"/>
      <c r="C51" s="24"/>
      <c r="D51" s="2"/>
      <c r="E51" s="2"/>
      <c r="F51" s="2"/>
      <c r="G51" s="2">
        <v>4.6011111111111109</v>
      </c>
      <c r="H51" s="2">
        <v>4.7722222222222221</v>
      </c>
      <c r="I51" s="2">
        <f t="shared" si="1"/>
        <v>0.17111111111111121</v>
      </c>
      <c r="J51" s="2">
        <f t="shared" si="2"/>
        <v>308.00000000000017</v>
      </c>
      <c r="K51" s="2"/>
      <c r="L51" s="2"/>
      <c r="M51" s="2"/>
      <c r="P51">
        <v>9</v>
      </c>
      <c r="V51">
        <v>308</v>
      </c>
      <c r="W51" s="2"/>
      <c r="X51" s="2"/>
      <c r="Y51" s="2"/>
      <c r="Z51" s="2"/>
    </row>
    <row r="52" spans="1:26" ht="13.5" customHeight="1" x14ac:dyDescent="0.25">
      <c r="A52" s="2"/>
      <c r="B52" s="24"/>
      <c r="C52" s="24"/>
      <c r="D52" s="2"/>
      <c r="E52" s="2"/>
      <c r="F52" s="2"/>
      <c r="G52" s="2">
        <v>4.7722222222222221</v>
      </c>
      <c r="H52" s="2">
        <v>5</v>
      </c>
      <c r="I52" s="2">
        <f t="shared" si="1"/>
        <v>0.22777777777777786</v>
      </c>
      <c r="J52" s="2">
        <f t="shared" si="2"/>
        <v>410.00000000000011</v>
      </c>
      <c r="K52" s="2"/>
      <c r="L52" s="2"/>
      <c r="M52" s="2"/>
      <c r="P52">
        <v>10</v>
      </c>
      <c r="V52">
        <v>410</v>
      </c>
      <c r="W52" s="2"/>
      <c r="X52" s="2"/>
      <c r="Y52" s="2"/>
      <c r="Z52" s="2"/>
    </row>
    <row r="53" spans="1:26" ht="13.5" customHeight="1" x14ac:dyDescent="0.25">
      <c r="A53" s="2"/>
      <c r="B53" s="24"/>
      <c r="C53" s="24"/>
      <c r="D53" s="2"/>
      <c r="E53" s="2"/>
      <c r="F53" s="2"/>
      <c r="G53" s="2">
        <v>5</v>
      </c>
      <c r="H53" s="2"/>
      <c r="I53" s="2"/>
      <c r="J53" s="2"/>
      <c r="K53" s="2"/>
      <c r="L53" s="2"/>
      <c r="M53" s="2"/>
      <c r="P53">
        <v>11</v>
      </c>
      <c r="Q53">
        <v>491</v>
      </c>
      <c r="W53" s="2"/>
      <c r="X53" s="2"/>
      <c r="Y53" s="2"/>
      <c r="Z53" s="2"/>
    </row>
    <row r="54" spans="1:26" ht="13.5" customHeight="1" x14ac:dyDescent="0.25">
      <c r="A54" s="2"/>
      <c r="B54" s="24"/>
      <c r="C54" s="24"/>
      <c r="D54" s="2"/>
      <c r="E54" s="2"/>
      <c r="F54" s="2"/>
      <c r="G54" s="2"/>
      <c r="H54" s="2"/>
      <c r="I54" s="2"/>
      <c r="J54" s="2"/>
      <c r="K54" s="2"/>
      <c r="L54" s="2"/>
      <c r="M54" s="2"/>
      <c r="P54">
        <v>12</v>
      </c>
      <c r="Q54">
        <v>50</v>
      </c>
      <c r="W54" s="2"/>
      <c r="X54" s="2"/>
      <c r="Y54" s="2"/>
      <c r="Z54" s="2"/>
    </row>
    <row r="55" spans="1:26" ht="13.5" customHeight="1" x14ac:dyDescent="0.25">
      <c r="A55" s="2"/>
      <c r="B55" s="24"/>
      <c r="C55" s="24"/>
      <c r="D55" s="2"/>
      <c r="E55" s="2"/>
      <c r="F55" s="2"/>
      <c r="G55" s="2">
        <v>3</v>
      </c>
      <c r="H55" s="2">
        <v>3.0325000000000002</v>
      </c>
      <c r="I55" s="2">
        <f>H55-G55</f>
        <v>3.2500000000000195E-2</v>
      </c>
      <c r="J55" s="2">
        <f>I55*$F$43</f>
        <v>26.000000000000156</v>
      </c>
      <c r="K55" s="2"/>
      <c r="L55" s="2"/>
      <c r="M55" s="2"/>
      <c r="P55" s="66" t="s">
        <v>32</v>
      </c>
      <c r="Q55" s="66">
        <v>541</v>
      </c>
      <c r="R55" s="66">
        <v>600</v>
      </c>
      <c r="S55" s="66">
        <v>50</v>
      </c>
      <c r="T55" s="66">
        <v>112</v>
      </c>
      <c r="U55" s="66">
        <v>800</v>
      </c>
      <c r="V55" s="66">
        <v>1800</v>
      </c>
      <c r="W55" s="2"/>
      <c r="X55" s="2"/>
      <c r="Y55" s="2"/>
      <c r="Z55" s="2"/>
    </row>
    <row r="56" spans="1:26" ht="13.5" customHeight="1" x14ac:dyDescent="0.25">
      <c r="A56" s="2"/>
      <c r="B56" s="24"/>
      <c r="C56" s="24"/>
      <c r="D56" s="2"/>
      <c r="E56" s="2"/>
      <c r="F56" s="2"/>
      <c r="G56" s="2">
        <v>3.0325000000000002</v>
      </c>
      <c r="H56" s="2">
        <v>3.5787499999999999</v>
      </c>
      <c r="I56" s="2">
        <f t="shared" ref="I56:I57" si="3">H56-G56</f>
        <v>0.54624999999999968</v>
      </c>
      <c r="J56" s="2">
        <f t="shared" ref="J56:J58" si="4">I56*$F$43</f>
        <v>436.99999999999977</v>
      </c>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v>3.5787499999999999</v>
      </c>
      <c r="H57" s="2">
        <v>4</v>
      </c>
      <c r="I57" s="2">
        <f t="shared" si="3"/>
        <v>0.42125000000000012</v>
      </c>
      <c r="J57" s="2">
        <f t="shared" si="4"/>
        <v>337.00000000000011</v>
      </c>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v>4.0205555555555552</v>
      </c>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v>2</v>
      </c>
      <c r="H60" s="2">
        <v>3</v>
      </c>
      <c r="I60" s="2">
        <f>(H60-G60)*F42</f>
        <v>112</v>
      </c>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v>1</v>
      </c>
      <c r="H62" s="2">
        <v>2</v>
      </c>
      <c r="I62" s="2">
        <f>(H62-G62)*F41</f>
        <v>50</v>
      </c>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v>0</v>
      </c>
      <c r="H64" s="2">
        <v>0.2</v>
      </c>
      <c r="I64" s="2">
        <f>(H64-G64)*$F$40</f>
        <v>120</v>
      </c>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v>0.2</v>
      </c>
      <c r="H65" s="2">
        <v>0.79333333333333333</v>
      </c>
      <c r="I65" s="2">
        <f t="shared" ref="I65:I66" si="5">(H65-G65)*$F$40</f>
        <v>355.99999999999994</v>
      </c>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v>0.79333333333333333</v>
      </c>
      <c r="H66" s="2">
        <v>1</v>
      </c>
      <c r="I66" s="2">
        <f t="shared" si="5"/>
        <v>124</v>
      </c>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v>1</v>
      </c>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2024-10-02T22:52:03Z</dcterms:modified>
</cp:coreProperties>
</file>