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F467F04B-6C8C-4D38-BEBC-4161E85BC481}"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_tReceipts" sheetId="3" r:id="rId2"/>
    <sheet name="_tPayments" sheetId="4" r:id="rId3"/>
    <sheet name="ALT" sheetId="2" r:id="rId4"/>
    <sheet name="Alt2" sheetId="5" r:id="rId5"/>
    <sheet name="EDA" sheetId="7" r:id="rId6"/>
  </sheets>
  <definedNames>
    <definedName name="_np">'Alt2'!$N$3:$N$7</definedName>
    <definedName name="ExternalData_1" localSheetId="2" hidden="1">'_tPayments'!$A$1:$C$6</definedName>
    <definedName name="ExternalData_1" localSheetId="3" hidden="1">ALT!$N$2:$O$14</definedName>
    <definedName name="fInterpolate">_xlfn.LAMBDA(_xlpm.x,_xlpm.xdat,_xlpm.ydat,      _xlfn.LET(          _xlpm.xmin, _xlfn.XLOOKUP(_xlpm.x,_xlpm.xdat,_xlpm.xdat,,-1),          _xlpm.xmax, _xlfn.XLOOKUP(_xlpm.x,_xlpm.xdat,_xlpm.xdat,,1),          _xlpm.ymin, _xlfn.XLOOKUP(_xlpm.x,_xlpm.xdat,_xlpm.ydat,,-1),          _xlpm.ymax, _xlfn.XLOOKUP(_xlpm.x,_xlpm.xdat,_xlpm.ydat,,1),          IF(_xlpm.xmin=_xlpm.xmax,_xlpm.ymin,                      (_xlpm.ymin*(_xlpm.xmax-_xlpm.x)+_xlpm.ymax*(_xlpm.x-_xlpm.xmin))/(_xlpm.xmax-_xlpm.xmin))      ) )</definedName>
    <definedName name="HD_Date">_xlfn.LET(_xlpm.dt, TODAY(),      _xlpm.y,  YEAR(_xlpm.dt),      _xlpm.m,  MONTH(_xlpm.dt),      _xlpm.d,  DAY(_xlpm.dt),      TEXT(DATE(_xlpm.y,_xlpm.m,_xlpm.d),"dd-mmm-yyyy")     )</definedName>
  </definedNames>
  <calcPr calcId="191029"/>
  <pivotCaches>
    <pivotCache cacheId="8"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RGr3HYvxHAOa7W47sKZy/BqbpR8k77sRmrGqYHqGXY="/>
    </ext>
  </extLst>
</workbook>
</file>

<file path=xl/calcChain.xml><?xml version="1.0" encoding="utf-8"?>
<calcChain xmlns="http://schemas.openxmlformats.org/spreadsheetml/2006/main">
  <c r="H97" i="5" l="1" a="1"/>
  <c r="H97" i="5" s="1"/>
  <c r="J78" i="7"/>
  <c r="J79" i="7"/>
  <c r="J80" i="7"/>
  <c r="J81" i="7"/>
  <c r="J82" i="7"/>
  <c r="J83" i="7"/>
  <c r="J84" i="7"/>
  <c r="J85" i="7"/>
  <c r="J86" i="7"/>
  <c r="J87" i="7"/>
  <c r="J88" i="7"/>
  <c r="J89" i="7"/>
  <c r="J90" i="7"/>
  <c r="J91" i="7"/>
  <c r="R58" i="7" a="1"/>
  <c r="R58" i="7" s="1"/>
  <c r="G78" i="7"/>
  <c r="J68" i="7"/>
  <c r="K68" i="7" s="1"/>
  <c r="I42" i="7"/>
  <c r="I65" i="7"/>
  <c r="I66" i="7"/>
  <c r="I64" i="7"/>
  <c r="I62" i="7"/>
  <c r="I60" i="7"/>
  <c r="I56" i="7"/>
  <c r="J56" i="7" s="1"/>
  <c r="I57" i="7"/>
  <c r="J57" i="7" s="1"/>
  <c r="I55" i="7"/>
  <c r="J55" i="7" s="1"/>
  <c r="I48" i="7"/>
  <c r="J48" i="7" s="1"/>
  <c r="I49" i="7"/>
  <c r="J49" i="7" s="1"/>
  <c r="I50" i="7"/>
  <c r="J50" i="7" s="1"/>
  <c r="I51" i="7"/>
  <c r="J51" i="7" s="1"/>
  <c r="I52" i="7"/>
  <c r="J52" i="7" s="1"/>
  <c r="I47" i="7"/>
  <c r="J47" i="7" s="1"/>
  <c r="I41" i="7"/>
  <c r="H40" i="7"/>
  <c r="D39" i="7"/>
  <c r="D40" i="7" s="1"/>
  <c r="L21" i="7" a="1"/>
  <c r="L21" i="7" s="1"/>
  <c r="C21" i="7" a="1"/>
  <c r="Q25" i="7" a="1"/>
  <c r="Q25" i="7" s="1"/>
  <c r="F16" i="5" a="1"/>
  <c r="D35" i="5" a="1"/>
  <c r="D35" i="5" s="1"/>
  <c r="C35" i="5" a="1"/>
  <c r="S55" i="5" a="1"/>
  <c r="S55" i="5" s="1"/>
  <c r="Y48" i="5" s="1" a="1"/>
  <c r="Y48" i="5" s="1"/>
  <c r="T55" i="5" s="1" a="1"/>
  <c r="T55" i="5" s="1"/>
  <c r="C19" i="5" a="1"/>
  <c r="C19" i="5" s="1"/>
  <c r="U55" i="5" a="1"/>
  <c r="U55" i="5" s="1"/>
  <c r="W3" i="5" a="1"/>
  <c r="W3" i="5" s="1"/>
  <c r="V3" i="5" s="1" a="1"/>
  <c r="T4" i="5"/>
  <c r="AA3" i="5" s="1" a="1"/>
  <c r="AA3" i="5" s="1"/>
  <c r="AB3" i="5"/>
  <c r="T3" i="5"/>
  <c r="U3" i="5" a="1"/>
  <c r="X48" i="5" a="1"/>
  <c r="X48" i="5" s="1"/>
  <c r="S48" i="5" s="1" a="1"/>
  <c r="S48" i="5" s="1"/>
  <c r="R47" i="5"/>
  <c r="R48" i="5" a="1"/>
  <c r="R48" i="5" s="1"/>
  <c r="Q48" i="5"/>
  <c r="Z48" i="5" s="1" a="1"/>
  <c r="Z48" i="5" s="1"/>
  <c r="P48" i="5"/>
  <c r="S43" i="5"/>
  <c r="U40" i="5"/>
  <c r="S37" i="5"/>
  <c r="S38" i="5" s="1"/>
  <c r="S39" i="5" s="1"/>
  <c r="S40" i="5" s="1"/>
  <c r="S42" i="5"/>
  <c r="R34" i="5"/>
  <c r="S34" i="5" s="1"/>
  <c r="S29" i="5"/>
  <c r="S30" i="5" s="1"/>
  <c r="S31" i="5" s="1"/>
  <c r="S32" i="5" s="1"/>
  <c r="U27" i="5"/>
  <c r="T27" i="5"/>
  <c r="U26" i="5"/>
  <c r="U25" i="5"/>
  <c r="T22" i="5"/>
  <c r="S22" i="5"/>
  <c r="R24" i="5"/>
  <c r="S24" i="5" s="1"/>
  <c r="S25" i="5" s="1"/>
  <c r="Q18" i="5"/>
  <c r="M19" i="5" a="1"/>
  <c r="M19" i="5" s="1"/>
  <c r="H78" i="7" l="1"/>
  <c r="G79" i="7"/>
  <c r="G80" i="7" s="1"/>
  <c r="H41" i="7"/>
  <c r="H42" i="7" s="1"/>
  <c r="C21" i="7"/>
  <c r="F22" i="7" a="1"/>
  <c r="F16" i="5"/>
  <c r="M36" i="5" s="1"/>
  <c r="M41" i="5"/>
  <c r="M38" i="5"/>
  <c r="M44" i="5"/>
  <c r="M39" i="5"/>
  <c r="M42" i="5"/>
  <c r="M37" i="5"/>
  <c r="M45" i="5"/>
  <c r="M40" i="5"/>
  <c r="M43" i="5"/>
  <c r="C35" i="5"/>
  <c r="F63" i="5" s="1" a="1"/>
  <c r="T42" i="5"/>
  <c r="W55" i="5" a="1"/>
  <c r="W55" i="5" s="1"/>
  <c r="V55" i="5" a="1"/>
  <c r="V55" i="5" s="1"/>
  <c r="T48" i="5" a="1"/>
  <c r="T48" i="5" s="1"/>
  <c r="V3" i="5"/>
  <c r="U3" i="5"/>
  <c r="AC3" i="5"/>
  <c r="Y3" i="5" a="1"/>
  <c r="Y3" i="5" s="1"/>
  <c r="R18" i="5"/>
  <c r="U24" i="5"/>
  <c r="V24" i="5" s="1"/>
  <c r="G81" i="7" l="1"/>
  <c r="I78" i="7"/>
  <c r="K78" i="7" s="1"/>
  <c r="L78" i="7" s="1"/>
  <c r="D41" i="7"/>
  <c r="H43" i="7"/>
  <c r="H44" i="7" s="1"/>
  <c r="F22" i="7"/>
  <c r="H80" i="5" a="1"/>
  <c r="H80" i="5" s="1"/>
  <c r="H108" i="5" s="1" a="1"/>
  <c r="F63" i="5"/>
  <c r="T43" i="5"/>
  <c r="V42" i="5" s="1"/>
  <c r="X55" i="5" a="1"/>
  <c r="X55" i="5" s="1"/>
  <c r="Y55" i="5" s="1"/>
  <c r="U48" i="5" a="1"/>
  <c r="U48" i="5" s="1"/>
  <c r="D42" i="7" l="1"/>
  <c r="D43" i="7" s="1"/>
  <c r="D44" i="7" s="1"/>
  <c r="D45" i="7" s="1"/>
  <c r="H79" i="7"/>
  <c r="I79" i="7" s="1"/>
  <c r="K79" i="7" s="1"/>
  <c r="L79" i="7" s="1"/>
  <c r="H81" i="7"/>
  <c r="G82" i="7"/>
  <c r="E47" i="7" a="1"/>
  <c r="E47" i="7" s="1"/>
  <c r="M43" i="7" s="1"/>
  <c r="E44" i="7" a="1"/>
  <c r="E44" i="7" s="1"/>
  <c r="E46" i="7" a="1"/>
  <c r="E46" i="7" s="1"/>
  <c r="E40" i="7" a="1"/>
  <c r="E40" i="7" s="1"/>
  <c r="E41" i="7" a="1"/>
  <c r="E41" i="7" s="1"/>
  <c r="E49" i="7" a="1"/>
  <c r="E49" i="7" s="1"/>
  <c r="E42" i="7" a="1"/>
  <c r="E42" i="7" s="1"/>
  <c r="I43" i="7" s="1"/>
  <c r="E45" i="7" a="1"/>
  <c r="E45" i="7" s="1"/>
  <c r="E43" i="7" a="1"/>
  <c r="E43" i="7" s="1"/>
  <c r="J43" i="7" s="1"/>
  <c r="E50" i="7" a="1"/>
  <c r="E50" i="7" s="1"/>
  <c r="E39" i="7" a="1"/>
  <c r="E39" i="7" s="1"/>
  <c r="E48" i="7" a="1"/>
  <c r="E48" i="7" s="1"/>
  <c r="J116" i="5"/>
  <c r="J112" i="5"/>
  <c r="J115" i="5"/>
  <c r="J114" i="5"/>
  <c r="J113" i="5"/>
  <c r="J111" i="5"/>
  <c r="J110" i="5"/>
  <c r="J109" i="5"/>
  <c r="J117" i="5"/>
  <c r="H108" i="5"/>
  <c r="J108" i="5" s="1"/>
  <c r="V52" i="5"/>
  <c r="V51" i="5"/>
  <c r="V50" i="5"/>
  <c r="V48" i="5"/>
  <c r="V49" i="5"/>
  <c r="D46" i="7" l="1"/>
  <c r="D47" i="7" s="1"/>
  <c r="D48" i="7" s="1"/>
  <c r="D49" i="7" s="1"/>
  <c r="D50" i="7" s="1"/>
  <c r="H80" i="7"/>
  <c r="I80" i="7" s="1"/>
  <c r="K80" i="7" s="1"/>
  <c r="L80" i="7" s="1"/>
  <c r="K43" i="7"/>
  <c r="O43" i="7"/>
  <c r="L43" i="7"/>
  <c r="H82" i="7"/>
  <c r="G83" i="7"/>
  <c r="H83" i="7" s="1"/>
  <c r="I81" i="7"/>
  <c r="K81" i="7" s="1"/>
  <c r="L81" i="7" s="1"/>
  <c r="J40" i="7"/>
  <c r="K40" i="7"/>
  <c r="I40" i="7"/>
  <c r="G69" i="7" a="1"/>
  <c r="AA48" i="5"/>
  <c r="P55" i="5" s="1"/>
  <c r="G69" i="7" l="1"/>
  <c r="H69" i="7" s="1" a="1"/>
  <c r="G84" i="7"/>
  <c r="I82" i="7"/>
  <c r="K82" i="7" s="1"/>
  <c r="L82" i="7" s="1"/>
  <c r="H69" i="7" l="1"/>
  <c r="I69" i="7" s="1" a="1"/>
  <c r="H84" i="7"/>
  <c r="I84" i="7" s="1"/>
  <c r="G85" i="7"/>
  <c r="I83" i="7"/>
  <c r="K83" i="7" s="1"/>
  <c r="L83" i="7" s="1"/>
  <c r="I69" i="7" l="1"/>
  <c r="J69" i="7" s="1" a="1"/>
  <c r="H85" i="7"/>
  <c r="G86" i="7"/>
  <c r="K84" i="7"/>
  <c r="L84" i="7" s="1"/>
  <c r="J69" i="7" l="1"/>
  <c r="H86" i="7"/>
  <c r="G87" i="7"/>
  <c r="I85" i="7"/>
  <c r="K85" i="7" s="1"/>
  <c r="L85" i="7" s="1"/>
  <c r="H87" i="7" l="1"/>
  <c r="G88" i="7"/>
  <c r="I86" i="7"/>
  <c r="K86" i="7" s="1"/>
  <c r="L86" i="7" s="1"/>
  <c r="H88" i="7" l="1"/>
  <c r="G89" i="7"/>
  <c r="I87" i="7"/>
  <c r="K87" i="7" s="1"/>
  <c r="L87" i="7" s="1"/>
  <c r="H89" i="7" l="1"/>
  <c r="G90" i="7"/>
  <c r="I88" i="7"/>
  <c r="K88" i="7" s="1"/>
  <c r="L88" i="7" s="1"/>
  <c r="H90" i="7" l="1"/>
  <c r="G91" i="7"/>
  <c r="H91" i="7" s="1"/>
  <c r="I91" i="7" s="1"/>
  <c r="K91" i="7" s="1"/>
  <c r="L91" i="7" s="1"/>
  <c r="I89" i="7"/>
  <c r="K89" i="7" s="1"/>
  <c r="L89" i="7" s="1"/>
  <c r="I90" i="7" l="1"/>
  <c r="K90" i="7" s="1"/>
  <c r="L90" i="7" s="1"/>
  <c r="M78" i="7" a="1"/>
  <c r="O80" i="7" l="1" a="1"/>
  <c r="O80" i="7" s="1"/>
  <c r="O81" i="7" a="1"/>
  <c r="O81" i="7" s="1"/>
  <c r="M78" i="7"/>
  <c r="O78" i="7" s="1" a="1"/>
  <c r="O78" i="7" s="1"/>
  <c r="O84" i="7" a="1"/>
  <c r="O84" i="7" s="1"/>
  <c r="O79" i="7" a="1"/>
  <c r="O79" i="7" s="1"/>
  <c r="O82" i="7" a="1"/>
  <c r="O82" i="7" s="1"/>
  <c r="O87" i="7" a="1"/>
  <c r="O87" i="7" s="1"/>
  <c r="O85" i="7" a="1"/>
  <c r="O85" i="7" s="1"/>
  <c r="O83" i="7" a="1"/>
  <c r="O83" i="7" s="1"/>
  <c r="O86" i="7" a="1"/>
  <c r="O86"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<sst xmlns="http://schemas.openxmlformats.org/spreadsheetml/2006/main" count="250" uniqueCount="47">
  <si>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</si>
  <si>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</si>
  <si>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</si>
  <si>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</si>
  <si>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</si>
  <si>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</si>
  <si>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</si>
  <si>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</si>
  <si>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</si>
  <si>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</si>
  <si>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</si>
  <si>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</si>
  <si>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</si>
  <si>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</si>
  <si>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</si>
  <si>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</si>
  <si>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</si>
  <si>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</si>
  <si>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</si>
  <si>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</si>
  <si>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</si>
  <si>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</si>
  <si>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</si>
  <si>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</si>
  <si>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</si>
  <si>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</si>
  <si>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</si>
  <si>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</si>
  <si>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</si>
  <si>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</si>
  <si>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</si>
  <si>
    <t>Credit</t>
  </si>
  <si>
    <t>Grand Total</t>
  </si>
  <si>
    <t>Count of Payment</t>
  </si>
  <si>
    <t>This is the answer. Now I need to trim this up.</t>
  </si>
  <si>
    <t>This is my first try. It is not too bad.</t>
  </si>
  <si>
    <t>A</t>
  </si>
  <si>
    <t>B</t>
  </si>
  <si>
    <t>C</t>
  </si>
  <si>
    <t>D</t>
  </si>
  <si>
    <t>E</t>
  </si>
  <si>
    <t>I am thinking that I am not going to get much more out of this drill, except for finding an alternative approach.</t>
  </si>
  <si>
    <t>CDate</t>
  </si>
  <si>
    <t>Pdate</t>
  </si>
  <si>
    <t>Delta</t>
  </si>
  <si>
    <t>Cum</t>
  </si>
  <si>
    <t>Pvalue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</si>
</sst>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d/m/yyyy"/>
    <numFmt numFmtId="165" formatCode="&quot;$&quot;#,##0;[Red]\-&quot;$&quot;#,##0"/>
    <numFmt numFmtId="166" formatCode="0.0"/>
    <numFmt numFmtId="167" formatCode="0;\-0;0;@"/>
    <numFmt numFmtId="168" formatCode="0.0;\-0.0;0.0;@"/>
  </numFmts>
  <fonts count="12"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
      <sz val="10"/>
      <color theme="1"/>
      <name val="Century Gothic"/>
      <family val="2"/>
      <scheme val="minor"/>
    </font>
    <font>
      <b/>
      <sz val="10"/>
      <color theme="1"/>
      <name val="Century Gothic"/>
      <family val="2"/>
      <scheme val="minor"/>
    </font>
    <font>
      <b/>
      <sz val="11"/>
      <color theme="1"/>
      <name val="Century Gothic"/>
      <family val="2"/>
      <scheme val="minor"/>
    </font>
    <font>
      <sz val="11"/>
      <color rgb="FFFF0000"/>
      <name val="Century Gothic"/>
      <family val="2"/>
    </font>
    <font>
      <sz val="11"/>
      <color rgb="FF000000"/>
      <name val="Century Gothic"/>
      <family val="2"/>
      <scheme val="minor"/>
    </font>
  </fonts>
  <fills count="8">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
      <patternFill patternType="solid">
        <fgColor theme="6" tint="0.59996337778862885"/>
        <bgColor indexed="64"/>
      </patternFill>
    </fill>
    <fill>
      <patternFill patternType="solid">
        <fgColor theme="4" tint="0.79998168889431442"/>
        <bgColor theme="4" tint="0.79998168889431442"/>
      </patternFill>
    </fill>
  </fills>
  <borders count="35">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
      <left/>
      <right/>
      <top/>
      <bottom style="thin">
        <color theme="4" tint="0.39997558519241921"/>
      </bottom>
      <diagonal/>
    </border>
    <border>
      <left/>
      <right/>
      <top style="thin">
        <color theme="4" tint="0.39997558519241921"/>
      </top>
      <bottom/>
      <diagonal/>
    </border>
  </borders>
  <cellStyleXfs count="4">
    <xf numFmtId="0" fontId="0" fillId="0" borderId="0"/>
    <xf numFmtId="0" fontId="5" fillId="0" borderId="0" applyNumberFormat="0" applyFill="0" applyBorder="0" applyAlignment="0" applyProtection="0"/>
    <xf numFmtId="0" fontId="7" fillId="0" borderId="3"/>
    <xf numFmtId="0" fontId="8" fillId="6" borderId="3" applyNumberFormat="0" applyAlignment="0" applyProtection="0"/>
  </cellStyleXfs>
  <cellXfs count="72">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3" fillId="0" borderId="3" xfId="0" applyFont="1" applyBorder="1"/>
    <xf numFmtId="0" fontId="4" fillId="3" borderId="3" xfId="0" applyFont="1" applyFill="1" applyBorder="1" applyAlignment="1">
      <alignment horizontal="center"/>
    </xf>
    <xf numFmtId="0" fontId="0" fillId="0" borderId="0" xfId="0" pivotButton="1"/>
    <xf numFmtId="0" fontId="4" fillId="0" borderId="0" xfId="0" applyFont="1" applyAlignment="1">
      <alignment horizontal="left"/>
    </xf>
    <xf numFmtId="0" fontId="9" fillId="7" borderId="33" xfId="0" applyFont="1" applyFill="1" applyBorder="1"/>
    <xf numFmtId="0" fontId="9" fillId="7" borderId="34" xfId="0" applyFont="1" applyFill="1" applyBorder="1"/>
    <xf numFmtId="2" fontId="4" fillId="0" borderId="13" xfId="0" applyNumberFormat="1" applyFont="1" applyBorder="1"/>
    <xf numFmtId="168" fontId="4" fillId="0" borderId="0" xfId="0" applyNumberFormat="1" applyFont="1"/>
    <xf numFmtId="0" fontId="4" fillId="4" borderId="0" xfId="0" applyFont="1" applyFill="1"/>
    <xf numFmtId="0" fontId="10" fillId="0" borderId="0" xfId="0" applyFont="1"/>
    <xf numFmtId="0" fontId="11" fillId="0" borderId="3" xfId="0" applyFont="1" applyBorder="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cellXfs>
  <cellStyles count="4">
    <cellStyle name="Hyperlink" xfId="1" builtinId="8"/>
    <cellStyle name="Intro_Hd" xfId="3" xr:uid="{D285FE0D-C790-4756-801B-6B402F6F75A7}"/>
    <cellStyle name="Normal" xfId="0" builtinId="0"/>
    <cellStyle name="Normal 2" xfId="2" xr:uid="{8C1C89BE-ADF4-4576-AF3A-C4B9762E9876}"/>
  </cellStyles>
  <dxfs count="16">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565.909685879633" createdVersion="8" refreshedVersion="8" minRefreshableVersion="3" recordCount="3903" xr:uid="{5EB7A1C4-DDED-48A7-9E8E-89C0AA1343D7}">
  <cacheSource type="worksheet">
    <worksheetSource ref="C34:D3937" sheet="Alt2"/>
  </cacheSource>
  <cacheFields count="2">
    <cacheField name="Payment" numFmtId="0">
      <sharedItems containsSemiMixedTypes="0" containsString="0" containsNumber="1" containsInteger="1" minValue="-1" maxValue="5" count="6">
        <n v="1"/>
        <n v="2"/>
        <n v="3"/>
        <n v="4"/>
        <n v="5"/>
        <n v="-1"/>
      </sharedItems>
    </cacheField>
    <cacheField name="Credit"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77B56-2629-4F44-AA91-3C2E8CEEB751}" name="PivotTable1" cacheId="8" applyNumberFormats="0" applyBorderFormats="0" applyFontFormats="0" applyPatternFormats="0" applyAlignmentFormats="0" applyWidthHeightFormats="1" dataCaption="Values" updatedVersion="8" minRefreshableVersion="3" colGrandTotals="0" itemPrintTitles="1" createdVersion="8" indent="0" compact="0" outline="1" outlineData="1" compactData="0" multipleFieldFilters="0">
  <location ref="F34:L48" firstHeaderRow="1" firstDataRow="2" firstDataCol="1"/>
  <pivotFields count="2">
    <pivotField axis="axisCol" dataField="1" compact="0" subtotalTop="0" showAll="0" defaultSubtotal="0">
      <items count="6">
        <item x="5"/>
        <item x="0"/>
        <item x="1"/>
        <item x="2"/>
        <item x="3"/>
        <item x="4"/>
      </items>
    </pivotField>
    <pivotField axis="axisRow" compact="0" subtotalTop="0" showAll="0" defaultSubtotal="0">
      <items count="12">
        <item x="0"/>
        <item x="1"/>
        <item x="2"/>
        <item x="3"/>
        <item x="4"/>
        <item x="5"/>
        <item x="6"/>
        <item x="7"/>
        <item x="8"/>
        <item x="9"/>
        <item x="10"/>
        <item x="11"/>
      </items>
    </pivotField>
  </pivotFields>
  <rowFields count="1">
    <field x="1"/>
  </rowFields>
  <rowItems count="13">
    <i>
      <x/>
    </i>
    <i>
      <x v="1"/>
    </i>
    <i>
      <x v="2"/>
    </i>
    <i>
      <x v="3"/>
    </i>
    <i>
      <x v="4"/>
    </i>
    <i>
      <x v="5"/>
    </i>
    <i>
      <x v="6"/>
    </i>
    <i>
      <x v="7"/>
    </i>
    <i>
      <x v="8"/>
    </i>
    <i>
      <x v="9"/>
    </i>
    <i>
      <x v="10"/>
    </i>
    <i>
      <x v="11"/>
    </i>
    <i t="grand">
      <x/>
    </i>
  </rowItems>
  <colFields count="1">
    <field x="0"/>
  </colFields>
  <colItems count="6">
    <i>
      <x/>
    </i>
    <i>
      <x v="1"/>
    </i>
    <i>
      <x v="2"/>
    </i>
    <i>
      <x v="3"/>
    </i>
    <i>
      <x v="4"/>
    </i>
    <i>
      <x v="5"/>
    </i>
  </colItems>
  <dataFields count="1">
    <dataField name="Count of Payment"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5"/>
    <tableColumn id="2" xr3:uid="{2151AA87-E75A-4AC3-942F-FA72F35339F6}" uniqueName="2" name="Date" queryTableFieldId="2" dataDxfId="14"/>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3" tableBorderDxfId="12">
  <autoFilter ref="B2:D14" xr:uid="{987D5F16-7EC3-4BAE-8735-9B22BC0570BE}"/>
  <tableColumns count="3">
    <tableColumn id="1" xr3:uid="{9E247DFF-2010-4D07-9B63-A381D4E1E5B5}" name="ID" dataDxfId="11"/>
    <tableColumn id="2" xr3:uid="{5FF0A99A-162F-446D-894D-5B098F89CEA5}" name="Date" dataDxfId="10"/>
    <tableColumn id="3" xr3:uid="{7F447321-F454-4448-A6E0-F33344F66F70}" name="Cost"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8" headerRowBorderDxfId="7" tableBorderDxfId="6" totalsRowBorderDxfId="5">
  <autoFilter ref="F2:H7" xr:uid="{A6FD4EF8-5D70-4422-A526-C8022AC37074}"/>
  <tableColumns count="3">
    <tableColumn id="1" xr3:uid="{094DEB52-F99B-4EBE-8FC8-07A84EBD8E3B}" name="ID" dataDxfId="4"/>
    <tableColumn id="2" xr3:uid="{07C1B313-DAC3-4E0A-B098-5A97FEFC2B38}" name="Date" dataDxfId="3"/>
    <tableColumn id="3" xr3:uid="{B722995F-3AB8-49BD-AE16-75AF0B9EE8DD}" name="Payment" dataDxfId="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245900078995922944/" TargetMode="External"/><Relationship Id="rId5" Type="http://schemas.openxmlformats.org/officeDocument/2006/relationships/table" Target="../tables/table4.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linkedin.com/feed/update/urn:li:activity:7245900078995922944/" TargetMode="Externa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4"/>
  <sheetViews>
    <sheetView topLeftCell="A31" workbookViewId="0">
      <selection activeCell="O1" sqref="O1"/>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2:15" ht="22.5" customHeight="1" x14ac:dyDescent="0.25">
      <c r="B1" s="67" t="s">
        <v>0</v>
      </c>
      <c r="C1" s="68"/>
      <c r="D1" s="69"/>
      <c r="E1" s="1"/>
      <c r="F1" s="67" t="s">
        <v>1</v>
      </c>
      <c r="G1" s="68"/>
      <c r="H1" s="69"/>
      <c r="I1" s="1"/>
      <c r="J1" s="1"/>
      <c r="K1" s="70" t="s">
        <v>2</v>
      </c>
      <c r="L1" s="71"/>
      <c r="M1" s="1"/>
      <c r="N1" s="1"/>
      <c r="O1" s="40" t="s">
        <v>27</v>
      </c>
    </row>
    <row r="2" spans="2:15" ht="13.5" customHeight="1" x14ac:dyDescent="0.25">
      <c r="B2" s="3" t="s">
        <v>3</v>
      </c>
      <c r="C2" s="3" t="s">
        <v>4</v>
      </c>
      <c r="D2" s="3" t="s">
        <v>5</v>
      </c>
      <c r="E2" s="2"/>
      <c r="F2" s="4" t="s">
        <v>3</v>
      </c>
      <c r="G2" s="5" t="s">
        <v>4</v>
      </c>
      <c r="H2" s="6" t="s">
        <v>6</v>
      </c>
      <c r="I2" s="2"/>
      <c r="J2" s="2"/>
      <c r="K2" s="7" t="s">
        <v>7</v>
      </c>
      <c r="L2" s="8" t="s">
        <v>8</v>
      </c>
      <c r="M2" s="2"/>
      <c r="N2" s="2"/>
      <c r="O2" s="2"/>
    </row>
    <row r="3" spans="2:15" ht="13.5" customHeight="1" x14ac:dyDescent="0.25">
      <c r="B3" s="9" t="s">
        <v>9</v>
      </c>
      <c r="C3" s="9">
        <v>45325</v>
      </c>
      <c r="D3" s="10">
        <v>120</v>
      </c>
      <c r="E3" s="2"/>
      <c r="F3" s="11" t="s">
        <v>10</v>
      </c>
      <c r="G3" s="12">
        <v>45278</v>
      </c>
      <c r="H3" s="13">
        <v>600</v>
      </c>
      <c r="I3" s="2"/>
      <c r="J3" s="2"/>
      <c r="K3" s="14" t="s">
        <v>9</v>
      </c>
      <c r="L3" s="15">
        <v>-47</v>
      </c>
      <c r="M3" s="2"/>
      <c r="N3" s="2"/>
      <c r="O3" s="2"/>
    </row>
    <row r="4" spans="2:15" ht="13.5" customHeight="1" x14ac:dyDescent="0.25">
      <c r="B4" s="9" t="s">
        <v>11</v>
      </c>
      <c r="C4" s="16">
        <v>45338</v>
      </c>
      <c r="D4" s="17">
        <v>356</v>
      </c>
      <c r="E4" s="2"/>
      <c r="F4" s="11" t="s">
        <v>12</v>
      </c>
      <c r="G4" s="12">
        <v>45286</v>
      </c>
      <c r="H4" s="13">
        <v>50</v>
      </c>
      <c r="I4" s="2"/>
      <c r="J4" s="2"/>
      <c r="K4" s="14" t="s">
        <v>11</v>
      </c>
      <c r="L4" s="15">
        <v>-60</v>
      </c>
      <c r="M4" s="2"/>
      <c r="N4" s="2"/>
      <c r="O4" s="2"/>
    </row>
    <row r="5" spans="2:15" ht="13.5" customHeight="1" x14ac:dyDescent="0.25">
      <c r="B5" s="9" t="s">
        <v>13</v>
      </c>
      <c r="C5" s="16">
        <v>45341</v>
      </c>
      <c r="D5" s="17">
        <v>312</v>
      </c>
      <c r="E5" s="2"/>
      <c r="F5" s="11" t="s">
        <v>14</v>
      </c>
      <c r="G5" s="12">
        <v>45312</v>
      </c>
      <c r="H5" s="13">
        <v>112</v>
      </c>
      <c r="I5" s="2"/>
      <c r="J5" s="2"/>
      <c r="K5" s="14" t="s">
        <v>13</v>
      </c>
      <c r="L5" s="15">
        <v>-46.429487179487182</v>
      </c>
      <c r="M5" s="2"/>
      <c r="N5" s="2"/>
      <c r="O5" s="2"/>
    </row>
    <row r="6" spans="2:15" ht="13.5" customHeight="1" x14ac:dyDescent="0.25">
      <c r="B6" s="9" t="s">
        <v>15</v>
      </c>
      <c r="C6" s="16">
        <v>45355</v>
      </c>
      <c r="D6" s="17">
        <v>437</v>
      </c>
      <c r="E6" s="2"/>
      <c r="F6" s="11" t="s">
        <v>16</v>
      </c>
      <c r="G6" s="12">
        <v>45315</v>
      </c>
      <c r="H6" s="13">
        <v>800</v>
      </c>
      <c r="I6" s="2"/>
      <c r="J6" s="2"/>
      <c r="K6" s="14" t="s">
        <v>15</v>
      </c>
      <c r="L6" s="15">
        <v>-40</v>
      </c>
      <c r="M6" s="2"/>
      <c r="N6" s="2"/>
      <c r="O6" s="2"/>
    </row>
    <row r="7" spans="2:15" ht="13.5" customHeight="1" x14ac:dyDescent="0.25">
      <c r="B7" s="9" t="s">
        <v>17</v>
      </c>
      <c r="C7" s="16">
        <v>45364</v>
      </c>
      <c r="D7" s="17">
        <v>374</v>
      </c>
      <c r="E7" s="2"/>
      <c r="F7" s="18" t="s">
        <v>18</v>
      </c>
      <c r="G7" s="19">
        <v>45327</v>
      </c>
      <c r="H7" s="20">
        <v>1800</v>
      </c>
      <c r="I7" s="2"/>
      <c r="J7" s="2"/>
      <c r="K7" s="14" t="s">
        <v>17</v>
      </c>
      <c r="L7" s="15">
        <v>-47.81283422459893</v>
      </c>
      <c r="M7" s="2"/>
      <c r="N7" s="2"/>
      <c r="O7" s="2"/>
    </row>
    <row r="8" spans="2:15" ht="13.5" customHeight="1" x14ac:dyDescent="0.25">
      <c r="B8" s="9" t="s">
        <v>19</v>
      </c>
      <c r="C8" s="16">
        <v>45365</v>
      </c>
      <c r="D8" s="17">
        <v>258</v>
      </c>
      <c r="E8" s="2"/>
      <c r="F8" s="2"/>
      <c r="G8" s="2"/>
      <c r="H8" s="2"/>
      <c r="I8" s="2"/>
      <c r="J8" s="2"/>
      <c r="K8" s="14" t="s">
        <v>19</v>
      </c>
      <c r="L8" s="15">
        <v>-38</v>
      </c>
      <c r="M8" s="2"/>
      <c r="N8" s="2"/>
      <c r="O8" s="2"/>
    </row>
    <row r="9" spans="2:15" ht="13.5" customHeight="1" x14ac:dyDescent="0.25">
      <c r="B9" s="9" t="s">
        <v>20</v>
      </c>
      <c r="C9" s="16">
        <v>45370</v>
      </c>
      <c r="D9" s="17">
        <v>369</v>
      </c>
      <c r="E9" s="2"/>
      <c r="F9" s="2"/>
      <c r="G9" s="2"/>
      <c r="H9" s="2"/>
      <c r="I9" s="2"/>
      <c r="J9" s="2"/>
      <c r="K9" s="14" t="s">
        <v>20</v>
      </c>
      <c r="L9" s="15">
        <v>-43</v>
      </c>
      <c r="M9" s="2"/>
      <c r="N9" s="2"/>
      <c r="O9" s="2"/>
    </row>
    <row r="10" spans="2:15" ht="13.5" customHeight="1" x14ac:dyDescent="0.25">
      <c r="B10" s="9" t="s">
        <v>21</v>
      </c>
      <c r="C10" s="16">
        <v>45376</v>
      </c>
      <c r="D10" s="17">
        <v>418</v>
      </c>
      <c r="E10" s="2"/>
      <c r="F10" s="2"/>
      <c r="G10" s="2"/>
      <c r="H10" s="2"/>
      <c r="I10" s="2"/>
      <c r="J10" s="2"/>
      <c r="K10" s="14" t="s">
        <v>21</v>
      </c>
      <c r="L10" s="15">
        <v>-49</v>
      </c>
      <c r="M10" s="2"/>
      <c r="N10" s="2"/>
      <c r="O10" s="2"/>
    </row>
    <row r="11" spans="2:15" ht="13.5" customHeight="1" x14ac:dyDescent="0.25">
      <c r="B11" s="9" t="s">
        <v>22</v>
      </c>
      <c r="C11" s="16">
        <v>45384</v>
      </c>
      <c r="D11" s="17">
        <v>308</v>
      </c>
      <c r="E11" s="2"/>
      <c r="F11" s="2"/>
      <c r="G11" s="2"/>
      <c r="H11" s="2"/>
      <c r="I11" s="2"/>
      <c r="J11" s="2"/>
      <c r="K11" s="14" t="s">
        <v>22</v>
      </c>
      <c r="L11" s="15">
        <v>-57</v>
      </c>
      <c r="M11" s="2"/>
      <c r="N11" s="2"/>
      <c r="O11" s="2"/>
    </row>
    <row r="12" spans="2:15" ht="13.5" customHeight="1" x14ac:dyDescent="0.25">
      <c r="B12" s="9" t="s">
        <v>23</v>
      </c>
      <c r="C12" s="16">
        <v>45397</v>
      </c>
      <c r="D12" s="17">
        <v>410</v>
      </c>
      <c r="E12" s="2"/>
      <c r="F12" s="2"/>
      <c r="G12" s="21"/>
      <c r="H12" s="2"/>
      <c r="I12" s="2"/>
      <c r="J12" s="2"/>
      <c r="K12" s="14" t="s">
        <v>23</v>
      </c>
      <c r="L12" s="15">
        <v>-70</v>
      </c>
      <c r="M12" s="2"/>
      <c r="N12" s="2"/>
      <c r="O12" s="2"/>
    </row>
    <row r="13" spans="2:15" ht="13.5" customHeight="1" x14ac:dyDescent="0.25">
      <c r="B13" s="9" t="s">
        <v>24</v>
      </c>
      <c r="C13" s="16">
        <v>45406</v>
      </c>
      <c r="D13" s="17">
        <v>491</v>
      </c>
      <c r="E13" s="2"/>
      <c r="F13" s="2"/>
      <c r="G13" s="21"/>
      <c r="H13" s="2"/>
      <c r="I13" s="2"/>
      <c r="J13" s="2"/>
      <c r="K13" s="14" t="s">
        <v>24</v>
      </c>
      <c r="L13" s="15" t="s">
        <v>25</v>
      </c>
      <c r="M13" s="2"/>
      <c r="N13" s="2"/>
      <c r="O13" s="2"/>
    </row>
    <row r="14" spans="2:15" ht="13.5" customHeight="1" x14ac:dyDescent="0.25">
      <c r="B14" s="9" t="s">
        <v>26</v>
      </c>
      <c r="C14" s="16">
        <v>45409</v>
      </c>
      <c r="D14" s="17">
        <v>50</v>
      </c>
      <c r="E14" s="2"/>
      <c r="F14" s="2"/>
      <c r="G14" s="21"/>
      <c r="H14" s="2"/>
      <c r="I14" s="2"/>
      <c r="J14" s="2"/>
      <c r="K14" s="22" t="s">
        <v>26</v>
      </c>
      <c r="L14" s="23" t="s">
        <v>25</v>
      </c>
      <c r="M14" s="2"/>
      <c r="N14" s="2"/>
      <c r="O14"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topLeftCell="A37"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B1:O14"/>
  <sheetViews>
    <sheetView workbookViewId="0">
      <selection activeCell="H18" sqref="H18"/>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2:15" ht="22.5" customHeight="1" x14ac:dyDescent="0.25">
      <c r="B1" s="67" t="s">
        <v>0</v>
      </c>
      <c r="C1" s="68"/>
      <c r="D1" s="69"/>
      <c r="E1" s="1"/>
      <c r="F1" s="67" t="s">
        <v>1</v>
      </c>
      <c r="G1" s="68"/>
      <c r="H1" s="69"/>
      <c r="I1" s="1"/>
      <c r="J1" s="1"/>
      <c r="K1" s="70" t="s">
        <v>2</v>
      </c>
      <c r="L1" s="71"/>
      <c r="M1" s="1"/>
      <c r="N1" s="40" t="s">
        <v>27</v>
      </c>
    </row>
    <row r="2" spans="2:15" ht="13.5" customHeight="1" x14ac:dyDescent="0.25">
      <c r="B2" s="26" t="s">
        <v>3</v>
      </c>
      <c r="C2" s="27" t="s">
        <v>4</v>
      </c>
      <c r="D2" s="27" t="s">
        <v>5</v>
      </c>
      <c r="E2" s="2"/>
      <c r="F2" s="33" t="s">
        <v>3</v>
      </c>
      <c r="G2" s="34" t="s">
        <v>4</v>
      </c>
      <c r="H2" s="35" t="s">
        <v>6</v>
      </c>
      <c r="I2" s="2"/>
      <c r="J2" s="2"/>
      <c r="K2" s="7" t="s">
        <v>7</v>
      </c>
      <c r="L2" s="8" t="s">
        <v>8</v>
      </c>
      <c r="M2" s="2"/>
      <c r="N2" t="s">
        <v>7</v>
      </c>
      <c r="O2" t="s">
        <v>8</v>
      </c>
    </row>
    <row r="3" spans="2:15" ht="13.5" customHeight="1" x14ac:dyDescent="0.25">
      <c r="B3" s="25" t="s">
        <v>9</v>
      </c>
      <c r="C3" s="9">
        <v>45325</v>
      </c>
      <c r="D3" s="10">
        <v>120</v>
      </c>
      <c r="E3" s="2"/>
      <c r="F3" s="31" t="s">
        <v>10</v>
      </c>
      <c r="G3" s="12">
        <v>45278</v>
      </c>
      <c r="H3" s="32">
        <v>600</v>
      </c>
      <c r="I3" s="2"/>
      <c r="J3" s="2"/>
      <c r="K3" s="14" t="s">
        <v>9</v>
      </c>
      <c r="L3" s="15">
        <v>-47</v>
      </c>
      <c r="M3" s="2"/>
      <c r="N3" t="s">
        <v>9</v>
      </c>
      <c r="O3">
        <v>-47</v>
      </c>
    </row>
    <row r="4" spans="2:15" ht="13.5" customHeight="1" x14ac:dyDescent="0.25">
      <c r="B4" s="25" t="s">
        <v>11</v>
      </c>
      <c r="C4" s="16">
        <v>45338</v>
      </c>
      <c r="D4" s="17">
        <v>356</v>
      </c>
      <c r="E4" s="2"/>
      <c r="F4" s="31" t="s">
        <v>12</v>
      </c>
      <c r="G4" s="12">
        <v>45286</v>
      </c>
      <c r="H4" s="32">
        <v>50</v>
      </c>
      <c r="I4" s="2"/>
      <c r="J4" s="2"/>
      <c r="K4" s="14" t="s">
        <v>11</v>
      </c>
      <c r="L4" s="15">
        <v>-60</v>
      </c>
      <c r="M4" s="2"/>
      <c r="N4" t="s">
        <v>11</v>
      </c>
      <c r="O4">
        <v>-60</v>
      </c>
    </row>
    <row r="5" spans="2:15" ht="13.5" customHeight="1" x14ac:dyDescent="0.25">
      <c r="B5" s="25" t="s">
        <v>13</v>
      </c>
      <c r="C5" s="16">
        <v>45341</v>
      </c>
      <c r="D5" s="17">
        <v>312</v>
      </c>
      <c r="E5" s="2"/>
      <c r="F5" s="31" t="s">
        <v>14</v>
      </c>
      <c r="G5" s="12">
        <v>45312</v>
      </c>
      <c r="H5" s="32">
        <v>112</v>
      </c>
      <c r="I5" s="2"/>
      <c r="J5" s="2"/>
      <c r="K5" s="14" t="s">
        <v>13</v>
      </c>
      <c r="L5" s="15">
        <v>-46.429487179487182</v>
      </c>
      <c r="M5" s="2"/>
      <c r="N5" t="s">
        <v>13</v>
      </c>
      <c r="O5">
        <v>-46.429487179487182</v>
      </c>
    </row>
    <row r="6" spans="2:15" ht="13.5" customHeight="1" x14ac:dyDescent="0.25">
      <c r="B6" s="25" t="s">
        <v>15</v>
      </c>
      <c r="C6" s="16">
        <v>45355</v>
      </c>
      <c r="D6" s="17">
        <v>437</v>
      </c>
      <c r="E6" s="2"/>
      <c r="F6" s="31" t="s">
        <v>16</v>
      </c>
      <c r="G6" s="12">
        <v>45315</v>
      </c>
      <c r="H6" s="32">
        <v>800</v>
      </c>
      <c r="I6" s="2"/>
      <c r="J6" s="2"/>
      <c r="K6" s="14" t="s">
        <v>15</v>
      </c>
      <c r="L6" s="15">
        <v>-40</v>
      </c>
      <c r="M6" s="2"/>
      <c r="N6" t="s">
        <v>15</v>
      </c>
      <c r="O6">
        <v>-40</v>
      </c>
    </row>
    <row r="7" spans="2:15" ht="13.5" customHeight="1" x14ac:dyDescent="0.25">
      <c r="B7" s="25" t="s">
        <v>17</v>
      </c>
      <c r="C7" s="16">
        <v>45364</v>
      </c>
      <c r="D7" s="17">
        <v>374</v>
      </c>
      <c r="E7" s="2"/>
      <c r="F7" s="36" t="s">
        <v>18</v>
      </c>
      <c r="G7" s="37">
        <v>45327</v>
      </c>
      <c r="H7" s="38">
        <v>1800</v>
      </c>
      <c r="I7" s="2"/>
      <c r="J7" s="2"/>
      <c r="K7" s="14" t="s">
        <v>17</v>
      </c>
      <c r="L7" s="15">
        <v>-47.81283422459893</v>
      </c>
      <c r="M7" s="2"/>
      <c r="N7" t="s">
        <v>17</v>
      </c>
      <c r="O7">
        <v>-47.81283422459893</v>
      </c>
    </row>
    <row r="8" spans="2:15" ht="13.5" customHeight="1" x14ac:dyDescent="0.25">
      <c r="B8" s="25" t="s">
        <v>19</v>
      </c>
      <c r="C8" s="16">
        <v>45365</v>
      </c>
      <c r="D8" s="17">
        <v>258</v>
      </c>
      <c r="E8" s="2"/>
      <c r="F8" s="2"/>
      <c r="G8" s="2"/>
      <c r="H8" s="2"/>
      <c r="I8" s="2"/>
      <c r="J8" s="2"/>
      <c r="K8" s="14" t="s">
        <v>19</v>
      </c>
      <c r="L8" s="15">
        <v>-38</v>
      </c>
      <c r="M8" s="2"/>
      <c r="N8" t="s">
        <v>19</v>
      </c>
      <c r="O8">
        <v>-38</v>
      </c>
    </row>
    <row r="9" spans="2:15" ht="13.5" customHeight="1" x14ac:dyDescent="0.25">
      <c r="B9" s="25" t="s">
        <v>20</v>
      </c>
      <c r="C9" s="16">
        <v>45370</v>
      </c>
      <c r="D9" s="17">
        <v>369</v>
      </c>
      <c r="E9" s="2"/>
      <c r="F9" s="2"/>
      <c r="G9" s="2"/>
      <c r="H9" s="2"/>
      <c r="I9" s="2"/>
      <c r="J9" s="2"/>
      <c r="K9" s="14" t="s">
        <v>20</v>
      </c>
      <c r="L9" s="15">
        <v>-43</v>
      </c>
      <c r="M9" s="2"/>
      <c r="N9" t="s">
        <v>20</v>
      </c>
      <c r="O9">
        <v>-43</v>
      </c>
    </row>
    <row r="10" spans="2:15" ht="13.5" customHeight="1" x14ac:dyDescent="0.25">
      <c r="B10" s="25" t="s">
        <v>21</v>
      </c>
      <c r="C10" s="16">
        <v>45376</v>
      </c>
      <c r="D10" s="17">
        <v>418</v>
      </c>
      <c r="E10" s="2"/>
      <c r="F10" s="2"/>
      <c r="G10" s="2"/>
      <c r="H10" s="2"/>
      <c r="I10" s="2"/>
      <c r="J10" s="2"/>
      <c r="K10" s="14" t="s">
        <v>21</v>
      </c>
      <c r="L10" s="15">
        <v>-49</v>
      </c>
      <c r="M10" s="2"/>
      <c r="N10" t="s">
        <v>21</v>
      </c>
      <c r="O10">
        <v>-49</v>
      </c>
    </row>
    <row r="11" spans="2:15" ht="13.5" customHeight="1" x14ac:dyDescent="0.25">
      <c r="B11" s="25" t="s">
        <v>22</v>
      </c>
      <c r="C11" s="16">
        <v>45384</v>
      </c>
      <c r="D11" s="17">
        <v>308</v>
      </c>
      <c r="E11" s="2"/>
      <c r="F11" s="2"/>
      <c r="G11" s="2"/>
      <c r="H11" s="2"/>
      <c r="I11" s="2"/>
      <c r="J11" s="2"/>
      <c r="K11" s="14" t="s">
        <v>22</v>
      </c>
      <c r="L11" s="15">
        <v>-57</v>
      </c>
      <c r="M11" s="2"/>
      <c r="N11" t="s">
        <v>22</v>
      </c>
      <c r="O11">
        <v>-57</v>
      </c>
    </row>
    <row r="12" spans="2:15" ht="13.5" customHeight="1" x14ac:dyDescent="0.25">
      <c r="B12" s="25" t="s">
        <v>23</v>
      </c>
      <c r="C12" s="16">
        <v>45397</v>
      </c>
      <c r="D12" s="17">
        <v>410</v>
      </c>
      <c r="E12" s="2"/>
      <c r="F12" s="2"/>
      <c r="G12" s="21"/>
      <c r="H12" s="2"/>
      <c r="I12" s="2"/>
      <c r="J12" s="2"/>
      <c r="K12" s="14" t="s">
        <v>23</v>
      </c>
      <c r="L12" s="15">
        <v>-70</v>
      </c>
      <c r="M12" s="2"/>
      <c r="N12" t="s">
        <v>23</v>
      </c>
      <c r="O12">
        <v>-70</v>
      </c>
    </row>
    <row r="13" spans="2:15" ht="13.5" customHeight="1" x14ac:dyDescent="0.25">
      <c r="B13" s="25" t="s">
        <v>24</v>
      </c>
      <c r="C13" s="16">
        <v>45406</v>
      </c>
      <c r="D13" s="17">
        <v>491</v>
      </c>
      <c r="E13" s="2"/>
      <c r="F13" s="2"/>
      <c r="G13" s="21"/>
      <c r="H13" s="2"/>
      <c r="I13" s="2"/>
      <c r="J13" s="2"/>
      <c r="K13" s="14" t="s">
        <v>24</v>
      </c>
      <c r="L13" s="15" t="s">
        <v>25</v>
      </c>
      <c r="M13" s="2"/>
      <c r="N13" t="s">
        <v>24</v>
      </c>
      <c r="O13" t="s">
        <v>25</v>
      </c>
    </row>
    <row r="14" spans="2:15" ht="13.5" customHeight="1" x14ac:dyDescent="0.25">
      <c r="B14" s="28" t="s">
        <v>26</v>
      </c>
      <c r="C14" s="29">
        <v>45409</v>
      </c>
      <c r="D14" s="30">
        <v>50</v>
      </c>
      <c r="E14" s="2"/>
      <c r="F14" s="2"/>
      <c r="G14" s="21"/>
      <c r="H14" s="2"/>
      <c r="I14" s="2"/>
      <c r="J14" s="2"/>
      <c r="K14" s="22" t="s">
        <v>26</v>
      </c>
      <c r="L14" s="23" t="s">
        <v>25</v>
      </c>
      <c r="M14" s="2"/>
      <c r="N14" t="s">
        <v>26</v>
      </c>
      <c r="O14" t="s">
        <v>25</v>
      </c>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B1:AC3937"/>
  <sheetViews>
    <sheetView tabSelected="1" topLeftCell="L34" zoomScale="115" zoomScaleNormal="115" workbookViewId="0">
      <selection activeCell="S45" sqref="S45"/>
    </sheetView>
  </sheetViews>
  <sheetFormatPr defaultColWidth="12.59765625" defaultRowHeight="15" customHeight="1" x14ac:dyDescent="0.25"/>
  <cols>
    <col min="1" max="1" width="3" customWidth="1"/>
    <col min="2" max="2" width="4.09765625" customWidth="1"/>
    <col min="3" max="3" width="12.19921875" customWidth="1"/>
    <col min="4" max="5" width="7" customWidth="1"/>
    <col min="6" max="10" width="14.796875" customWidth="1"/>
    <col min="11" max="11" width="8.59765625" customWidth="1"/>
    <col min="12" max="12" width="12.69921875" customWidth="1"/>
    <col min="13" max="13" width="14.3984375" customWidth="1"/>
    <col min="14" max="14" width="10.8984375" customWidth="1"/>
    <col min="15" max="16" width="8.59765625" customWidth="1"/>
    <col min="17" max="18" width="10.59765625" customWidth="1"/>
    <col min="19" max="19" width="14.59765625" customWidth="1"/>
    <col min="20" max="32" width="8.59765625" customWidth="1"/>
  </cols>
  <sheetData>
    <row r="1" spans="2:29" ht="22.5" customHeight="1" x14ac:dyDescent="0.25">
      <c r="B1" s="67" t="s">
        <v>0</v>
      </c>
      <c r="C1" s="68"/>
      <c r="D1" s="69"/>
      <c r="E1" s="56"/>
      <c r="F1" s="56"/>
      <c r="G1" s="56"/>
      <c r="H1" s="56"/>
      <c r="I1" s="56"/>
      <c r="J1" s="56"/>
      <c r="K1" s="1"/>
      <c r="L1" s="67" t="s">
        <v>1</v>
      </c>
      <c r="M1" s="68"/>
      <c r="N1" s="69"/>
      <c r="O1" s="1"/>
      <c r="P1" s="1"/>
      <c r="Q1" s="70" t="s">
        <v>2</v>
      </c>
      <c r="R1" s="71"/>
      <c r="S1" s="1"/>
      <c r="T1" s="1"/>
      <c r="U1" s="40" t="s">
        <v>27</v>
      </c>
      <c r="V1" s="1"/>
      <c r="W1" s="1"/>
      <c r="X1" s="1"/>
      <c r="Y1" s="1"/>
      <c r="Z1" s="1"/>
      <c r="AA1" s="1"/>
      <c r="AB1" s="1"/>
      <c r="AC1" s="1"/>
    </row>
    <row r="2" spans="2:29" ht="13.5" customHeight="1" x14ac:dyDescent="0.25">
      <c r="B2" s="3" t="s">
        <v>3</v>
      </c>
      <c r="C2" s="3" t="s">
        <v>4</v>
      </c>
      <c r="D2" s="3" t="s">
        <v>5</v>
      </c>
      <c r="E2" s="57"/>
      <c r="F2" s="57"/>
      <c r="G2" s="57"/>
      <c r="H2" s="57"/>
      <c r="I2" s="57"/>
      <c r="J2" s="57"/>
      <c r="K2" s="2"/>
      <c r="L2" s="4" t="s">
        <v>3</v>
      </c>
      <c r="M2" s="5" t="s">
        <v>4</v>
      </c>
      <c r="N2" s="6" t="s">
        <v>6</v>
      </c>
      <c r="O2" s="2"/>
      <c r="P2" s="2"/>
      <c r="Q2" s="7" t="s">
        <v>7</v>
      </c>
      <c r="R2" s="8" t="s">
        <v>8</v>
      </c>
      <c r="S2" s="2"/>
      <c r="T2" s="2"/>
      <c r="U2" s="2"/>
      <c r="V2" s="2"/>
      <c r="W2" s="2"/>
      <c r="X2" s="2"/>
      <c r="Y2" s="2"/>
      <c r="Z2" s="2"/>
      <c r="AA2" s="2"/>
      <c r="AB2" s="2"/>
      <c r="AC2" s="2"/>
    </row>
    <row r="3" spans="2:29" ht="13.5" customHeight="1" x14ac:dyDescent="0.25">
      <c r="B3" s="9" t="s">
        <v>9</v>
      </c>
      <c r="C3" s="9">
        <v>45325</v>
      </c>
      <c r="D3" s="10">
        <v>120</v>
      </c>
      <c r="E3" s="45"/>
      <c r="F3" s="45"/>
      <c r="G3" s="45"/>
      <c r="H3" s="45"/>
      <c r="I3" s="45"/>
      <c r="J3" s="45"/>
      <c r="K3" s="2"/>
      <c r="L3" s="11" t="s">
        <v>10</v>
      </c>
      <c r="M3" s="12">
        <v>45278</v>
      </c>
      <c r="N3" s="13">
        <v>600</v>
      </c>
      <c r="O3" s="2"/>
      <c r="P3" s="2"/>
      <c r="Q3" s="14" t="s">
        <v>9</v>
      </c>
      <c r="R3" s="15">
        <v>-47</v>
      </c>
      <c r="S3" s="2" t="s">
        <v>13</v>
      </c>
      <c r="T3" s="2">
        <f>_xlfn.XLOOKUP(S3,B3:B14,D3:D14)</f>
        <v>312</v>
      </c>
      <c r="U3" s="41" cm="1">
        <f t="array" ref="U3:U14">D3:D14</f>
        <v>120</v>
      </c>
      <c r="V3" s="41" cm="1">
        <f t="array" ref="V3:V7">SUM(D3:_xlfn.XLOOKUP(S3,$B$3:$B$14,$D$3:$D$14))-_xlfn.ANCHORARRAY(W3)</f>
        <v>788</v>
      </c>
      <c r="W3" s="41" cm="1">
        <f t="array" ref="W3:W7">_xlfn.SCAN(,_np,_xleta.SUM)-_np</f>
        <v>0</v>
      </c>
      <c r="X3" s="51"/>
      <c r="Y3" s="52" cm="1">
        <f t="array" ref="Y3:Y7">W3:W7-AB3</f>
        <v>-788</v>
      </c>
      <c r="Z3" t="s">
        <v>10</v>
      </c>
      <c r="AA3" s="54" cm="1">
        <f t="array" ref="AA3:AA7">T4-M3:M7</f>
        <v>63</v>
      </c>
      <c r="AB3">
        <f>SUM(D3:_xlfn.XLOOKUP(S3,B3:B14,D3:D14))</f>
        <v>788</v>
      </c>
      <c r="AC3" s="2" t="str">
        <f>_xlfn.XLOOKUP(AB3,W3:W7,L3:L7,,1)</f>
        <v>P5</v>
      </c>
    </row>
    <row r="4" spans="2:29" ht="13.5" customHeight="1" x14ac:dyDescent="0.25">
      <c r="B4" s="9" t="s">
        <v>11</v>
      </c>
      <c r="C4" s="16">
        <v>45338</v>
      </c>
      <c r="D4" s="17">
        <v>356</v>
      </c>
      <c r="E4" s="45"/>
      <c r="F4" s="45"/>
      <c r="G4" s="45"/>
      <c r="H4" s="45"/>
      <c r="I4" s="45"/>
      <c r="J4" s="45"/>
      <c r="K4" s="2"/>
      <c r="L4" s="11" t="s">
        <v>12</v>
      </c>
      <c r="M4" s="12">
        <v>45286</v>
      </c>
      <c r="N4" s="13">
        <v>50</v>
      </c>
      <c r="O4" s="2"/>
      <c r="P4" s="2"/>
      <c r="Q4" s="14" t="s">
        <v>11</v>
      </c>
      <c r="R4" s="15">
        <v>-60</v>
      </c>
      <c r="S4" s="2"/>
      <c r="T4" s="2">
        <f>_xlfn.XLOOKUP(S3,B3:B14,C3:C14)</f>
        <v>45341</v>
      </c>
      <c r="U4" s="2">
        <v>356</v>
      </c>
      <c r="V4" s="41">
        <v>188</v>
      </c>
      <c r="W4" s="41">
        <v>600</v>
      </c>
      <c r="X4" s="51"/>
      <c r="Y4" s="53">
        <v>-188</v>
      </c>
      <c r="Z4" t="s">
        <v>12</v>
      </c>
      <c r="AA4" s="55">
        <v>55</v>
      </c>
      <c r="AB4" s="2"/>
      <c r="AC4" s="2"/>
    </row>
    <row r="5" spans="2:29" ht="13.5" customHeight="1" x14ac:dyDescent="0.25">
      <c r="B5" s="9" t="s">
        <v>13</v>
      </c>
      <c r="C5" s="16">
        <v>45341</v>
      </c>
      <c r="D5" s="17">
        <v>312</v>
      </c>
      <c r="E5" s="45"/>
      <c r="F5" s="45"/>
      <c r="G5" s="45"/>
      <c r="H5" s="45"/>
      <c r="I5" s="45"/>
      <c r="J5" s="45"/>
      <c r="K5" s="2"/>
      <c r="L5" s="11" t="s">
        <v>14</v>
      </c>
      <c r="M5" s="12">
        <v>45312</v>
      </c>
      <c r="N5" s="13">
        <v>112</v>
      </c>
      <c r="O5" s="2"/>
      <c r="P5" s="2"/>
      <c r="Q5" s="14" t="s">
        <v>13</v>
      </c>
      <c r="R5" s="15">
        <v>-46.429487179487182</v>
      </c>
      <c r="S5" s="2"/>
      <c r="T5" s="2"/>
      <c r="U5" s="2">
        <v>312</v>
      </c>
      <c r="V5" s="41">
        <v>138</v>
      </c>
      <c r="W5" s="41">
        <v>650</v>
      </c>
      <c r="X5" s="51"/>
      <c r="Y5" s="53">
        <v>-138</v>
      </c>
      <c r="Z5" t="s">
        <v>14</v>
      </c>
      <c r="AA5" s="55">
        <v>29</v>
      </c>
      <c r="AB5" s="2"/>
      <c r="AC5" s="2"/>
    </row>
    <row r="6" spans="2:29" ht="13.5" customHeight="1" x14ac:dyDescent="0.25">
      <c r="B6" s="9" t="s">
        <v>15</v>
      </c>
      <c r="C6" s="16">
        <v>45355</v>
      </c>
      <c r="D6" s="17">
        <v>437</v>
      </c>
      <c r="E6" s="45"/>
      <c r="F6" s="45"/>
      <c r="G6" s="45"/>
      <c r="H6" s="45"/>
      <c r="I6" s="45"/>
      <c r="J6" s="45"/>
      <c r="K6" s="2"/>
      <c r="L6" s="11" t="s">
        <v>16</v>
      </c>
      <c r="M6" s="12">
        <v>45315</v>
      </c>
      <c r="N6" s="13">
        <v>800</v>
      </c>
      <c r="O6" s="2"/>
      <c r="P6" s="2"/>
      <c r="Q6" s="14" t="s">
        <v>15</v>
      </c>
      <c r="R6" s="15">
        <v>-40</v>
      </c>
      <c r="S6" s="2"/>
      <c r="T6" s="2"/>
      <c r="U6" s="2">
        <v>437</v>
      </c>
      <c r="V6" s="41">
        <v>26</v>
      </c>
      <c r="W6" s="41">
        <v>762</v>
      </c>
      <c r="X6" s="51"/>
      <c r="Y6" s="53">
        <v>-26</v>
      </c>
      <c r="Z6" t="s">
        <v>16</v>
      </c>
      <c r="AA6" s="55">
        <v>26</v>
      </c>
      <c r="AB6" s="2"/>
      <c r="AC6" s="2"/>
    </row>
    <row r="7" spans="2:29" ht="13.5" customHeight="1" x14ac:dyDescent="0.25">
      <c r="B7" s="9" t="s">
        <v>17</v>
      </c>
      <c r="C7" s="16">
        <v>45364</v>
      </c>
      <c r="D7" s="17">
        <v>374</v>
      </c>
      <c r="E7" s="45"/>
      <c r="F7" s="45"/>
      <c r="G7" s="45"/>
      <c r="H7" s="45"/>
      <c r="I7" s="45"/>
      <c r="J7" s="45"/>
      <c r="K7" s="2"/>
      <c r="L7" s="18" t="s">
        <v>18</v>
      </c>
      <c r="M7" s="19">
        <v>45327</v>
      </c>
      <c r="N7" s="20">
        <v>1800</v>
      </c>
      <c r="O7" s="2"/>
      <c r="P7" s="2"/>
      <c r="Q7" s="14" t="s">
        <v>17</v>
      </c>
      <c r="R7" s="49">
        <v>-47.81283422459893</v>
      </c>
      <c r="S7" s="2"/>
      <c r="T7" s="2"/>
      <c r="U7" s="2">
        <v>374</v>
      </c>
      <c r="V7" s="41">
        <v>-774</v>
      </c>
      <c r="W7" s="41">
        <v>1562</v>
      </c>
      <c r="X7" s="51"/>
      <c r="Y7" s="53">
        <v>774</v>
      </c>
      <c r="Z7" t="s">
        <v>18</v>
      </c>
      <c r="AA7" s="55">
        <v>14</v>
      </c>
      <c r="AB7" s="2"/>
      <c r="AC7" s="2"/>
    </row>
    <row r="8" spans="2:29" ht="13.5" customHeight="1" x14ac:dyDescent="0.25">
      <c r="B8" s="9" t="s">
        <v>19</v>
      </c>
      <c r="C8" s="16">
        <v>45365</v>
      </c>
      <c r="D8" s="17">
        <v>258</v>
      </c>
      <c r="E8" s="45"/>
      <c r="F8" s="45"/>
      <c r="G8" s="45"/>
      <c r="H8" s="45"/>
      <c r="I8" s="45"/>
      <c r="J8" s="45"/>
      <c r="K8" s="2"/>
      <c r="L8" s="2"/>
      <c r="M8" s="2"/>
      <c r="N8" s="2"/>
      <c r="O8" s="2"/>
      <c r="P8" s="2"/>
      <c r="Q8" s="14" t="s">
        <v>19</v>
      </c>
      <c r="R8" s="15">
        <v>-38</v>
      </c>
      <c r="S8" s="2"/>
      <c r="T8" s="2"/>
      <c r="U8" s="2">
        <v>258</v>
      </c>
      <c r="V8" s="41"/>
      <c r="W8" s="2"/>
      <c r="X8" s="2"/>
      <c r="Z8" s="2"/>
      <c r="AA8" s="2"/>
      <c r="AB8" s="2"/>
      <c r="AC8" s="2"/>
    </row>
    <row r="9" spans="2:29" ht="13.5" customHeight="1" x14ac:dyDescent="0.25">
      <c r="B9" s="9" t="s">
        <v>20</v>
      </c>
      <c r="C9" s="16">
        <v>45370</v>
      </c>
      <c r="D9" s="17">
        <v>369</v>
      </c>
      <c r="E9" s="45"/>
      <c r="F9" s="45"/>
      <c r="G9" s="45"/>
      <c r="H9" s="45"/>
      <c r="I9" s="45"/>
      <c r="J9" s="45"/>
      <c r="K9" s="2"/>
      <c r="L9" s="2"/>
      <c r="M9" s="2"/>
      <c r="N9" s="2"/>
      <c r="O9" s="2"/>
      <c r="P9" s="2"/>
      <c r="Q9" s="14" t="s">
        <v>20</v>
      </c>
      <c r="R9" s="15">
        <v>-43</v>
      </c>
      <c r="S9" s="2"/>
      <c r="T9" s="2"/>
      <c r="U9" s="2">
        <v>369</v>
      </c>
      <c r="V9" s="41"/>
      <c r="W9" s="2"/>
      <c r="X9" s="2"/>
      <c r="Z9" s="2"/>
      <c r="AA9" s="2"/>
      <c r="AB9" s="2"/>
      <c r="AC9" s="2"/>
    </row>
    <row r="10" spans="2:29" ht="13.5" customHeight="1" x14ac:dyDescent="0.25">
      <c r="B10" s="9" t="s">
        <v>21</v>
      </c>
      <c r="C10" s="16">
        <v>45376</v>
      </c>
      <c r="D10" s="17">
        <v>418</v>
      </c>
      <c r="E10" s="45"/>
      <c r="F10" s="45"/>
      <c r="G10" s="45"/>
      <c r="H10" s="45"/>
      <c r="I10" s="45"/>
      <c r="J10" s="45"/>
      <c r="K10" s="2"/>
      <c r="L10" s="2"/>
      <c r="M10" s="2"/>
      <c r="N10" s="2"/>
      <c r="O10" s="2"/>
      <c r="P10" s="2"/>
      <c r="Q10" s="14" t="s">
        <v>21</v>
      </c>
      <c r="R10" s="15">
        <v>-49</v>
      </c>
      <c r="S10" s="2"/>
      <c r="T10" s="2"/>
      <c r="U10" s="2">
        <v>418</v>
      </c>
      <c r="V10" s="41"/>
      <c r="W10" s="2"/>
      <c r="X10" s="2"/>
      <c r="Z10" s="2"/>
      <c r="AA10" s="2"/>
      <c r="AB10" s="2"/>
      <c r="AC10" s="2"/>
    </row>
    <row r="11" spans="2:29" ht="13.5" customHeight="1" x14ac:dyDescent="0.25">
      <c r="B11" s="9" t="s">
        <v>22</v>
      </c>
      <c r="C11" s="16">
        <v>45384</v>
      </c>
      <c r="D11" s="17">
        <v>308</v>
      </c>
      <c r="E11" s="45"/>
      <c r="F11" s="45"/>
      <c r="G11" s="45"/>
      <c r="H11" s="45"/>
      <c r="I11" s="45"/>
      <c r="J11" s="45"/>
      <c r="K11" s="2"/>
      <c r="L11" s="2"/>
      <c r="M11" s="2"/>
      <c r="N11" s="2"/>
      <c r="O11" s="2"/>
      <c r="P11" s="2"/>
      <c r="Q11" s="14" t="s">
        <v>22</v>
      </c>
      <c r="R11" s="15">
        <v>-57</v>
      </c>
      <c r="S11" s="2"/>
      <c r="T11" s="2"/>
      <c r="U11" s="2">
        <v>308</v>
      </c>
      <c r="V11" s="41"/>
      <c r="W11" s="2"/>
      <c r="X11" s="2"/>
      <c r="Z11" s="2"/>
      <c r="AA11" s="2"/>
      <c r="AB11" s="2"/>
      <c r="AC11" s="2"/>
    </row>
    <row r="12" spans="2:29" ht="13.5" customHeight="1" x14ac:dyDescent="0.25">
      <c r="B12" s="9" t="s">
        <v>23</v>
      </c>
      <c r="C12" s="16">
        <v>45397</v>
      </c>
      <c r="D12" s="17">
        <v>410</v>
      </c>
      <c r="E12" s="45"/>
      <c r="F12" s="45"/>
      <c r="G12" s="45"/>
      <c r="H12" s="45"/>
      <c r="I12" s="45"/>
      <c r="J12" s="45"/>
      <c r="K12" s="2"/>
      <c r="L12" s="2"/>
      <c r="M12" s="21"/>
      <c r="N12" s="2"/>
      <c r="O12" s="2"/>
      <c r="P12" s="2"/>
      <c r="Q12" s="14" t="s">
        <v>23</v>
      </c>
      <c r="R12" s="15">
        <v>-70</v>
      </c>
      <c r="S12" s="2"/>
      <c r="T12" s="2"/>
      <c r="U12" s="2">
        <v>410</v>
      </c>
      <c r="V12" s="41"/>
      <c r="W12" s="2"/>
      <c r="X12" s="2"/>
      <c r="Z12" s="2"/>
      <c r="AA12" s="2"/>
      <c r="AB12" s="2"/>
      <c r="AC12" s="2"/>
    </row>
    <row r="13" spans="2:29" ht="13.5" customHeight="1" x14ac:dyDescent="0.25">
      <c r="B13" s="9" t="s">
        <v>24</v>
      </c>
      <c r="C13" s="16">
        <v>45406</v>
      </c>
      <c r="D13" s="17">
        <v>491</v>
      </c>
      <c r="E13" s="45"/>
      <c r="F13" s="45"/>
      <c r="G13" s="45"/>
      <c r="H13" s="45"/>
      <c r="I13" s="45"/>
      <c r="J13" s="45"/>
      <c r="K13" s="2"/>
      <c r="L13" s="2"/>
      <c r="M13" s="21"/>
      <c r="N13" s="2"/>
      <c r="O13" s="2"/>
      <c r="P13" s="2"/>
      <c r="Q13" s="14" t="s">
        <v>24</v>
      </c>
      <c r="R13" s="15" t="s">
        <v>25</v>
      </c>
      <c r="S13" s="2"/>
      <c r="T13" s="2"/>
      <c r="U13" s="2">
        <v>491</v>
      </c>
      <c r="V13" s="41"/>
      <c r="W13" s="2"/>
      <c r="X13" s="2"/>
      <c r="Z13" s="2"/>
      <c r="AA13" s="2"/>
      <c r="AB13" s="2"/>
      <c r="AC13" s="2"/>
    </row>
    <row r="14" spans="2:29" ht="13.5" customHeight="1" x14ac:dyDescent="0.25">
      <c r="B14" s="9" t="s">
        <v>26</v>
      </c>
      <c r="C14" s="16">
        <v>45409</v>
      </c>
      <c r="D14" s="17">
        <v>50</v>
      </c>
      <c r="E14" s="45"/>
      <c r="F14" s="45"/>
      <c r="G14" s="45"/>
      <c r="H14" s="45"/>
      <c r="I14" s="45"/>
      <c r="J14" s="45"/>
      <c r="K14" s="2"/>
      <c r="L14" s="2"/>
      <c r="M14" s="21"/>
      <c r="N14" s="2"/>
      <c r="O14" s="2"/>
      <c r="P14" s="2"/>
      <c r="Q14" s="22" t="s">
        <v>26</v>
      </c>
      <c r="R14" s="23" t="s">
        <v>25</v>
      </c>
      <c r="S14" s="2"/>
      <c r="T14" s="2"/>
      <c r="U14" s="2">
        <v>50</v>
      </c>
      <c r="V14" s="41"/>
      <c r="W14" s="2"/>
      <c r="X14" s="2"/>
      <c r="Z14" s="2"/>
      <c r="AA14" s="2"/>
      <c r="AB14" s="2"/>
      <c r="AC14" s="2"/>
    </row>
    <row r="15" spans="2:29" ht="13.5" customHeight="1" x14ac:dyDescent="0.25">
      <c r="B15" s="2"/>
      <c r="C15" s="2"/>
      <c r="D15" s="2"/>
      <c r="E15" s="2"/>
      <c r="F15" s="2"/>
      <c r="G15" s="2"/>
      <c r="H15" s="2"/>
      <c r="I15" s="2"/>
      <c r="J15" s="2"/>
      <c r="K15" s="2"/>
      <c r="L15" s="2"/>
      <c r="M15" s="21"/>
      <c r="N15" s="2"/>
      <c r="O15" s="2"/>
      <c r="P15" s="2"/>
      <c r="Q15" s="2"/>
      <c r="R15" s="2"/>
      <c r="S15" s="2"/>
      <c r="T15" s="2"/>
      <c r="U15" s="2"/>
      <c r="V15" s="2"/>
      <c r="W15" s="2"/>
      <c r="X15" s="2"/>
      <c r="Y15" s="2"/>
      <c r="Z15" s="2"/>
      <c r="AA15" s="2"/>
      <c r="AB15" s="2"/>
      <c r="AC15" s="2"/>
    </row>
    <row r="16" spans="2:29" ht="13.5" customHeight="1" x14ac:dyDescent="0.25">
      <c r="B16" s="24"/>
      <c r="C16" s="24"/>
      <c r="D16" s="2"/>
      <c r="E16" s="2"/>
      <c r="F16" s="55" cm="1">
        <f t="array" ref="F16:J27">C3:C14-TRANSPOSE(M3:M7)</f>
        <v>47</v>
      </c>
      <c r="G16" s="55">
        <v>39</v>
      </c>
      <c r="H16" s="55">
        <v>13</v>
      </c>
      <c r="I16" s="55">
        <v>10</v>
      </c>
      <c r="J16" s="55">
        <v>-2</v>
      </c>
      <c r="K16" s="2"/>
      <c r="L16" s="2"/>
      <c r="M16" s="21"/>
      <c r="N16" s="2"/>
      <c r="O16" s="2"/>
      <c r="P16" s="2"/>
      <c r="Q16" s="2"/>
      <c r="R16" s="2"/>
      <c r="S16" s="2"/>
      <c r="T16" s="2"/>
      <c r="U16" s="2"/>
      <c r="V16" s="2"/>
      <c r="W16" s="2"/>
      <c r="X16" s="2"/>
      <c r="Y16" s="2"/>
      <c r="Z16" s="2"/>
      <c r="AA16" s="2"/>
      <c r="AB16" s="2"/>
      <c r="AC16" s="2"/>
    </row>
    <row r="17" spans="3:22" ht="13.5" customHeight="1" x14ac:dyDescent="0.25">
      <c r="C17" s="24"/>
      <c r="D17" s="2"/>
      <c r="E17" s="2"/>
      <c r="F17" s="55">
        <v>60</v>
      </c>
      <c r="G17" s="55">
        <v>52</v>
      </c>
      <c r="H17" s="55">
        <v>26</v>
      </c>
      <c r="I17" s="55">
        <v>23</v>
      </c>
      <c r="J17" s="55">
        <v>11</v>
      </c>
      <c r="K17" s="2"/>
      <c r="L17" s="2"/>
      <c r="M17" s="21"/>
      <c r="N17" s="2"/>
      <c r="O17" s="2"/>
      <c r="P17" s="2">
        <v>120</v>
      </c>
      <c r="Q17" s="2"/>
      <c r="R17" s="2"/>
      <c r="S17" s="2"/>
      <c r="T17" s="2"/>
      <c r="U17" s="2"/>
      <c r="V17" s="2"/>
    </row>
    <row r="18" spans="3:22" ht="13.5" customHeight="1" x14ac:dyDescent="0.25">
      <c r="C18" s="24"/>
      <c r="D18" s="2"/>
      <c r="E18" s="2"/>
      <c r="F18" s="55">
        <v>63</v>
      </c>
      <c r="G18" s="55">
        <v>55</v>
      </c>
      <c r="H18" s="55">
        <v>29</v>
      </c>
      <c r="I18" s="55">
        <v>26</v>
      </c>
      <c r="J18" s="55">
        <v>14</v>
      </c>
      <c r="K18" s="2"/>
      <c r="L18" s="2"/>
      <c r="M18" s="21" t="s">
        <v>28</v>
      </c>
      <c r="N18" s="2"/>
      <c r="O18" s="2" t="s">
        <v>11</v>
      </c>
      <c r="P18" s="2">
        <v>356</v>
      </c>
      <c r="Q18" s="2">
        <f>SUM(P17:P18)</f>
        <v>476</v>
      </c>
      <c r="R18" s="2">
        <f>M3-C4</f>
        <v>-60</v>
      </c>
      <c r="S18" s="2"/>
      <c r="T18" s="2"/>
      <c r="U18" s="2"/>
      <c r="V18" s="2"/>
    </row>
    <row r="19" spans="3:22" ht="13.5" customHeight="1" x14ac:dyDescent="0.25">
      <c r="C19" s="24" cm="1">
        <f t="array" ref="C19:C30">_xlfn.LET(
    _xlpm.p, N3:N7,
    _xlpm.q, _xlfn.SCAN(, _xlpm.p, _xleta.SUM) - _xlpm.p,
    IFERROR(
        _xlfn.MAP(
            D3:D14,
            C3:C14,
            _xlfn.LAMBDA(_xlpm.c,_xlpm.d,
                _xlfn.LET(
                    _xlpm.i, SUM(D3:_xlpm.c) - _xlpm.q,
                    _xlpm.L, _xlfn.LAMBDA(_xlpm.j, IF(_xlpm.j &lt; _xlpm.p, (_xlpm.j &gt; 0) * _xlpm.j, _xlpm.p)),
                    _xlpm.v, _xlpm.L(_xlpm.i) - _xlpm.L(_xlpm.i - _xlpm.c),
                    SUM(_xlpm.v * (M3:M7 - _xlpm.d)) / SUM(_xlpm.v)
                )
            )
        ),
        "NP"
    )
)</f>
        <v>-47</v>
      </c>
      <c r="D19" s="2"/>
      <c r="E19" s="2"/>
      <c r="F19" s="55">
        <v>77</v>
      </c>
      <c r="G19" s="55">
        <v>69</v>
      </c>
      <c r="H19" s="55">
        <v>43</v>
      </c>
      <c r="I19" s="55">
        <v>40</v>
      </c>
      <c r="J19" s="55">
        <v>28</v>
      </c>
      <c r="K19" s="2"/>
      <c r="L19" s="2"/>
      <c r="M19" s="41" cm="1">
        <f t="array" ref="M19:M23">_xlfn.SCAN(,N3:N7,_xleta.SUM)-N3:N7</f>
        <v>0</v>
      </c>
      <c r="N19" s="2"/>
      <c r="O19" s="2"/>
      <c r="P19" s="2"/>
      <c r="Q19" s="2"/>
      <c r="R19" s="2"/>
      <c r="S19" s="2"/>
      <c r="T19" s="2"/>
      <c r="U19" s="2"/>
      <c r="V19" s="2"/>
    </row>
    <row r="20" spans="3:22" ht="13.5" customHeight="1" x14ac:dyDescent="0.25">
      <c r="C20" s="24">
        <v>-60</v>
      </c>
      <c r="D20" s="2"/>
      <c r="E20" s="2"/>
      <c r="F20" s="55">
        <v>86</v>
      </c>
      <c r="G20" s="55">
        <v>78</v>
      </c>
      <c r="H20" s="55">
        <v>52</v>
      </c>
      <c r="I20" s="55">
        <v>49</v>
      </c>
      <c r="J20" s="55">
        <v>37</v>
      </c>
      <c r="K20" s="2"/>
      <c r="L20" s="2"/>
      <c r="M20" s="2">
        <v>600</v>
      </c>
      <c r="N20" s="2"/>
      <c r="O20" s="2"/>
      <c r="P20" s="2"/>
      <c r="Q20" s="2"/>
      <c r="R20" s="2">
        <v>600</v>
      </c>
      <c r="S20" s="2">
        <v>120</v>
      </c>
      <c r="T20" s="2"/>
      <c r="U20" s="2"/>
      <c r="V20" s="2"/>
    </row>
    <row r="21" spans="3:22" ht="13.5" customHeight="1" x14ac:dyDescent="0.25">
      <c r="C21" s="24">
        <v>-46.429487179487182</v>
      </c>
      <c r="D21" s="2"/>
      <c r="E21" s="2"/>
      <c r="F21" s="55">
        <v>87</v>
      </c>
      <c r="G21" s="55">
        <v>79</v>
      </c>
      <c r="H21" s="55">
        <v>53</v>
      </c>
      <c r="I21" s="55">
        <v>50</v>
      </c>
      <c r="J21" s="55">
        <v>38</v>
      </c>
      <c r="K21" s="2"/>
      <c r="L21" s="2"/>
      <c r="M21" s="2">
        <v>650</v>
      </c>
      <c r="N21" s="2"/>
      <c r="R21">
        <v>50</v>
      </c>
      <c r="S21" s="2">
        <v>356</v>
      </c>
      <c r="T21" s="2"/>
      <c r="U21" s="2"/>
      <c r="V21" s="2"/>
    </row>
    <row r="22" spans="3:22" ht="13.5" customHeight="1" x14ac:dyDescent="0.25">
      <c r="C22" s="24">
        <v>-40</v>
      </c>
      <c r="D22" s="2"/>
      <c r="E22" s="2"/>
      <c r="F22" s="55">
        <v>92</v>
      </c>
      <c r="G22" s="55">
        <v>84</v>
      </c>
      <c r="H22" s="55">
        <v>58</v>
      </c>
      <c r="I22" s="55">
        <v>55</v>
      </c>
      <c r="J22" s="55">
        <v>43</v>
      </c>
      <c r="K22" s="2"/>
      <c r="L22" s="2"/>
      <c r="M22" s="2">
        <v>762</v>
      </c>
      <c r="N22" s="2"/>
      <c r="R22">
        <v>112</v>
      </c>
      <c r="S22" s="44">
        <f>SUM(S20:S21)</f>
        <v>476</v>
      </c>
      <c r="T22">
        <f>600-476</f>
        <v>124</v>
      </c>
      <c r="U22" s="2"/>
      <c r="V22" s="2"/>
    </row>
    <row r="23" spans="3:22" ht="13.5" customHeight="1" x14ac:dyDescent="0.25">
      <c r="C23" s="24">
        <v>-47.81283422459893</v>
      </c>
      <c r="D23" s="2"/>
      <c r="E23" s="2"/>
      <c r="F23" s="55">
        <v>98</v>
      </c>
      <c r="G23" s="55">
        <v>90</v>
      </c>
      <c r="H23" s="55">
        <v>64</v>
      </c>
      <c r="I23" s="55">
        <v>61</v>
      </c>
      <c r="J23" s="55">
        <v>49</v>
      </c>
      <c r="K23" s="2"/>
      <c r="L23" s="2"/>
      <c r="M23" s="2">
        <v>1562</v>
      </c>
      <c r="N23" s="2"/>
      <c r="O23" s="2"/>
      <c r="P23" s="2"/>
      <c r="Q23" s="2"/>
      <c r="R23" s="2"/>
      <c r="S23" s="2"/>
      <c r="T23" s="2"/>
      <c r="U23" s="2"/>
      <c r="V23" s="2"/>
    </row>
    <row r="24" spans="3:22" ht="13.5" customHeight="1" x14ac:dyDescent="0.25">
      <c r="C24" s="24">
        <v>-38</v>
      </c>
      <c r="D24" s="2"/>
      <c r="E24" s="2"/>
      <c r="F24" s="55">
        <v>106</v>
      </c>
      <c r="G24" s="55">
        <v>98</v>
      </c>
      <c r="H24" s="55">
        <v>72</v>
      </c>
      <c r="I24" s="55">
        <v>69</v>
      </c>
      <c r="J24" s="55">
        <v>57</v>
      </c>
      <c r="K24" s="2"/>
      <c r="L24" s="2"/>
      <c r="M24" s="2"/>
      <c r="N24" s="2"/>
      <c r="O24" s="2" t="s">
        <v>13</v>
      </c>
      <c r="P24" s="2">
        <v>312</v>
      </c>
      <c r="Q24" s="42">
        <v>45341</v>
      </c>
      <c r="R24">
        <f>SUM(R20:R22)</f>
        <v>762</v>
      </c>
      <c r="S24" s="2">
        <f>R24-120-356</f>
        <v>286</v>
      </c>
      <c r="T24" s="43">
        <v>124</v>
      </c>
      <c r="U24" s="2">
        <f>Q24-M3</f>
        <v>63</v>
      </c>
      <c r="V24" s="2">
        <f>SUMPRODUCT(T24:T27,U24:U27)/SUM(T24:T27)</f>
        <v>46.429487179487182</v>
      </c>
    </row>
    <row r="25" spans="3:22" ht="13.5" customHeight="1" x14ac:dyDescent="0.25">
      <c r="C25" s="24">
        <v>-43</v>
      </c>
      <c r="D25" s="2"/>
      <c r="E25" s="2"/>
      <c r="F25" s="55">
        <v>119</v>
      </c>
      <c r="G25" s="55">
        <v>111</v>
      </c>
      <c r="H25" s="55">
        <v>85</v>
      </c>
      <c r="I25" s="55">
        <v>82</v>
      </c>
      <c r="J25" s="55">
        <v>70</v>
      </c>
      <c r="K25" s="2"/>
      <c r="L25" s="2"/>
      <c r="M25" s="2"/>
      <c r="N25" s="2"/>
      <c r="O25" s="2"/>
      <c r="P25" s="2"/>
      <c r="Q25" s="2"/>
      <c r="R25" s="2"/>
      <c r="S25" s="2">
        <f>P24-S24</f>
        <v>26</v>
      </c>
      <c r="T25" s="2">
        <v>50</v>
      </c>
      <c r="U25" s="2">
        <f>Q24-M4</f>
        <v>55</v>
      </c>
      <c r="V25" s="2"/>
    </row>
    <row r="26" spans="3:22" ht="13.5" customHeight="1" x14ac:dyDescent="0.25">
      <c r="C26" s="24">
        <v>-49</v>
      </c>
      <c r="D26" s="2"/>
      <c r="E26" s="2"/>
      <c r="F26" s="55">
        <v>128</v>
      </c>
      <c r="G26" s="55">
        <v>120</v>
      </c>
      <c r="H26" s="55">
        <v>94</v>
      </c>
      <c r="I26" s="55">
        <v>91</v>
      </c>
      <c r="J26" s="55">
        <v>79</v>
      </c>
      <c r="K26" s="2"/>
      <c r="L26" s="2"/>
      <c r="M26" s="2"/>
      <c r="N26" s="2"/>
      <c r="O26" s="2"/>
      <c r="P26" s="2"/>
      <c r="Q26" s="2"/>
      <c r="R26" s="2"/>
      <c r="S26" s="2"/>
      <c r="T26" s="2">
        <v>112</v>
      </c>
      <c r="U26" s="2">
        <f>Q24-M5</f>
        <v>29</v>
      </c>
      <c r="V26" s="2"/>
    </row>
    <row r="27" spans="3:22" ht="13.5" customHeight="1" x14ac:dyDescent="0.25">
      <c r="C27" s="24">
        <v>-57</v>
      </c>
      <c r="D27" s="2"/>
      <c r="E27" s="2"/>
      <c r="F27" s="55">
        <v>131</v>
      </c>
      <c r="G27" s="55">
        <v>123</v>
      </c>
      <c r="H27" s="55">
        <v>97</v>
      </c>
      <c r="I27" s="55">
        <v>94</v>
      </c>
      <c r="J27" s="55">
        <v>82</v>
      </c>
      <c r="K27" s="2"/>
      <c r="L27" s="2"/>
      <c r="M27" s="2"/>
      <c r="N27" s="2"/>
      <c r="O27" s="2"/>
      <c r="P27" s="2"/>
      <c r="Q27" s="2"/>
      <c r="R27" s="2"/>
      <c r="S27" s="2"/>
      <c r="T27" s="43">
        <f>P24-SUM(T24:T26)</f>
        <v>26</v>
      </c>
      <c r="U27" s="2">
        <f>Q24-M6</f>
        <v>26</v>
      </c>
      <c r="V27" s="2"/>
    </row>
    <row r="28" spans="3:22" ht="13.5" customHeight="1" x14ac:dyDescent="0.25">
      <c r="C28" s="24">
        <v>-70</v>
      </c>
      <c r="D28" s="2"/>
      <c r="E28" s="2"/>
      <c r="F28" s="2"/>
      <c r="G28" s="2"/>
      <c r="H28" s="2"/>
      <c r="I28" s="2"/>
      <c r="J28" s="2"/>
      <c r="K28" s="2"/>
      <c r="L28" s="2"/>
      <c r="M28" s="2"/>
      <c r="N28" s="2"/>
      <c r="O28" s="2"/>
      <c r="Q28" s="2"/>
      <c r="R28" s="2"/>
      <c r="S28" s="2"/>
      <c r="T28" s="2"/>
      <c r="U28" s="2"/>
      <c r="V28" s="2"/>
    </row>
    <row r="29" spans="3:22" ht="13.5" customHeight="1" x14ac:dyDescent="0.25">
      <c r="C29" s="24" t="str">
        <v>NP</v>
      </c>
      <c r="D29" s="2"/>
      <c r="E29" s="2"/>
      <c r="F29" s="2"/>
      <c r="G29" s="2"/>
      <c r="H29" s="2"/>
      <c r="I29" s="2"/>
      <c r="J29" s="2"/>
      <c r="K29" s="2"/>
      <c r="L29" s="2"/>
      <c r="M29" s="2"/>
      <c r="N29" s="2"/>
      <c r="O29" s="2"/>
      <c r="P29" s="2"/>
      <c r="Q29" s="2"/>
      <c r="R29" s="2">
        <v>600</v>
      </c>
      <c r="S29">
        <f>R29+S28</f>
        <v>600</v>
      </c>
      <c r="T29" s="10">
        <v>120</v>
      </c>
      <c r="U29" s="2"/>
      <c r="V29" s="2"/>
    </row>
    <row r="30" spans="3:22" ht="13.5" customHeight="1" x14ac:dyDescent="0.25">
      <c r="C30" s="24" t="str">
        <v>NP</v>
      </c>
      <c r="D30" s="2"/>
      <c r="E30" s="2"/>
      <c r="F30" s="2"/>
      <c r="G30" s="2"/>
      <c r="H30" s="2"/>
      <c r="I30" s="2"/>
      <c r="J30" s="2"/>
      <c r="K30" s="2"/>
      <c r="L30" s="2"/>
      <c r="M30" s="2"/>
      <c r="N30" s="2"/>
      <c r="R30" s="2">
        <v>50</v>
      </c>
      <c r="S30">
        <f t="shared" ref="S30:S32" si="0">R30+S29</f>
        <v>650</v>
      </c>
      <c r="T30" s="17">
        <v>356</v>
      </c>
      <c r="U30" s="2"/>
      <c r="V30" s="2"/>
    </row>
    <row r="31" spans="3:22" ht="13.5" customHeight="1" x14ac:dyDescent="0.25">
      <c r="C31" s="24"/>
      <c r="D31" s="2"/>
      <c r="E31" s="2"/>
      <c r="F31" s="2"/>
      <c r="G31" s="2"/>
      <c r="H31" s="2"/>
      <c r="I31" s="2"/>
      <c r="J31" s="2"/>
      <c r="K31" s="2"/>
      <c r="L31" s="2"/>
      <c r="M31" s="2"/>
      <c r="N31" s="2"/>
      <c r="O31" s="2"/>
      <c r="P31" s="2"/>
      <c r="Q31" s="2"/>
      <c r="R31" s="2">
        <v>112</v>
      </c>
      <c r="S31">
        <f t="shared" si="0"/>
        <v>762</v>
      </c>
      <c r="T31" s="17">
        <v>312</v>
      </c>
      <c r="U31" s="2"/>
      <c r="V31" s="2"/>
    </row>
    <row r="32" spans="3:22" ht="13.5" customHeight="1" x14ac:dyDescent="0.25">
      <c r="C32" s="24"/>
      <c r="D32" s="2"/>
      <c r="E32" s="2"/>
      <c r="F32" s="2"/>
      <c r="G32" s="2"/>
      <c r="H32" s="2"/>
      <c r="I32" s="2"/>
      <c r="J32" s="2"/>
      <c r="K32" s="2"/>
      <c r="L32" s="2"/>
      <c r="M32" s="2"/>
      <c r="N32" s="2"/>
      <c r="O32" s="2"/>
      <c r="P32" s="2"/>
      <c r="Q32" s="2"/>
      <c r="R32" s="2">
        <v>800</v>
      </c>
      <c r="S32">
        <f t="shared" si="0"/>
        <v>1562</v>
      </c>
      <c r="T32" s="45">
        <v>788</v>
      </c>
      <c r="U32" s="2"/>
      <c r="V32" s="2"/>
    </row>
    <row r="34" spans="3:27" ht="13.5" customHeight="1" x14ac:dyDescent="0.25">
      <c r="C34" s="24" t="s">
        <v>6</v>
      </c>
      <c r="D34" s="2" t="s">
        <v>31</v>
      </c>
      <c r="E34" s="2"/>
      <c r="F34" s="58" t="s">
        <v>33</v>
      </c>
      <c r="G34" s="58" t="s">
        <v>6</v>
      </c>
      <c r="N34" s="2"/>
      <c r="O34" t="s">
        <v>15</v>
      </c>
      <c r="P34">
        <v>437</v>
      </c>
      <c r="Q34" s="42">
        <v>45355</v>
      </c>
      <c r="R34" s="21">
        <f>M6</f>
        <v>45315</v>
      </c>
      <c r="S34" s="46">
        <f>R34-Q34</f>
        <v>-40</v>
      </c>
      <c r="T34" s="2"/>
      <c r="U34" s="2"/>
      <c r="V34" s="2"/>
      <c r="W34" s="2"/>
      <c r="X34" s="2"/>
      <c r="Y34" s="2"/>
      <c r="Z34" s="2"/>
      <c r="AA34" s="2"/>
    </row>
    <row r="35" spans="3:27" ht="13.5" customHeight="1" x14ac:dyDescent="0.25">
      <c r="C35" s="24" cm="1">
        <f t="array" aca="1" ref="C35:C3396" ca="1">_xlfn.DROP(_xlfn.REDUCE("",L3:L7,_xlfn.LAMBDA(_xlpm.a,_xlpm.v,_xlfn.VSTACK(_xlpm.a,_xlfn.SEQUENCE(OFFSET(_xlpm.v,,2),1,RIGHT(_xlpm.v,1)+0,0)))),1)+0</f>
        <v>1</v>
      </c>
      <c r="D35" s="2" cm="1">
        <f t="array" aca="1" ref="D35:D3937" ca="1">_xlfn.DROP(_xlfn.REDUCE("",B3:B14,_xlfn.LAMBDA(_xlpm.a,_xlpm.v,_xlfn.VSTACK(_xlpm.a,_xlfn.SEQUENCE(OFFSET(_xlpm.v,,2),1,RIGHT(_xlpm.v,LEN(_xlpm.v)-1)+0,0)))),1)+0</f>
        <v>1</v>
      </c>
      <c r="E35" s="2"/>
      <c r="F35" s="58" t="s">
        <v>31</v>
      </c>
      <c r="G35">
        <v>-1</v>
      </c>
      <c r="H35">
        <v>1</v>
      </c>
      <c r="I35">
        <v>2</v>
      </c>
      <c r="J35">
        <v>3</v>
      </c>
      <c r="K35">
        <v>4</v>
      </c>
      <c r="L35">
        <v>5</v>
      </c>
      <c r="N35" s="2"/>
      <c r="O35" s="2"/>
      <c r="P35" s="2"/>
      <c r="Q35" s="2"/>
      <c r="R35" s="2"/>
      <c r="S35" s="2"/>
      <c r="T35" s="2"/>
      <c r="U35" s="2"/>
      <c r="V35" s="2"/>
      <c r="W35" s="2"/>
      <c r="X35" s="2"/>
      <c r="Y35" s="2"/>
      <c r="Z35" s="2"/>
      <c r="AA35" s="2"/>
    </row>
    <row r="36" spans="3:27" ht="13.5" customHeight="1" x14ac:dyDescent="0.25">
      <c r="C36" s="24">
        <f ca="1"/>
        <v>1</v>
      </c>
      <c r="D36" s="2">
        <f ca="1"/>
        <v>1</v>
      </c>
      <c r="E36" s="2"/>
      <c r="F36">
        <v>1</v>
      </c>
      <c r="H36">
        <v>120</v>
      </c>
      <c r="M36">
        <f>SUMPRODUCT(F16:J16,H36:L36)/SUM(H36:L36)</f>
        <v>47</v>
      </c>
      <c r="N36" s="2"/>
      <c r="O36" s="2"/>
      <c r="R36" s="2"/>
      <c r="S36" s="2"/>
      <c r="T36" s="2"/>
      <c r="U36" s="2"/>
      <c r="V36" s="2"/>
      <c r="W36" s="2"/>
      <c r="X36" s="2"/>
      <c r="Y36" s="2"/>
      <c r="Z36" s="2"/>
      <c r="AA36" s="2"/>
    </row>
    <row r="37" spans="3:27" ht="13.5" customHeight="1" x14ac:dyDescent="0.25">
      <c r="C37" s="24">
        <f ca="1"/>
        <v>1</v>
      </c>
      <c r="D37" s="2">
        <f ca="1"/>
        <v>1</v>
      </c>
      <c r="E37" s="2"/>
      <c r="F37">
        <v>2</v>
      </c>
      <c r="H37">
        <v>356</v>
      </c>
      <c r="M37">
        <f t="shared" ref="M37:M45" si="1">SUMPRODUCT(F17:J17,H37:L37)/SUM(H37:L37)</f>
        <v>60</v>
      </c>
      <c r="R37" s="2">
        <v>600</v>
      </c>
      <c r="S37">
        <f>R37+S36</f>
        <v>600</v>
      </c>
      <c r="T37" s="10">
        <v>120</v>
      </c>
      <c r="U37" s="2"/>
      <c r="V37" s="2"/>
      <c r="W37" s="2"/>
      <c r="X37" s="2"/>
      <c r="Y37" s="2"/>
      <c r="Z37" s="2"/>
      <c r="AA37" s="2"/>
    </row>
    <row r="38" spans="3:27" ht="13.5" customHeight="1" x14ac:dyDescent="0.25">
      <c r="C38" s="24">
        <f ca="1"/>
        <v>1</v>
      </c>
      <c r="D38" s="2">
        <f ca="1"/>
        <v>1</v>
      </c>
      <c r="E38" s="2"/>
      <c r="F38">
        <v>3</v>
      </c>
      <c r="H38">
        <v>124</v>
      </c>
      <c r="I38">
        <v>50</v>
      </c>
      <c r="J38">
        <v>112</v>
      </c>
      <c r="K38">
        <v>26</v>
      </c>
      <c r="M38">
        <f t="shared" si="1"/>
        <v>46.429487179487182</v>
      </c>
      <c r="N38" s="2"/>
      <c r="O38" s="2"/>
      <c r="P38" s="2"/>
      <c r="Q38" s="2"/>
      <c r="R38" s="2">
        <v>50</v>
      </c>
      <c r="S38">
        <f t="shared" ref="S38:S40" si="2">R38+S37</f>
        <v>650</v>
      </c>
      <c r="T38" s="17">
        <v>356</v>
      </c>
      <c r="U38" s="2"/>
      <c r="V38" s="2"/>
      <c r="W38" s="2"/>
      <c r="X38" s="2"/>
      <c r="Y38" s="2"/>
      <c r="Z38" s="2"/>
      <c r="AA38" s="2"/>
    </row>
    <row r="39" spans="3:27" ht="13.5" customHeight="1" x14ac:dyDescent="0.25">
      <c r="C39" s="24">
        <f ca="1"/>
        <v>1</v>
      </c>
      <c r="D39" s="2">
        <f ca="1"/>
        <v>1</v>
      </c>
      <c r="E39" s="2"/>
      <c r="F39">
        <v>4</v>
      </c>
      <c r="K39">
        <v>437</v>
      </c>
      <c r="M39">
        <f t="shared" si="1"/>
        <v>40</v>
      </c>
      <c r="N39" s="2"/>
      <c r="O39" s="2"/>
      <c r="P39" s="2"/>
      <c r="Q39" s="2"/>
      <c r="R39" s="2">
        <v>112</v>
      </c>
      <c r="S39">
        <f t="shared" si="2"/>
        <v>762</v>
      </c>
      <c r="T39" s="17">
        <v>312</v>
      </c>
      <c r="U39" s="2"/>
      <c r="V39" s="2"/>
      <c r="W39" s="2"/>
      <c r="X39" s="2"/>
      <c r="Y39" s="2"/>
      <c r="Z39" s="2"/>
      <c r="AA39" s="2"/>
    </row>
    <row r="40" spans="3:27" ht="13.5" customHeight="1" x14ac:dyDescent="0.25">
      <c r="C40" s="24">
        <f ca="1"/>
        <v>1</v>
      </c>
      <c r="D40" s="2">
        <f ca="1"/>
        <v>1</v>
      </c>
      <c r="E40" s="2"/>
      <c r="F40">
        <v>5</v>
      </c>
      <c r="K40">
        <v>337</v>
      </c>
      <c r="L40">
        <v>37</v>
      </c>
      <c r="M40">
        <f t="shared" si="1"/>
        <v>47.81283422459893</v>
      </c>
      <c r="N40" s="2"/>
      <c r="O40" s="2"/>
      <c r="P40" s="2"/>
      <c r="Q40" s="2"/>
      <c r="R40" s="2">
        <v>800</v>
      </c>
      <c r="S40">
        <f t="shared" si="2"/>
        <v>1562</v>
      </c>
      <c r="T40" s="17">
        <v>437</v>
      </c>
      <c r="U40" s="41">
        <f>SUM(T37:T40)</f>
        <v>1225</v>
      </c>
      <c r="V40" s="2"/>
      <c r="W40" s="2"/>
      <c r="X40" s="2"/>
      <c r="Y40" s="2"/>
      <c r="Z40" s="2"/>
      <c r="AA40" s="2"/>
    </row>
    <row r="41" spans="3:27" ht="13.5" customHeight="1" x14ac:dyDescent="0.25">
      <c r="C41" s="24">
        <f ca="1"/>
        <v>1</v>
      </c>
      <c r="D41" s="2">
        <f ca="1"/>
        <v>1</v>
      </c>
      <c r="E41" s="2"/>
      <c r="F41">
        <v>6</v>
      </c>
      <c r="L41">
        <v>258</v>
      </c>
      <c r="M41">
        <f t="shared" si="1"/>
        <v>38</v>
      </c>
      <c r="N41" s="2"/>
      <c r="O41" s="2"/>
      <c r="P41" s="2"/>
      <c r="Q41" s="2"/>
      <c r="R41" s="2"/>
      <c r="S41" s="2"/>
      <c r="T41" s="2"/>
      <c r="U41" s="2"/>
      <c r="V41" s="2"/>
      <c r="W41" s="2"/>
      <c r="X41" s="2"/>
      <c r="Y41" s="2"/>
      <c r="Z41" s="2"/>
      <c r="AA41" s="2"/>
    </row>
    <row r="42" spans="3:27" ht="13.5" customHeight="1" x14ac:dyDescent="0.25">
      <c r="C42" s="24">
        <f ca="1"/>
        <v>1</v>
      </c>
      <c r="D42" s="2">
        <f ca="1"/>
        <v>1</v>
      </c>
      <c r="E42" s="2"/>
      <c r="F42">
        <v>7</v>
      </c>
      <c r="L42">
        <v>369</v>
      </c>
      <c r="M42">
        <f t="shared" si="1"/>
        <v>43</v>
      </c>
      <c r="N42" s="2"/>
      <c r="O42" s="2" t="s">
        <v>17</v>
      </c>
      <c r="P42" s="2">
        <v>374</v>
      </c>
      <c r="Q42" s="16">
        <v>45364</v>
      </c>
      <c r="R42" s="12">
        <v>45315</v>
      </c>
      <c r="S42" s="47">
        <f>R42-Q42</f>
        <v>-49</v>
      </c>
      <c r="T42" s="41">
        <f>S40-U40</f>
        <v>337</v>
      </c>
      <c r="U42" s="2"/>
      <c r="V42" s="48">
        <f>SUMPRODUCT(S42:S43,T42:T43)/SUM(T42:T43)</f>
        <v>-47.81283422459893</v>
      </c>
      <c r="W42" s="2"/>
      <c r="X42" s="2"/>
      <c r="Y42" s="2"/>
      <c r="Z42" s="2"/>
      <c r="AA42" s="2"/>
    </row>
    <row r="43" spans="3:27" ht="13.5" customHeight="1" x14ac:dyDescent="0.25">
      <c r="C43" s="24">
        <f ca="1"/>
        <v>1</v>
      </c>
      <c r="D43" s="2">
        <f ca="1"/>
        <v>1</v>
      </c>
      <c r="E43" s="2"/>
      <c r="F43">
        <v>8</v>
      </c>
      <c r="L43">
        <v>418</v>
      </c>
      <c r="M43">
        <f t="shared" si="1"/>
        <v>49</v>
      </c>
      <c r="N43" s="2"/>
      <c r="O43" s="2"/>
      <c r="P43" s="2"/>
      <c r="Q43" s="2"/>
      <c r="R43" s="19">
        <v>45327</v>
      </c>
      <c r="S43">
        <f>R43-Q42</f>
        <v>-37</v>
      </c>
      <c r="T43" s="41">
        <f>P42-T42</f>
        <v>37</v>
      </c>
      <c r="U43" s="2"/>
      <c r="V43" s="2"/>
      <c r="W43" s="2"/>
      <c r="X43" s="2"/>
      <c r="Y43" s="2"/>
      <c r="Z43" s="2"/>
      <c r="AA43" s="2"/>
    </row>
    <row r="44" spans="3:27" ht="13.5" customHeight="1" x14ac:dyDescent="0.25">
      <c r="C44" s="24">
        <f ca="1"/>
        <v>1</v>
      </c>
      <c r="D44" s="2">
        <f ca="1"/>
        <v>1</v>
      </c>
      <c r="E44" s="2"/>
      <c r="F44">
        <v>9</v>
      </c>
      <c r="L44">
        <v>308</v>
      </c>
      <c r="M44">
        <f t="shared" si="1"/>
        <v>57</v>
      </c>
      <c r="N44" s="2"/>
      <c r="O44" s="2"/>
      <c r="P44" s="2"/>
      <c r="Q44" s="2"/>
      <c r="R44" s="2"/>
      <c r="S44" s="2"/>
      <c r="T44" s="2"/>
      <c r="U44" s="2"/>
      <c r="V44" s="2"/>
      <c r="W44" s="2"/>
      <c r="X44" s="2"/>
      <c r="Y44" s="2"/>
      <c r="Z44" s="2"/>
      <c r="AA44" s="2"/>
    </row>
    <row r="45" spans="3:27" ht="13.5" customHeight="1" x14ac:dyDescent="0.25">
      <c r="C45" s="24">
        <f ca="1"/>
        <v>1</v>
      </c>
      <c r="D45" s="2">
        <f ca="1"/>
        <v>1</v>
      </c>
      <c r="E45" s="2"/>
      <c r="F45">
        <v>10</v>
      </c>
      <c r="L45">
        <v>410</v>
      </c>
      <c r="M45">
        <f t="shared" si="1"/>
        <v>70</v>
      </c>
      <c r="N45" s="2"/>
      <c r="O45" s="2"/>
      <c r="P45" s="2"/>
      <c r="Q45" s="2"/>
      <c r="R45" s="2"/>
      <c r="S45" s="2"/>
      <c r="T45" s="2"/>
      <c r="U45" s="2"/>
      <c r="V45" s="2"/>
      <c r="W45" s="2"/>
      <c r="X45" s="2"/>
      <c r="Y45" s="2"/>
      <c r="Z45" s="2"/>
      <c r="AA45" s="2"/>
    </row>
    <row r="46" spans="3:27" ht="13.5" customHeight="1" x14ac:dyDescent="0.25">
      <c r="C46" s="24">
        <f ca="1"/>
        <v>1</v>
      </c>
      <c r="D46" s="2">
        <f ca="1"/>
        <v>1</v>
      </c>
      <c r="E46" s="2"/>
      <c r="F46">
        <v>11</v>
      </c>
      <c r="G46">
        <v>491</v>
      </c>
      <c r="N46" s="2"/>
      <c r="O46" s="2"/>
      <c r="P46" s="2"/>
      <c r="Q46" s="2"/>
      <c r="R46" s="2" t="s">
        <v>30</v>
      </c>
      <c r="S46" s="2"/>
      <c r="T46" s="2"/>
      <c r="U46" s="2"/>
      <c r="V46" s="2"/>
      <c r="W46" s="2"/>
      <c r="X46" s="2"/>
      <c r="Y46" s="2"/>
      <c r="Z46" s="2"/>
      <c r="AA46" s="2"/>
    </row>
    <row r="47" spans="3:27" ht="13.5" customHeight="1" x14ac:dyDescent="0.25">
      <c r="C47" s="24">
        <f ca="1"/>
        <v>1</v>
      </c>
      <c r="D47" s="2">
        <f ca="1"/>
        <v>1</v>
      </c>
      <c r="E47" s="2"/>
      <c r="F47">
        <v>12</v>
      </c>
      <c r="G47">
        <v>50</v>
      </c>
      <c r="N47" s="2"/>
      <c r="O47" s="2"/>
      <c r="P47" s="2" t="s">
        <v>29</v>
      </c>
      <c r="Q47" s="2" t="s">
        <v>4</v>
      </c>
      <c r="R47" s="2">
        <f>SUM(D3:_xlfn.XLOOKUP(O48,B3:B14,D3:D14))</f>
        <v>788</v>
      </c>
      <c r="S47" s="2"/>
      <c r="T47" s="2"/>
      <c r="U47" s="2"/>
      <c r="V47" s="2"/>
      <c r="W47" s="2"/>
      <c r="X47" s="2" t="s">
        <v>28</v>
      </c>
      <c r="Y47" s="2" t="s">
        <v>30</v>
      </c>
      <c r="Z47" s="2"/>
      <c r="AA47" s="2"/>
    </row>
    <row r="48" spans="3:27" ht="13.5" customHeight="1" x14ac:dyDescent="0.25">
      <c r="C48" s="24">
        <f ca="1"/>
        <v>1</v>
      </c>
      <c r="D48" s="2">
        <f ca="1"/>
        <v>1</v>
      </c>
      <c r="E48" s="2"/>
      <c r="F48" t="s">
        <v>32</v>
      </c>
      <c r="G48">
        <v>541</v>
      </c>
      <c r="H48">
        <v>600</v>
      </c>
      <c r="I48">
        <v>50</v>
      </c>
      <c r="J48">
        <v>112</v>
      </c>
      <c r="K48">
        <v>800</v>
      </c>
      <c r="L48">
        <v>1800</v>
      </c>
      <c r="N48" s="2"/>
      <c r="O48" s="2" t="s">
        <v>13</v>
      </c>
      <c r="P48" s="2">
        <f>_xlfn.XLOOKUP(O48,B3:B14,D3:D14)</f>
        <v>312</v>
      </c>
      <c r="Q48" s="16">
        <f>_xlfn.XLOOKUP(O48,B3:B14,C3:C14)</f>
        <v>45341</v>
      </c>
      <c r="R48" s="2" cm="1">
        <f t="array" ref="R48:R52">_xlfn.SCAN(, _np, _xleta.SUM) - _np</f>
        <v>0</v>
      </c>
      <c r="S48" s="2" cm="1">
        <f t="array" ref="S48:S52">SUM(D3:_xlfn.XLOOKUP(O48,B3:B14,D3:D14))-_xlfn.ANCHORARRAY(X48)</f>
        <v>788</v>
      </c>
      <c r="T48" s="2" cm="1">
        <f t="array" ref="T48:T52">_xlfn.LAMBDA(_xlpm.j, IF(_xlpm.j &lt; _np, (_xlpm.j &gt; 0) * _xlpm.j, _np))(_xlfn.ANCHORARRAY(Y48))</f>
        <v>600</v>
      </c>
      <c r="U48" s="2" cm="1">
        <f t="array" ref="U48:U52">_xlfn.LAMBDA(_xlpm.j, IF(_xlpm.j &lt; _np, (_xlpm.j &gt; 0) * _xlpm.j, _np))(_xlfn.ANCHORARRAY(Y48)-P48)</f>
        <v>476</v>
      </c>
      <c r="V48" s="2">
        <f>T48-U48</f>
        <v>124</v>
      </c>
      <c r="W48" s="2"/>
      <c r="X48" s="2" cm="1">
        <f t="array" ref="X48:X52">_xlfn.SCAN(, _np, _xleta.SUM) - _np</f>
        <v>0</v>
      </c>
      <c r="Y48" s="2" cm="1">
        <f t="array" ref="Y48:Y52">SUM(D3:_xlfn.XLOOKUP(O48,$B$3:$B$14,$D$3:$D$14))-_xlfn.ANCHORARRAY(S55)</f>
        <v>788</v>
      </c>
      <c r="Z48" s="2" cm="1">
        <f t="array" ref="Z48:Z52">M3:M7-Q48</f>
        <v>-63</v>
      </c>
      <c r="AA48" s="2">
        <f>IFERROR(SUMPRODUCT(V48:V52,_xlfn.ANCHORARRAY(Z48))/SUM(V48:V52),"NP")</f>
        <v>-46.429487179487182</v>
      </c>
    </row>
    <row r="49" spans="3:27" ht="13.5" customHeight="1" x14ac:dyDescent="0.25">
      <c r="C49" s="24">
        <f ca="1"/>
        <v>1</v>
      </c>
      <c r="D49" s="2">
        <f ca="1"/>
        <v>1</v>
      </c>
      <c r="E49" s="2"/>
      <c r="K49" s="2"/>
      <c r="L49" s="2"/>
      <c r="M49" s="2"/>
      <c r="N49" s="2"/>
      <c r="O49" s="2"/>
      <c r="P49" s="2"/>
      <c r="Q49" s="2"/>
      <c r="R49" s="2">
        <v>600</v>
      </c>
      <c r="S49" s="2">
        <v>188</v>
      </c>
      <c r="T49" s="2">
        <v>50</v>
      </c>
      <c r="U49" s="2">
        <v>0</v>
      </c>
      <c r="V49" s="2">
        <f t="shared" ref="V49:V52" si="3">T49-U49</f>
        <v>50</v>
      </c>
      <c r="W49" s="2"/>
      <c r="X49" s="2">
        <v>600</v>
      </c>
      <c r="Y49" s="2">
        <v>188</v>
      </c>
      <c r="Z49" s="2">
        <v>-55</v>
      </c>
      <c r="AA49" s="2"/>
    </row>
    <row r="50" spans="3:27" ht="13.5" customHeight="1" x14ac:dyDescent="0.25">
      <c r="C50" s="24">
        <f ca="1"/>
        <v>1</v>
      </c>
      <c r="D50" s="2">
        <f ca="1"/>
        <v>1</v>
      </c>
      <c r="E50" s="2"/>
      <c r="K50" s="2"/>
      <c r="L50" s="2"/>
      <c r="M50" s="2"/>
      <c r="N50" s="2"/>
      <c r="O50" s="2"/>
      <c r="P50" s="2"/>
      <c r="Q50" s="2"/>
      <c r="R50" s="2">
        <v>650</v>
      </c>
      <c r="S50" s="2">
        <v>138</v>
      </c>
      <c r="T50" s="2">
        <v>112</v>
      </c>
      <c r="U50" s="2">
        <v>0</v>
      </c>
      <c r="V50" s="2">
        <f t="shared" si="3"/>
        <v>112</v>
      </c>
      <c r="W50" s="2"/>
      <c r="X50" s="2">
        <v>650</v>
      </c>
      <c r="Y50" s="2">
        <v>138</v>
      </c>
      <c r="Z50" s="2">
        <v>-29</v>
      </c>
      <c r="AA50" s="2"/>
    </row>
    <row r="51" spans="3:27" ht="13.5" customHeight="1" x14ac:dyDescent="0.25">
      <c r="C51" s="24">
        <f ca="1"/>
        <v>1</v>
      </c>
      <c r="D51" s="2">
        <f ca="1"/>
        <v>1</v>
      </c>
      <c r="E51" s="2"/>
      <c r="H51">
        <v>120</v>
      </c>
      <c r="K51" s="2"/>
      <c r="L51" s="2"/>
      <c r="M51" s="2"/>
      <c r="N51" s="2"/>
      <c r="O51" s="2"/>
      <c r="P51" s="2"/>
      <c r="Q51" s="2"/>
      <c r="R51" s="2">
        <v>762</v>
      </c>
      <c r="S51" s="2">
        <v>26</v>
      </c>
      <c r="T51" s="2">
        <v>26</v>
      </c>
      <c r="U51" s="2">
        <v>0</v>
      </c>
      <c r="V51" s="2">
        <f t="shared" si="3"/>
        <v>26</v>
      </c>
      <c r="W51" s="2"/>
      <c r="X51" s="2">
        <v>762</v>
      </c>
      <c r="Y51" s="2">
        <v>26</v>
      </c>
      <c r="Z51" s="2">
        <v>-26</v>
      </c>
      <c r="AA51" s="2"/>
    </row>
    <row r="52" spans="3:27" ht="13.5" customHeight="1" x14ac:dyDescent="0.25">
      <c r="C52" s="24">
        <f ca="1"/>
        <v>1</v>
      </c>
      <c r="D52" s="2">
        <f ca="1"/>
        <v>1</v>
      </c>
      <c r="E52" s="2"/>
      <c r="F52" s="2"/>
      <c r="G52" s="2"/>
      <c r="H52" s="2">
        <v>356</v>
      </c>
      <c r="I52" s="2"/>
      <c r="J52" s="2"/>
      <c r="K52" s="2"/>
      <c r="L52" s="2"/>
      <c r="M52" s="2"/>
      <c r="N52" s="2"/>
      <c r="O52" s="2"/>
      <c r="P52" s="2"/>
      <c r="Q52" s="2"/>
      <c r="R52" s="2">
        <v>1562</v>
      </c>
      <c r="S52" s="2">
        <v>-774</v>
      </c>
      <c r="T52" s="2">
        <v>0</v>
      </c>
      <c r="U52" s="2">
        <v>0</v>
      </c>
      <c r="V52" s="2">
        <f t="shared" si="3"/>
        <v>0</v>
      </c>
      <c r="W52" s="2"/>
      <c r="X52" s="2">
        <v>1562</v>
      </c>
      <c r="Y52" s="2">
        <v>-774</v>
      </c>
      <c r="Z52" s="2">
        <v>-14</v>
      </c>
      <c r="AA52" s="2"/>
    </row>
    <row r="53" spans="3:27" ht="13.5" customHeight="1" x14ac:dyDescent="0.25">
      <c r="C53" s="24">
        <f ca="1"/>
        <v>1</v>
      </c>
      <c r="D53" s="2">
        <f ca="1"/>
        <v>1</v>
      </c>
      <c r="E53" s="2"/>
      <c r="F53" s="2"/>
      <c r="G53" s="2"/>
      <c r="H53" s="2">
        <v>124</v>
      </c>
      <c r="I53" s="2">
        <v>50</v>
      </c>
      <c r="J53" s="2">
        <v>112</v>
      </c>
      <c r="K53" s="2">
        <v>26</v>
      </c>
      <c r="L53" s="2"/>
      <c r="M53" s="2"/>
      <c r="N53" s="2"/>
      <c r="O53" s="2"/>
      <c r="P53" s="2"/>
      <c r="Q53" s="2"/>
      <c r="R53" s="2"/>
      <c r="S53" s="2"/>
      <c r="T53" s="2"/>
      <c r="U53" s="2"/>
      <c r="V53" s="2"/>
      <c r="W53" s="2"/>
      <c r="X53" s="2"/>
      <c r="Y53" s="2"/>
      <c r="Z53" s="2"/>
      <c r="AA53" s="2"/>
    </row>
    <row r="54" spans="3:27" ht="13.5" customHeight="1" x14ac:dyDescent="0.25">
      <c r="C54" s="24">
        <f ca="1"/>
        <v>1</v>
      </c>
      <c r="D54" s="2">
        <f ca="1"/>
        <v>1</v>
      </c>
      <c r="E54" s="2"/>
      <c r="F54" s="2"/>
      <c r="G54" s="2"/>
      <c r="H54" s="2"/>
      <c r="I54" s="2"/>
      <c r="J54" s="2"/>
      <c r="K54" s="2">
        <v>437</v>
      </c>
      <c r="L54" s="2"/>
      <c r="M54" s="2"/>
      <c r="N54" s="2"/>
      <c r="O54" s="2"/>
      <c r="P54" s="2"/>
      <c r="Q54" s="2"/>
      <c r="R54" s="2"/>
      <c r="S54" s="2" t="s">
        <v>28</v>
      </c>
      <c r="T54" s="2"/>
      <c r="U54" s="2"/>
      <c r="V54" s="2"/>
      <c r="W54" s="2"/>
      <c r="X54" s="2"/>
      <c r="Y54" s="2"/>
      <c r="Z54" s="2"/>
      <c r="AA54" s="2"/>
    </row>
    <row r="55" spans="3:27" ht="13.5" customHeight="1" x14ac:dyDescent="0.25">
      <c r="C55" s="24">
        <f ca="1"/>
        <v>1</v>
      </c>
      <c r="D55" s="2">
        <f ca="1"/>
        <v>1</v>
      </c>
      <c r="E55" s="2"/>
      <c r="F55" s="2"/>
      <c r="G55" s="2"/>
      <c r="H55" s="2"/>
      <c r="I55" s="2"/>
      <c r="J55" s="2"/>
      <c r="K55" s="2">
        <v>337</v>
      </c>
      <c r="L55" s="2">
        <v>37</v>
      </c>
      <c r="M55" s="2"/>
      <c r="N55" s="2"/>
      <c r="O55" s="2"/>
      <c r="P55" s="2">
        <f>AA48</f>
        <v>-46.429487179487182</v>
      </c>
      <c r="Q55" s="2"/>
      <c r="R55" s="2"/>
      <c r="S55" s="2" cm="1">
        <f t="array" ref="S55:S59">_xlfn.SCAN(, _np, _xleta.SUM) - _np</f>
        <v>0</v>
      </c>
      <c r="T55" s="2" cm="1">
        <f t="array" ref="T55:T59">(_xlfn.ANCHORARRAY(Y48)&gt;0)*_xlfn.ANCHORARRAY(Y48)</f>
        <v>788</v>
      </c>
      <c r="U55" s="2" cm="1">
        <f t="array" ref="U55:U59">_np</f>
        <v>600</v>
      </c>
      <c r="V55" s="2" cm="1">
        <f t="array" ref="V55:V59">IF(_xlfn.ANCHORARRAY(Y48)&lt;_np,_xlfn.ANCHORARRAY(T55),_xlfn.ANCHORARRAY(U55))</f>
        <v>600</v>
      </c>
      <c r="W55" s="2" cm="1">
        <f t="array" ref="W55:W59">_xlfn.LAMBDA(_xlpm.j, IF(_xlpm.j &lt; _np, (_xlpm.j &gt; 0) * _xlpm.j, _np))(_xlfn.ANCHORARRAY(S48)-P48)</f>
        <v>476</v>
      </c>
      <c r="X55" s="2" cm="1">
        <f t="array" ref="X55:X59">_xlfn.ANCHORARRAY(V55)-_xlfn.ANCHORARRAY(W55)</f>
        <v>124</v>
      </c>
      <c r="Y55" s="2">
        <f>SUMPRODUCT(_xlfn.ANCHORARRAY(X55),_xlfn.ANCHORARRAY(Z48))/SUM(_xlfn.ANCHORARRAY(X55))</f>
        <v>-46.429487179487182</v>
      </c>
      <c r="Z55" s="2"/>
      <c r="AA55" s="2"/>
    </row>
    <row r="56" spans="3:27" ht="13.5" customHeight="1" x14ac:dyDescent="0.25">
      <c r="C56" s="24">
        <f ca="1"/>
        <v>1</v>
      </c>
      <c r="D56" s="2">
        <f ca="1"/>
        <v>1</v>
      </c>
      <c r="E56" s="2"/>
      <c r="F56" s="2"/>
      <c r="G56" s="2"/>
      <c r="H56" s="2"/>
      <c r="I56" s="2"/>
      <c r="J56" s="2"/>
      <c r="K56" s="2"/>
      <c r="L56" s="2">
        <v>258</v>
      </c>
      <c r="M56" s="2"/>
      <c r="N56" s="2"/>
      <c r="O56" s="2" t="s">
        <v>9</v>
      </c>
      <c r="P56" s="50">
        <f t="dataTable" ref="P56:P67" dt2D="0" dtr="0" r1="O48"/>
        <v>-47</v>
      </c>
      <c r="Q56" s="2"/>
      <c r="R56" s="2"/>
      <c r="S56" s="2">
        <v>600</v>
      </c>
      <c r="T56" s="2">
        <v>188</v>
      </c>
      <c r="U56" s="2">
        <v>50</v>
      </c>
      <c r="V56" s="2">
        <v>50</v>
      </c>
      <c r="W56" s="2">
        <v>0</v>
      </c>
      <c r="X56" s="2">
        <v>50</v>
      </c>
      <c r="Y56" s="2"/>
      <c r="Z56" s="2"/>
      <c r="AA56" s="2"/>
    </row>
    <row r="57" spans="3:27" ht="13.5" customHeight="1" x14ac:dyDescent="0.25">
      <c r="C57" s="24">
        <f ca="1"/>
        <v>1</v>
      </c>
      <c r="D57" s="2">
        <f ca="1"/>
        <v>1</v>
      </c>
      <c r="E57" s="2"/>
      <c r="F57" s="2"/>
      <c r="G57" s="2"/>
      <c r="H57" s="2"/>
      <c r="I57" s="2"/>
      <c r="J57" s="2"/>
      <c r="K57" s="2"/>
      <c r="L57" s="2">
        <v>369</v>
      </c>
      <c r="M57" s="2"/>
      <c r="N57" s="2"/>
      <c r="O57" s="2" t="s">
        <v>11</v>
      </c>
      <c r="P57" s="50">
        <v>-60</v>
      </c>
      <c r="Q57" s="2"/>
      <c r="R57" s="2"/>
      <c r="S57" s="2">
        <v>650</v>
      </c>
      <c r="T57" s="2">
        <v>138</v>
      </c>
      <c r="U57" s="2">
        <v>112</v>
      </c>
      <c r="V57" s="2">
        <v>112</v>
      </c>
      <c r="W57" s="2">
        <v>0</v>
      </c>
      <c r="X57" s="2">
        <v>112</v>
      </c>
      <c r="Y57" s="2"/>
      <c r="Z57" s="2"/>
      <c r="AA57" s="2"/>
    </row>
    <row r="58" spans="3:27" ht="13.5" customHeight="1" x14ac:dyDescent="0.25">
      <c r="C58" s="24">
        <f ca="1"/>
        <v>1</v>
      </c>
      <c r="D58" s="2">
        <f ca="1"/>
        <v>1</v>
      </c>
      <c r="E58" s="2"/>
      <c r="F58" s="2"/>
      <c r="G58" s="2"/>
      <c r="H58" s="2"/>
      <c r="I58" s="2"/>
      <c r="J58" s="2"/>
      <c r="K58" s="2"/>
      <c r="L58" s="2">
        <v>418</v>
      </c>
      <c r="M58" s="2"/>
      <c r="N58" s="2"/>
      <c r="O58" s="2" t="s">
        <v>13</v>
      </c>
      <c r="P58" s="50">
        <v>-46.429487179487182</v>
      </c>
      <c r="Q58" s="2"/>
      <c r="R58" s="2"/>
      <c r="S58" s="2">
        <v>762</v>
      </c>
      <c r="T58" s="2">
        <v>26</v>
      </c>
      <c r="U58" s="2">
        <v>800</v>
      </c>
      <c r="V58" s="2">
        <v>26</v>
      </c>
      <c r="W58" s="2">
        <v>0</v>
      </c>
      <c r="X58" s="2">
        <v>26</v>
      </c>
      <c r="Y58" s="2"/>
      <c r="Z58" s="2"/>
      <c r="AA58" s="2"/>
    </row>
    <row r="59" spans="3:27" ht="13.5" customHeight="1" x14ac:dyDescent="0.25">
      <c r="C59" s="24">
        <f ca="1"/>
        <v>1</v>
      </c>
      <c r="D59" s="2">
        <f ca="1"/>
        <v>1</v>
      </c>
      <c r="E59" s="2"/>
      <c r="F59" s="2"/>
      <c r="G59" s="2"/>
      <c r="H59" s="2"/>
      <c r="I59" s="2"/>
      <c r="J59" s="2"/>
      <c r="K59" s="2"/>
      <c r="L59" s="2">
        <v>308</v>
      </c>
      <c r="M59" s="2"/>
      <c r="N59" s="2"/>
      <c r="O59" s="2" t="s">
        <v>15</v>
      </c>
      <c r="P59" s="50">
        <v>-40</v>
      </c>
      <c r="Q59" s="2"/>
      <c r="R59" s="2"/>
      <c r="S59" s="2">
        <v>1562</v>
      </c>
      <c r="T59" s="2">
        <v>0</v>
      </c>
      <c r="U59">
        <v>1800</v>
      </c>
      <c r="V59" s="2">
        <v>0</v>
      </c>
      <c r="W59" s="2">
        <v>0</v>
      </c>
      <c r="X59" s="2">
        <v>0</v>
      </c>
      <c r="Y59" s="2"/>
      <c r="Z59" s="2"/>
      <c r="AA59" s="2"/>
    </row>
    <row r="60" spans="3:27" ht="13.5" customHeight="1" x14ac:dyDescent="0.25">
      <c r="C60" s="24">
        <f ca="1"/>
        <v>1</v>
      </c>
      <c r="D60" s="2">
        <f ca="1"/>
        <v>1</v>
      </c>
      <c r="E60" s="2"/>
      <c r="F60" s="2"/>
      <c r="G60" s="2"/>
      <c r="H60" s="2"/>
      <c r="I60" s="2"/>
      <c r="J60" s="2"/>
      <c r="K60" s="2"/>
      <c r="L60" s="2">
        <v>410</v>
      </c>
      <c r="M60" s="2"/>
      <c r="N60" s="2"/>
      <c r="O60" s="2" t="s">
        <v>17</v>
      </c>
      <c r="P60" s="50">
        <v>-47.81283422459893</v>
      </c>
      <c r="Q60" s="2"/>
      <c r="R60" s="2"/>
      <c r="S60" s="2"/>
      <c r="T60" s="2"/>
      <c r="U60" s="2"/>
      <c r="V60" s="2"/>
      <c r="W60" s="2"/>
      <c r="X60" s="2"/>
      <c r="Y60" s="2"/>
      <c r="Z60" s="2"/>
      <c r="AA60" s="2"/>
    </row>
    <row r="61" spans="3:27" ht="13.5" customHeight="1" x14ac:dyDescent="0.25">
      <c r="C61" s="24">
        <f ca="1"/>
        <v>1</v>
      </c>
      <c r="D61" s="2">
        <f ca="1"/>
        <v>1</v>
      </c>
      <c r="E61" s="2"/>
      <c r="F61" s="2"/>
      <c r="G61" s="2"/>
      <c r="H61" s="2"/>
      <c r="I61" s="2"/>
      <c r="J61" s="2"/>
      <c r="K61" s="2"/>
      <c r="L61" s="2"/>
      <c r="M61" s="2"/>
      <c r="N61" s="2"/>
      <c r="O61" s="2" t="s">
        <v>19</v>
      </c>
      <c r="P61" s="50">
        <v>-38</v>
      </c>
      <c r="Q61" s="2"/>
      <c r="R61" s="2"/>
      <c r="S61" s="2"/>
      <c r="T61" s="2"/>
      <c r="U61" s="2"/>
      <c r="V61" s="2"/>
      <c r="W61" s="2"/>
      <c r="X61" s="2"/>
      <c r="Y61" s="2"/>
      <c r="Z61" s="2"/>
      <c r="AA61" s="2"/>
    </row>
    <row r="62" spans="3:27" ht="13.5" customHeight="1" x14ac:dyDescent="0.25">
      <c r="C62" s="24">
        <f ca="1"/>
        <v>1</v>
      </c>
      <c r="D62" s="2">
        <f ca="1"/>
        <v>1</v>
      </c>
      <c r="E62" s="2"/>
      <c r="F62" s="2"/>
      <c r="G62" s="2"/>
      <c r="H62" s="2"/>
      <c r="I62" s="2"/>
      <c r="J62" s="2"/>
      <c r="K62" s="2"/>
      <c r="L62" s="2"/>
      <c r="M62" s="2"/>
      <c r="N62" s="2"/>
      <c r="O62" s="2" t="s">
        <v>20</v>
      </c>
      <c r="P62" s="50">
        <v>-43</v>
      </c>
      <c r="Q62" s="2"/>
      <c r="R62" s="2"/>
      <c r="S62" s="2"/>
      <c r="T62" s="2"/>
      <c r="U62" s="2"/>
      <c r="V62" s="2"/>
      <c r="W62" s="2"/>
      <c r="X62" s="2"/>
      <c r="Y62" s="2"/>
      <c r="Z62" s="2"/>
      <c r="AA62" s="2"/>
    </row>
    <row r="63" spans="3:27" ht="13.5" customHeight="1" x14ac:dyDescent="0.25">
      <c r="C63" s="24">
        <f ca="1"/>
        <v>1</v>
      </c>
      <c r="D63" s="2">
        <f ca="1"/>
        <v>1</v>
      </c>
      <c r="E63" s="2"/>
      <c r="F63" s="2" t="str" cm="1">
        <f t="array" aca="1" ref="F63:M76" ca="1">_xlfn.PIVOTBY(_xlfn.ANCHORARRAY(D35),C35:C3937,C35:C3937,_xleta.COUNTA)</f>
        <v/>
      </c>
      <c r="G63" s="2">
        <f ca="1"/>
        <v>-1</v>
      </c>
      <c r="H63" s="2">
        <f ca="1"/>
        <v>1</v>
      </c>
      <c r="I63" s="2">
        <f ca="1"/>
        <v>2</v>
      </c>
      <c r="J63" s="2">
        <f ca="1"/>
        <v>3</v>
      </c>
      <c r="K63" s="2">
        <f ca="1"/>
        <v>4</v>
      </c>
      <c r="L63" s="2">
        <f ca="1"/>
        <v>5</v>
      </c>
      <c r="M63" s="2" t="str">
        <f ca="1"/>
        <v>Total</v>
      </c>
      <c r="N63" s="2"/>
      <c r="O63" s="2" t="s">
        <v>21</v>
      </c>
      <c r="P63" s="50">
        <v>-49</v>
      </c>
      <c r="Q63" s="2"/>
      <c r="R63" s="2"/>
      <c r="S63" s="2"/>
      <c r="T63" s="2"/>
      <c r="U63" s="2"/>
      <c r="V63" s="2"/>
      <c r="W63" s="2"/>
      <c r="X63" s="2"/>
      <c r="Y63" s="2"/>
      <c r="Z63" s="2"/>
      <c r="AA63" s="2"/>
    </row>
    <row r="64" spans="3:27" ht="13.5" customHeight="1" x14ac:dyDescent="0.25">
      <c r="C64" s="24">
        <f ca="1"/>
        <v>1</v>
      </c>
      <c r="D64" s="2">
        <f ca="1"/>
        <v>1</v>
      </c>
      <c r="E64" s="2"/>
      <c r="F64" s="2">
        <f ca="1"/>
        <v>1</v>
      </c>
      <c r="G64" s="2" t="str">
        <f ca="1"/>
        <v/>
      </c>
      <c r="H64" s="2">
        <f ca="1"/>
        <v>120</v>
      </c>
      <c r="I64" s="2" t="str">
        <f ca="1"/>
        <v/>
      </c>
      <c r="J64" s="2" t="str">
        <f ca="1"/>
        <v/>
      </c>
      <c r="K64" s="2" t="str">
        <f ca="1"/>
        <v/>
      </c>
      <c r="L64" s="2" t="str">
        <f ca="1"/>
        <v/>
      </c>
      <c r="M64" s="2">
        <f ca="1"/>
        <v>120</v>
      </c>
      <c r="N64" s="2"/>
      <c r="O64" s="2" t="s">
        <v>22</v>
      </c>
      <c r="P64" s="50">
        <v>-57</v>
      </c>
      <c r="Q64" s="2"/>
      <c r="R64" s="2"/>
      <c r="S64" s="2"/>
      <c r="T64" s="2"/>
      <c r="U64" s="2"/>
      <c r="V64" s="2"/>
      <c r="W64" s="2"/>
      <c r="X64" s="2"/>
      <c r="Y64" s="2"/>
      <c r="Z64" s="2"/>
      <c r="AA64" s="2"/>
    </row>
    <row r="65" spans="3:17" ht="13.5" customHeight="1" x14ac:dyDescent="0.25">
      <c r="C65" s="24">
        <f ca="1"/>
        <v>1</v>
      </c>
      <c r="D65" s="2">
        <f ca="1"/>
        <v>1</v>
      </c>
      <c r="E65" s="2"/>
      <c r="F65" s="2">
        <f ca="1"/>
        <v>2</v>
      </c>
      <c r="G65" s="2" t="str">
        <f ca="1"/>
        <v/>
      </c>
      <c r="H65" s="2">
        <f ca="1"/>
        <v>356</v>
      </c>
      <c r="I65" s="2" t="str">
        <f ca="1"/>
        <v/>
      </c>
      <c r="J65" s="2" t="str">
        <f ca="1"/>
        <v/>
      </c>
      <c r="K65" s="2" t="str">
        <f ca="1"/>
        <v/>
      </c>
      <c r="L65" s="2" t="str">
        <f ca="1"/>
        <v/>
      </c>
      <c r="M65" s="2">
        <f ca="1"/>
        <v>356</v>
      </c>
      <c r="N65" s="2"/>
      <c r="O65" s="2" t="s">
        <v>23</v>
      </c>
      <c r="P65" s="50">
        <v>-70</v>
      </c>
      <c r="Q65" s="2"/>
    </row>
    <row r="66" spans="3:17" ht="13.5" customHeight="1" x14ac:dyDescent="0.25">
      <c r="C66" s="24">
        <f ca="1"/>
        <v>1</v>
      </c>
      <c r="D66" s="2">
        <f ca="1"/>
        <v>1</v>
      </c>
      <c r="E66" s="2"/>
      <c r="F66" s="2">
        <f ca="1"/>
        <v>3</v>
      </c>
      <c r="G66" s="2" t="str">
        <f ca="1"/>
        <v/>
      </c>
      <c r="H66" s="2">
        <f ca="1"/>
        <v>124</v>
      </c>
      <c r="I66" s="2">
        <f ca="1"/>
        <v>50</v>
      </c>
      <c r="J66" s="2">
        <f ca="1"/>
        <v>112</v>
      </c>
      <c r="K66" s="2">
        <f ca="1"/>
        <v>26</v>
      </c>
      <c r="L66" s="2" t="str">
        <f ca="1"/>
        <v/>
      </c>
      <c r="M66" s="2">
        <f ca="1"/>
        <v>312</v>
      </c>
      <c r="N66" s="2"/>
      <c r="O66" s="2" t="s">
        <v>24</v>
      </c>
      <c r="P66" s="50" t="str">
        <v>NP</v>
      </c>
      <c r="Q66" s="2"/>
    </row>
    <row r="67" spans="3:17" ht="13.5" customHeight="1" x14ac:dyDescent="0.25">
      <c r="C67" s="24">
        <f ca="1"/>
        <v>1</v>
      </c>
      <c r="D67" s="2">
        <f ca="1"/>
        <v>1</v>
      </c>
      <c r="E67" s="2"/>
      <c r="F67" s="2">
        <f ca="1"/>
        <v>4</v>
      </c>
      <c r="G67" s="2" t="str">
        <f ca="1"/>
        <v/>
      </c>
      <c r="H67" s="2" t="str">
        <f ca="1"/>
        <v/>
      </c>
      <c r="I67" s="2" t="str">
        <f ca="1"/>
        <v/>
      </c>
      <c r="J67" s="2" t="str">
        <f ca="1"/>
        <v/>
      </c>
      <c r="K67" s="2">
        <f ca="1"/>
        <v>437</v>
      </c>
      <c r="L67" s="2" t="str">
        <f ca="1"/>
        <v/>
      </c>
      <c r="M67" s="2">
        <f ca="1"/>
        <v>437</v>
      </c>
      <c r="N67" s="2"/>
      <c r="O67" s="2" t="s">
        <v>26</v>
      </c>
      <c r="P67" s="50" t="str">
        <v>NP</v>
      </c>
      <c r="Q67" s="2"/>
    </row>
    <row r="68" spans="3:17" ht="13.5" customHeight="1" x14ac:dyDescent="0.25">
      <c r="C68" s="24">
        <f ca="1"/>
        <v>1</v>
      </c>
      <c r="D68" s="2">
        <f ca="1"/>
        <v>1</v>
      </c>
      <c r="E68" s="2"/>
      <c r="F68" s="2">
        <f ca="1"/>
        <v>5</v>
      </c>
      <c r="G68" s="2" t="str">
        <f ca="1"/>
        <v/>
      </c>
      <c r="H68" s="2" t="str">
        <f ca="1"/>
        <v/>
      </c>
      <c r="I68" s="2" t="str">
        <f ca="1"/>
        <v/>
      </c>
      <c r="J68" s="2" t="str">
        <f ca="1"/>
        <v/>
      </c>
      <c r="K68" s="2">
        <f ca="1"/>
        <v>337</v>
      </c>
      <c r="L68" s="2">
        <f ca="1"/>
        <v>37</v>
      </c>
      <c r="M68" s="2">
        <f ca="1"/>
        <v>374</v>
      </c>
      <c r="N68" s="2"/>
      <c r="O68" s="2"/>
      <c r="P68" s="2"/>
      <c r="Q68" s="2"/>
    </row>
    <row r="69" spans="3:17" ht="13.5" customHeight="1" x14ac:dyDescent="0.25">
      <c r="C69" s="24">
        <f ca="1"/>
        <v>1</v>
      </c>
      <c r="D69" s="2">
        <f ca="1"/>
        <v>1</v>
      </c>
      <c r="E69" s="2"/>
      <c r="F69" s="2">
        <f ca="1"/>
        <v>6</v>
      </c>
      <c r="G69" s="2" t="str">
        <f ca="1"/>
        <v/>
      </c>
      <c r="H69" s="2" t="str">
        <f ca="1"/>
        <v/>
      </c>
      <c r="I69" s="2" t="str">
        <f ca="1"/>
        <v/>
      </c>
      <c r="J69" s="2" t="str">
        <f ca="1"/>
        <v/>
      </c>
      <c r="K69" s="2" t="str">
        <f ca="1"/>
        <v/>
      </c>
      <c r="L69" s="2">
        <f ca="1"/>
        <v>258</v>
      </c>
      <c r="M69" s="2">
        <f ca="1"/>
        <v>258</v>
      </c>
      <c r="N69" s="2"/>
      <c r="O69" s="2"/>
      <c r="P69" s="2"/>
      <c r="Q69" s="2"/>
    </row>
    <row r="70" spans="3:17" ht="13.5" customHeight="1" x14ac:dyDescent="0.25">
      <c r="C70" s="24">
        <f ca="1"/>
        <v>1</v>
      </c>
      <c r="D70" s="2">
        <f ca="1"/>
        <v>1</v>
      </c>
      <c r="E70" s="2"/>
      <c r="F70" s="2">
        <f ca="1"/>
        <v>7</v>
      </c>
      <c r="G70" s="2" t="str">
        <f ca="1"/>
        <v/>
      </c>
      <c r="H70" s="2" t="str">
        <f ca="1"/>
        <v/>
      </c>
      <c r="I70" s="2" t="str">
        <f ca="1"/>
        <v/>
      </c>
      <c r="J70" s="2" t="str">
        <f ca="1"/>
        <v/>
      </c>
      <c r="K70" s="2" t="str">
        <f ca="1"/>
        <v/>
      </c>
      <c r="L70" s="2">
        <f ca="1"/>
        <v>369</v>
      </c>
      <c r="M70" s="2">
        <f ca="1"/>
        <v>369</v>
      </c>
      <c r="N70" s="2"/>
      <c r="O70" s="2"/>
      <c r="P70" s="2"/>
      <c r="Q70" s="2"/>
    </row>
    <row r="71" spans="3:17" ht="13.5" customHeight="1" x14ac:dyDescent="0.25">
      <c r="C71" s="24">
        <f ca="1"/>
        <v>1</v>
      </c>
      <c r="D71" s="2">
        <f ca="1"/>
        <v>1</v>
      </c>
      <c r="E71" s="2"/>
      <c r="F71" s="2">
        <f ca="1"/>
        <v>8</v>
      </c>
      <c r="G71" s="2" t="str">
        <f ca="1"/>
        <v/>
      </c>
      <c r="H71" s="2" t="str">
        <f ca="1"/>
        <v/>
      </c>
      <c r="I71" s="2" t="str">
        <f ca="1"/>
        <v/>
      </c>
      <c r="J71" s="2" t="str">
        <f ca="1"/>
        <v/>
      </c>
      <c r="K71" s="2" t="str">
        <f ca="1"/>
        <v/>
      </c>
      <c r="L71" s="2">
        <f ca="1"/>
        <v>418</v>
      </c>
      <c r="M71" s="2">
        <f ca="1"/>
        <v>418</v>
      </c>
      <c r="N71" s="2"/>
      <c r="O71" s="2"/>
      <c r="P71" s="2"/>
      <c r="Q71" s="2"/>
    </row>
    <row r="72" spans="3:17" ht="13.5" customHeight="1" x14ac:dyDescent="0.25">
      <c r="C72" s="24">
        <f ca="1"/>
        <v>1</v>
      </c>
      <c r="D72" s="2">
        <f ca="1"/>
        <v>1</v>
      </c>
      <c r="E72" s="2"/>
      <c r="F72" s="2">
        <f ca="1"/>
        <v>9</v>
      </c>
      <c r="G72" s="2" t="str">
        <f ca="1"/>
        <v/>
      </c>
      <c r="H72" s="2" t="str">
        <f ca="1"/>
        <v/>
      </c>
      <c r="I72" s="2" t="str">
        <f ca="1"/>
        <v/>
      </c>
      <c r="J72" s="2" t="str">
        <f ca="1"/>
        <v/>
      </c>
      <c r="K72" s="2" t="str">
        <f ca="1"/>
        <v/>
      </c>
      <c r="L72" s="2">
        <f ca="1"/>
        <v>308</v>
      </c>
      <c r="M72" s="2">
        <f ca="1"/>
        <v>308</v>
      </c>
      <c r="N72" s="2"/>
      <c r="O72" s="2"/>
      <c r="P72" s="2"/>
      <c r="Q72" s="2"/>
    </row>
    <row r="73" spans="3:17" ht="13.5" customHeight="1" x14ac:dyDescent="0.25">
      <c r="C73" s="24">
        <f ca="1"/>
        <v>1</v>
      </c>
      <c r="D73" s="2">
        <f ca="1"/>
        <v>1</v>
      </c>
      <c r="E73" s="2"/>
      <c r="F73" s="2">
        <f ca="1"/>
        <v>10</v>
      </c>
      <c r="G73" s="2" t="str">
        <f ca="1"/>
        <v/>
      </c>
      <c r="H73" s="2" t="str">
        <f ca="1"/>
        <v/>
      </c>
      <c r="I73" s="2" t="str">
        <f ca="1"/>
        <v/>
      </c>
      <c r="J73" s="2" t="str">
        <f ca="1"/>
        <v/>
      </c>
      <c r="K73" s="2" t="str">
        <f ca="1"/>
        <v/>
      </c>
      <c r="L73" s="2">
        <f ca="1"/>
        <v>410</v>
      </c>
      <c r="M73" s="2">
        <f ca="1"/>
        <v>410</v>
      </c>
      <c r="N73" s="2"/>
      <c r="O73" s="2"/>
      <c r="P73" s="2"/>
      <c r="Q73" s="2"/>
    </row>
    <row r="74" spans="3:17" ht="13.5" customHeight="1" x14ac:dyDescent="0.25">
      <c r="C74" s="24">
        <f ca="1"/>
        <v>1</v>
      </c>
      <c r="D74" s="2">
        <f ca="1"/>
        <v>1</v>
      </c>
      <c r="E74" s="2"/>
      <c r="F74" s="2">
        <f ca="1"/>
        <v>11</v>
      </c>
      <c r="G74" s="2">
        <f ca="1"/>
        <v>491</v>
      </c>
      <c r="H74" s="2" t="str">
        <f ca="1"/>
        <v/>
      </c>
      <c r="I74" s="2" t="str">
        <f ca="1"/>
        <v/>
      </c>
      <c r="J74" s="2" t="str">
        <f ca="1"/>
        <v/>
      </c>
      <c r="K74" s="2" t="str">
        <f ca="1"/>
        <v/>
      </c>
      <c r="L74" s="2" t="str">
        <f ca="1"/>
        <v/>
      </c>
      <c r="M74" s="2">
        <f ca="1"/>
        <v>491</v>
      </c>
      <c r="N74" s="2"/>
      <c r="O74" s="2"/>
      <c r="P74" s="2"/>
      <c r="Q74" s="2"/>
    </row>
    <row r="75" spans="3:17" ht="13.5" customHeight="1" x14ac:dyDescent="0.25">
      <c r="C75" s="24">
        <f ca="1"/>
        <v>1</v>
      </c>
      <c r="D75" s="2">
        <f ca="1"/>
        <v>1</v>
      </c>
      <c r="E75" s="2"/>
      <c r="F75" s="2">
        <f ca="1"/>
        <v>12</v>
      </c>
      <c r="G75" s="2">
        <f ca="1"/>
        <v>50</v>
      </c>
      <c r="H75" s="2" t="str">
        <f ca="1"/>
        <v/>
      </c>
      <c r="I75" s="2" t="str">
        <f ca="1"/>
        <v/>
      </c>
      <c r="J75" s="2" t="str">
        <f ca="1"/>
        <v/>
      </c>
      <c r="K75" s="2" t="str">
        <f ca="1"/>
        <v/>
      </c>
      <c r="L75" s="2" t="str">
        <f ca="1"/>
        <v/>
      </c>
      <c r="M75" s="2">
        <f ca="1"/>
        <v>50</v>
      </c>
      <c r="N75" s="2"/>
      <c r="O75" s="2"/>
      <c r="P75" s="2"/>
      <c r="Q75" s="2"/>
    </row>
    <row r="76" spans="3:17" ht="13.5" customHeight="1" x14ac:dyDescent="0.25">
      <c r="C76" s="24">
        <f ca="1"/>
        <v>1</v>
      </c>
      <c r="D76" s="2">
        <f ca="1"/>
        <v>1</v>
      </c>
      <c r="E76" s="2"/>
      <c r="F76" s="2" t="str">
        <f ca="1"/>
        <v>Total</v>
      </c>
      <c r="G76" s="2">
        <f ca="1"/>
        <v>541</v>
      </c>
      <c r="H76" s="2">
        <f ca="1"/>
        <v>600</v>
      </c>
      <c r="I76" s="2">
        <f ca="1"/>
        <v>50</v>
      </c>
      <c r="J76" s="2">
        <f ca="1"/>
        <v>112</v>
      </c>
      <c r="K76" s="2">
        <f ca="1"/>
        <v>800</v>
      </c>
      <c r="L76" s="2">
        <f ca="1"/>
        <v>1800</v>
      </c>
      <c r="M76" s="2">
        <f ca="1"/>
        <v>3903</v>
      </c>
      <c r="N76" s="2"/>
      <c r="O76" s="2"/>
      <c r="P76" s="2"/>
      <c r="Q76" s="2"/>
    </row>
    <row r="77" spans="3:17" ht="13.5" customHeight="1" x14ac:dyDescent="0.25">
      <c r="C77" s="24">
        <f ca="1"/>
        <v>1</v>
      </c>
      <c r="D77" s="2">
        <f ca="1"/>
        <v>1</v>
      </c>
      <c r="E77" s="2"/>
      <c r="F77" s="2"/>
      <c r="G77" s="2"/>
      <c r="H77" s="2"/>
      <c r="I77" s="2"/>
      <c r="J77" s="2"/>
      <c r="K77" s="2"/>
      <c r="L77" s="2"/>
      <c r="M77" s="2"/>
      <c r="N77" s="2"/>
      <c r="O77" s="2"/>
      <c r="P77" s="2"/>
      <c r="Q77" s="2"/>
    </row>
    <row r="78" spans="3:17" ht="13.5" customHeight="1" x14ac:dyDescent="0.25">
      <c r="C78" s="24">
        <f ca="1"/>
        <v>1</v>
      </c>
      <c r="D78" s="2">
        <f ca="1"/>
        <v>1</v>
      </c>
      <c r="E78" s="2"/>
      <c r="F78" s="2"/>
      <c r="G78" s="2"/>
      <c r="H78" s="2"/>
      <c r="I78" s="2"/>
      <c r="J78" s="2"/>
      <c r="K78" s="2"/>
      <c r="L78" s="2"/>
      <c r="M78" s="2"/>
      <c r="N78" s="2"/>
      <c r="O78" s="2"/>
      <c r="P78" s="2"/>
      <c r="Q78" s="2"/>
    </row>
    <row r="79" spans="3:17" ht="13.5" customHeight="1" x14ac:dyDescent="0.25">
      <c r="C79" s="24">
        <f ca="1"/>
        <v>1</v>
      </c>
      <c r="D79" s="2">
        <f ca="1"/>
        <v>1</v>
      </c>
      <c r="E79" s="2"/>
      <c r="F79" s="2"/>
      <c r="G79" s="2"/>
      <c r="H79" s="55"/>
      <c r="I79" s="55"/>
      <c r="J79" s="55"/>
      <c r="K79" s="55"/>
      <c r="L79" s="55"/>
      <c r="M79" s="55"/>
      <c r="N79" s="55"/>
      <c r="O79" s="55"/>
      <c r="P79" s="55"/>
      <c r="Q79" s="55"/>
    </row>
    <row r="80" spans="3:17" ht="13.5" customHeight="1" x14ac:dyDescent="0.25">
      <c r="C80" s="24">
        <f ca="1"/>
        <v>1</v>
      </c>
      <c r="D80" s="2">
        <f ca="1"/>
        <v>1</v>
      </c>
      <c r="E80" s="2"/>
      <c r="F80" s="2"/>
      <c r="G80" s="2"/>
      <c r="H80" s="55" cm="1">
        <f t="array" ref="H80:Q84">TRANSPOSE(F16:J25)</f>
        <v>47</v>
      </c>
      <c r="I80" s="55">
        <v>60</v>
      </c>
      <c r="J80" s="55">
        <v>63</v>
      </c>
      <c r="K80" s="55">
        <v>77</v>
      </c>
      <c r="L80" s="55">
        <v>86</v>
      </c>
      <c r="M80" s="55">
        <v>87</v>
      </c>
      <c r="N80" s="55">
        <v>92</v>
      </c>
      <c r="O80" s="55">
        <v>98</v>
      </c>
      <c r="P80" s="55">
        <v>106</v>
      </c>
      <c r="Q80" s="55">
        <v>119</v>
      </c>
    </row>
    <row r="81" spans="3:17" ht="13.5" customHeight="1" x14ac:dyDescent="0.25">
      <c r="C81" s="24">
        <f ca="1"/>
        <v>1</v>
      </c>
      <c r="D81" s="2">
        <f ca="1"/>
        <v>1</v>
      </c>
      <c r="E81" s="2"/>
      <c r="F81" s="2"/>
      <c r="G81" s="2"/>
      <c r="H81" s="55">
        <v>39</v>
      </c>
      <c r="I81" s="55">
        <v>52</v>
      </c>
      <c r="J81" s="55">
        <v>55</v>
      </c>
      <c r="K81" s="55">
        <v>69</v>
      </c>
      <c r="L81" s="55">
        <v>78</v>
      </c>
      <c r="M81" s="55">
        <v>79</v>
      </c>
      <c r="N81" s="55">
        <v>84</v>
      </c>
      <c r="O81" s="55">
        <v>90</v>
      </c>
      <c r="P81" s="55">
        <v>98</v>
      </c>
      <c r="Q81" s="55">
        <v>111</v>
      </c>
    </row>
    <row r="82" spans="3:17" ht="13.5" customHeight="1" x14ac:dyDescent="0.25">
      <c r="C82" s="24">
        <f ca="1"/>
        <v>1</v>
      </c>
      <c r="D82" s="2">
        <f ca="1"/>
        <v>1</v>
      </c>
      <c r="E82" s="2"/>
      <c r="F82" s="2"/>
      <c r="G82" s="2"/>
      <c r="H82" s="55">
        <v>13</v>
      </c>
      <c r="I82" s="55">
        <v>26</v>
      </c>
      <c r="J82" s="55">
        <v>29</v>
      </c>
      <c r="K82" s="55">
        <v>43</v>
      </c>
      <c r="L82" s="55">
        <v>52</v>
      </c>
      <c r="M82" s="55">
        <v>53</v>
      </c>
      <c r="N82" s="55">
        <v>58</v>
      </c>
      <c r="O82" s="55">
        <v>64</v>
      </c>
      <c r="P82" s="55">
        <v>72</v>
      </c>
      <c r="Q82" s="55">
        <v>85</v>
      </c>
    </row>
    <row r="83" spans="3:17" ht="13.5" customHeight="1" x14ac:dyDescent="0.25">
      <c r="C83" s="24">
        <f ca="1"/>
        <v>1</v>
      </c>
      <c r="D83" s="2">
        <f ca="1"/>
        <v>1</v>
      </c>
      <c r="E83" s="2"/>
      <c r="F83" s="2"/>
      <c r="G83" s="2"/>
      <c r="H83" s="55">
        <v>10</v>
      </c>
      <c r="I83" s="55">
        <v>23</v>
      </c>
      <c r="J83" s="55">
        <v>26</v>
      </c>
      <c r="K83" s="55">
        <v>40</v>
      </c>
      <c r="L83" s="55">
        <v>49</v>
      </c>
      <c r="M83" s="55">
        <v>50</v>
      </c>
      <c r="N83" s="55">
        <v>55</v>
      </c>
      <c r="O83" s="55">
        <v>61</v>
      </c>
      <c r="P83" s="55">
        <v>69</v>
      </c>
      <c r="Q83" s="55">
        <v>82</v>
      </c>
    </row>
    <row r="84" spans="3:17" ht="13.5" customHeight="1" x14ac:dyDescent="0.25">
      <c r="C84" s="24">
        <f ca="1"/>
        <v>1</v>
      </c>
      <c r="D84" s="2">
        <f ca="1"/>
        <v>1</v>
      </c>
      <c r="E84" s="2"/>
      <c r="F84" s="2"/>
      <c r="G84" s="2"/>
      <c r="H84" s="55">
        <v>-2</v>
      </c>
      <c r="I84" s="55">
        <v>11</v>
      </c>
      <c r="J84" s="55">
        <v>14</v>
      </c>
      <c r="K84" s="55">
        <v>28</v>
      </c>
      <c r="L84" s="55">
        <v>37</v>
      </c>
      <c r="M84" s="55">
        <v>38</v>
      </c>
      <c r="N84" s="55">
        <v>43</v>
      </c>
      <c r="O84" s="55">
        <v>49</v>
      </c>
      <c r="P84" s="55">
        <v>57</v>
      </c>
      <c r="Q84" s="55">
        <v>70</v>
      </c>
    </row>
    <row r="85" spans="3:17" ht="13.5" customHeight="1" x14ac:dyDescent="0.25">
      <c r="C85" s="24">
        <f ca="1"/>
        <v>1</v>
      </c>
      <c r="D85" s="2">
        <f ca="1"/>
        <v>1</v>
      </c>
      <c r="E85" s="2"/>
      <c r="F85" s="2"/>
      <c r="G85" s="2"/>
      <c r="H85" s="2"/>
      <c r="I85" s="2"/>
      <c r="J85" s="2"/>
      <c r="K85" s="2"/>
      <c r="L85" s="2"/>
      <c r="M85" s="2"/>
      <c r="N85" s="2"/>
      <c r="O85" s="2"/>
      <c r="P85" s="2"/>
      <c r="Q85" s="2"/>
    </row>
    <row r="86" spans="3:17" ht="13.5" customHeight="1" x14ac:dyDescent="0.25">
      <c r="C86" s="24">
        <f ca="1"/>
        <v>1</v>
      </c>
      <c r="D86" s="2">
        <f ca="1"/>
        <v>1</v>
      </c>
      <c r="E86" s="2"/>
      <c r="F86" s="2"/>
      <c r="G86" s="2"/>
      <c r="H86" s="2">
        <v>120</v>
      </c>
      <c r="I86" s="2">
        <v>0</v>
      </c>
      <c r="J86" s="2">
        <v>0</v>
      </c>
      <c r="K86" s="2">
        <v>0</v>
      </c>
      <c r="L86" s="2">
        <v>0</v>
      </c>
      <c r="M86" s="2"/>
      <c r="N86" s="2"/>
      <c r="O86" s="2"/>
      <c r="P86" s="2"/>
      <c r="Q86" s="2"/>
    </row>
    <row r="87" spans="3:17" ht="13.5" customHeight="1" x14ac:dyDescent="0.25">
      <c r="C87" s="24">
        <f ca="1"/>
        <v>1</v>
      </c>
      <c r="D87" s="2">
        <f ca="1"/>
        <v>1</v>
      </c>
      <c r="E87" s="2"/>
      <c r="F87" s="2"/>
      <c r="G87" s="2"/>
      <c r="H87" s="2">
        <v>356</v>
      </c>
      <c r="I87" s="2">
        <v>0</v>
      </c>
      <c r="J87" s="2">
        <v>0</v>
      </c>
      <c r="K87" s="2">
        <v>0</v>
      </c>
      <c r="L87" s="2">
        <v>0</v>
      </c>
      <c r="M87" s="2"/>
      <c r="N87" s="2"/>
      <c r="O87" s="2"/>
      <c r="P87" s="2"/>
      <c r="Q87" s="2"/>
    </row>
    <row r="88" spans="3:17" ht="13.5" customHeight="1" x14ac:dyDescent="0.25">
      <c r="C88" s="24">
        <f ca="1"/>
        <v>1</v>
      </c>
      <c r="D88" s="2">
        <f ca="1"/>
        <v>1</v>
      </c>
      <c r="E88" s="2"/>
      <c r="F88" s="2"/>
      <c r="G88" s="2"/>
      <c r="H88" s="2">
        <v>124</v>
      </c>
      <c r="I88" s="2">
        <v>50</v>
      </c>
      <c r="J88" s="2">
        <v>112</v>
      </c>
      <c r="K88" s="2">
        <v>26</v>
      </c>
      <c r="L88" s="2">
        <v>0</v>
      </c>
      <c r="M88" s="2"/>
      <c r="N88" s="2"/>
      <c r="O88" s="2"/>
      <c r="P88" s="2"/>
      <c r="Q88" s="2"/>
    </row>
    <row r="89" spans="3:17" ht="13.5" customHeight="1" x14ac:dyDescent="0.25">
      <c r="C89" s="24">
        <f ca="1"/>
        <v>1</v>
      </c>
      <c r="D89" s="2">
        <f ca="1"/>
        <v>1</v>
      </c>
      <c r="E89" s="2"/>
      <c r="F89" s="2"/>
      <c r="G89" s="2"/>
      <c r="H89" s="2">
        <v>0</v>
      </c>
      <c r="I89" s="2">
        <v>0</v>
      </c>
      <c r="J89" s="2">
        <v>0</v>
      </c>
      <c r="K89" s="2">
        <v>437</v>
      </c>
      <c r="L89" s="2">
        <v>0</v>
      </c>
      <c r="M89" s="2"/>
      <c r="N89" s="2"/>
      <c r="O89" s="2"/>
      <c r="P89" s="2"/>
      <c r="Q89" s="2"/>
    </row>
    <row r="90" spans="3:17" ht="13.5" customHeight="1" x14ac:dyDescent="0.25">
      <c r="C90" s="24">
        <f ca="1"/>
        <v>1</v>
      </c>
      <c r="D90" s="2">
        <f ca="1"/>
        <v>1</v>
      </c>
      <c r="E90" s="2"/>
      <c r="F90" s="2"/>
      <c r="G90" s="2"/>
      <c r="H90" s="2">
        <v>0</v>
      </c>
      <c r="I90" s="2">
        <v>0</v>
      </c>
      <c r="J90" s="2">
        <v>0</v>
      </c>
      <c r="K90" s="2">
        <v>337</v>
      </c>
      <c r="L90" s="2">
        <v>37</v>
      </c>
      <c r="M90" s="2"/>
      <c r="N90" s="2"/>
      <c r="O90" s="2"/>
      <c r="P90" s="2"/>
      <c r="Q90" s="2"/>
    </row>
    <row r="91" spans="3:17" ht="13.5" customHeight="1" x14ac:dyDescent="0.25">
      <c r="C91" s="24">
        <f ca="1"/>
        <v>1</v>
      </c>
      <c r="D91" s="2">
        <f ca="1"/>
        <v>1</v>
      </c>
      <c r="E91" s="2"/>
      <c r="F91" s="2"/>
      <c r="G91" s="2"/>
      <c r="H91" s="2">
        <v>0</v>
      </c>
      <c r="I91" s="2">
        <v>0</v>
      </c>
      <c r="J91" s="2">
        <v>0</v>
      </c>
      <c r="K91" s="2">
        <v>0</v>
      </c>
      <c r="L91" s="2">
        <v>258</v>
      </c>
      <c r="M91" s="2"/>
      <c r="N91" s="2"/>
      <c r="O91" s="2"/>
      <c r="P91" s="2"/>
      <c r="Q91" s="2"/>
    </row>
    <row r="92" spans="3:17" ht="13.5" customHeight="1" x14ac:dyDescent="0.25">
      <c r="C92" s="24">
        <f ca="1"/>
        <v>1</v>
      </c>
      <c r="D92" s="2">
        <f ca="1"/>
        <v>1</v>
      </c>
      <c r="E92" s="2"/>
      <c r="F92" s="2"/>
      <c r="G92" s="2"/>
      <c r="H92" s="2">
        <v>0</v>
      </c>
      <c r="I92" s="2">
        <v>0</v>
      </c>
      <c r="J92" s="2">
        <v>0</v>
      </c>
      <c r="K92" s="2">
        <v>0</v>
      </c>
      <c r="L92" s="2">
        <v>369</v>
      </c>
      <c r="M92" s="2"/>
      <c r="N92" s="2"/>
      <c r="O92" s="2"/>
      <c r="P92" s="2"/>
      <c r="Q92" s="2"/>
    </row>
    <row r="93" spans="3:17" ht="13.5" customHeight="1" x14ac:dyDescent="0.25">
      <c r="C93" s="24">
        <f ca="1"/>
        <v>1</v>
      </c>
      <c r="D93" s="2">
        <f ca="1"/>
        <v>1</v>
      </c>
      <c r="E93" s="2"/>
      <c r="F93" s="2"/>
      <c r="G93" s="2"/>
      <c r="H93" s="2">
        <v>0</v>
      </c>
      <c r="I93" s="2">
        <v>0</v>
      </c>
      <c r="J93" s="2">
        <v>0</v>
      </c>
      <c r="K93" s="2">
        <v>0</v>
      </c>
      <c r="L93" s="2">
        <v>418</v>
      </c>
      <c r="M93" s="2"/>
      <c r="N93" s="2"/>
      <c r="O93" s="2"/>
      <c r="P93" s="2"/>
      <c r="Q93" s="2"/>
    </row>
    <row r="94" spans="3:17" ht="13.5" customHeight="1" x14ac:dyDescent="0.25">
      <c r="C94" s="24">
        <f ca="1"/>
        <v>1</v>
      </c>
      <c r="D94" s="2">
        <f ca="1"/>
        <v>1</v>
      </c>
      <c r="E94" s="2"/>
      <c r="F94" s="2"/>
      <c r="G94" s="2"/>
      <c r="H94" s="2">
        <v>0</v>
      </c>
      <c r="I94" s="2">
        <v>0</v>
      </c>
      <c r="J94" s="2">
        <v>0</v>
      </c>
      <c r="K94" s="2">
        <v>0</v>
      </c>
      <c r="L94" s="2">
        <v>308</v>
      </c>
      <c r="M94" s="2"/>
      <c r="N94" s="2"/>
      <c r="O94" s="2"/>
      <c r="P94" s="2"/>
      <c r="Q94" s="2"/>
    </row>
    <row r="95" spans="3:17" ht="13.5" customHeight="1" x14ac:dyDescent="0.25">
      <c r="C95" s="24">
        <f ca="1"/>
        <v>1</v>
      </c>
      <c r="D95" s="2">
        <f ca="1"/>
        <v>1</v>
      </c>
      <c r="E95" s="2"/>
      <c r="F95" s="2"/>
      <c r="G95" s="2"/>
      <c r="H95" s="2">
        <v>0</v>
      </c>
      <c r="I95" s="2">
        <v>0</v>
      </c>
      <c r="J95" s="2">
        <v>0</v>
      </c>
      <c r="K95" s="2">
        <v>0</v>
      </c>
      <c r="L95" s="2">
        <v>410</v>
      </c>
      <c r="M95" s="2"/>
      <c r="N95" s="2"/>
      <c r="O95" s="2"/>
      <c r="P95" s="2"/>
      <c r="Q95" s="2"/>
    </row>
    <row r="96" spans="3:17" ht="13.5" customHeight="1" x14ac:dyDescent="0.25">
      <c r="C96" s="24">
        <f ca="1"/>
        <v>1</v>
      </c>
      <c r="D96" s="2">
        <f ca="1"/>
        <v>1</v>
      </c>
      <c r="E96" s="2"/>
      <c r="F96" s="2"/>
      <c r="G96" s="2"/>
      <c r="H96" s="2"/>
      <c r="I96" s="2"/>
      <c r="J96" s="2"/>
      <c r="K96" s="2"/>
      <c r="L96" s="2"/>
      <c r="M96" s="2"/>
      <c r="N96" s="2"/>
      <c r="O96" s="2"/>
      <c r="P96" s="2"/>
      <c r="Q96" s="2"/>
    </row>
    <row r="97" spans="3:17" ht="13.5" customHeight="1" x14ac:dyDescent="0.25">
      <c r="C97" s="24">
        <f ca="1"/>
        <v>1</v>
      </c>
      <c r="D97" s="2">
        <f ca="1"/>
        <v>1</v>
      </c>
      <c r="E97" s="2"/>
      <c r="F97" s="2"/>
      <c r="G97" s="2"/>
      <c r="H97" s="2" cm="1">
        <f t="array" ref="H97:Q106">MMULT(H86:L95,_xlfn.ANCHORARRAY(H80))</f>
        <v>5640</v>
      </c>
      <c r="I97" s="2">
        <v>7200</v>
      </c>
      <c r="J97" s="2">
        <v>7560</v>
      </c>
      <c r="K97" s="2">
        <v>9240</v>
      </c>
      <c r="L97" s="2">
        <v>10320</v>
      </c>
      <c r="M97" s="2">
        <v>10440</v>
      </c>
      <c r="N97" s="2">
        <v>11040</v>
      </c>
      <c r="O97" s="2">
        <v>11760</v>
      </c>
      <c r="P97" s="2">
        <v>12720</v>
      </c>
      <c r="Q97" s="2">
        <v>14280</v>
      </c>
    </row>
    <row r="98" spans="3:17" ht="13.5" customHeight="1" x14ac:dyDescent="0.25">
      <c r="C98" s="24">
        <f ca="1"/>
        <v>1</v>
      </c>
      <c r="D98" s="2">
        <f ca="1"/>
        <v>1</v>
      </c>
      <c r="E98" s="2"/>
      <c r="F98" s="2"/>
      <c r="G98" s="2"/>
      <c r="H98" s="2">
        <v>16732</v>
      </c>
      <c r="I98" s="2">
        <v>21360</v>
      </c>
      <c r="J98" s="2">
        <v>22428</v>
      </c>
      <c r="K98" s="2">
        <v>27412</v>
      </c>
      <c r="L98" s="2">
        <v>30616</v>
      </c>
      <c r="M98" s="2">
        <v>30972</v>
      </c>
      <c r="N98" s="2">
        <v>32752</v>
      </c>
      <c r="O98" s="2">
        <v>34888</v>
      </c>
      <c r="P98" s="2">
        <v>37736</v>
      </c>
      <c r="Q98" s="2">
        <v>42364</v>
      </c>
    </row>
    <row r="99" spans="3:17" ht="13.5" customHeight="1" x14ac:dyDescent="0.25">
      <c r="C99" s="24">
        <f ca="1"/>
        <v>1</v>
      </c>
      <c r="D99" s="2">
        <f ca="1"/>
        <v>1</v>
      </c>
      <c r="E99" s="2"/>
      <c r="F99" s="2"/>
      <c r="G99" s="2"/>
      <c r="H99" s="2">
        <v>9494</v>
      </c>
      <c r="I99" s="2">
        <v>13550</v>
      </c>
      <c r="J99" s="2">
        <v>14486</v>
      </c>
      <c r="K99" s="2">
        <v>18854</v>
      </c>
      <c r="L99" s="2">
        <v>21662</v>
      </c>
      <c r="M99" s="2">
        <v>21974</v>
      </c>
      <c r="N99" s="2">
        <v>23534</v>
      </c>
      <c r="O99" s="2">
        <v>25406</v>
      </c>
      <c r="P99" s="2">
        <v>27902</v>
      </c>
      <c r="Q99" s="2">
        <v>31958</v>
      </c>
    </row>
    <row r="100" spans="3:17" ht="13.5" customHeight="1" x14ac:dyDescent="0.25">
      <c r="C100" s="24">
        <f ca="1"/>
        <v>1</v>
      </c>
      <c r="D100" s="2">
        <f ca="1"/>
        <v>1</v>
      </c>
      <c r="E100" s="2"/>
      <c r="F100" s="2"/>
      <c r="G100" s="2"/>
      <c r="H100" s="2">
        <v>4370</v>
      </c>
      <c r="I100" s="2">
        <v>10051</v>
      </c>
      <c r="J100" s="2">
        <v>11362</v>
      </c>
      <c r="K100" s="2">
        <v>17480</v>
      </c>
      <c r="L100" s="2">
        <v>21413</v>
      </c>
      <c r="M100" s="2">
        <v>21850</v>
      </c>
      <c r="N100" s="2">
        <v>24035</v>
      </c>
      <c r="O100" s="2">
        <v>26657</v>
      </c>
      <c r="P100" s="2">
        <v>30153</v>
      </c>
      <c r="Q100" s="2">
        <v>35834</v>
      </c>
    </row>
    <row r="101" spans="3:17" ht="13.5" customHeight="1" x14ac:dyDescent="0.25">
      <c r="C101" s="24">
        <f ca="1"/>
        <v>1</v>
      </c>
      <c r="D101" s="2">
        <f ca="1"/>
        <v>1</v>
      </c>
      <c r="E101" s="2"/>
      <c r="F101" s="2"/>
      <c r="G101" s="2"/>
      <c r="H101" s="2">
        <v>3296</v>
      </c>
      <c r="I101" s="2">
        <v>8158</v>
      </c>
      <c r="J101" s="2">
        <v>9280</v>
      </c>
      <c r="K101" s="2">
        <v>14516</v>
      </c>
      <c r="L101" s="2">
        <v>17882</v>
      </c>
      <c r="M101" s="2">
        <v>18256</v>
      </c>
      <c r="N101" s="2">
        <v>20126</v>
      </c>
      <c r="O101" s="2">
        <v>22370</v>
      </c>
      <c r="P101" s="2">
        <v>25362</v>
      </c>
      <c r="Q101" s="2">
        <v>30224</v>
      </c>
    </row>
    <row r="102" spans="3:17" ht="13.5" customHeight="1" x14ac:dyDescent="0.25">
      <c r="C102" s="24">
        <f ca="1"/>
        <v>1</v>
      </c>
      <c r="D102" s="2">
        <f ca="1"/>
        <v>1</v>
      </c>
      <c r="E102" s="2"/>
      <c r="F102" s="2"/>
      <c r="G102" s="2"/>
      <c r="H102" s="2">
        <v>-516</v>
      </c>
      <c r="I102" s="2">
        <v>2838</v>
      </c>
      <c r="J102" s="2">
        <v>3612</v>
      </c>
      <c r="K102" s="2">
        <v>7224</v>
      </c>
      <c r="L102" s="2">
        <v>9546</v>
      </c>
      <c r="M102" s="2">
        <v>9804</v>
      </c>
      <c r="N102" s="2">
        <v>11094</v>
      </c>
      <c r="O102" s="2">
        <v>12642</v>
      </c>
      <c r="P102" s="2">
        <v>14706</v>
      </c>
      <c r="Q102" s="2">
        <v>18060</v>
      </c>
    </row>
    <row r="103" spans="3:17" ht="13.5" customHeight="1" x14ac:dyDescent="0.25">
      <c r="C103" s="24">
        <f ca="1"/>
        <v>1</v>
      </c>
      <c r="D103" s="2">
        <f ca="1"/>
        <v>1</v>
      </c>
      <c r="E103" s="2"/>
      <c r="F103" s="2"/>
      <c r="G103" s="2"/>
      <c r="H103" s="2">
        <v>-738</v>
      </c>
      <c r="I103" s="2">
        <v>4059</v>
      </c>
      <c r="J103" s="2">
        <v>5166</v>
      </c>
      <c r="K103" s="2">
        <v>10332</v>
      </c>
      <c r="L103" s="2">
        <v>13653</v>
      </c>
      <c r="M103" s="2">
        <v>14022</v>
      </c>
      <c r="N103" s="2">
        <v>15867</v>
      </c>
      <c r="O103" s="2">
        <v>18081</v>
      </c>
      <c r="P103" s="2">
        <v>21033</v>
      </c>
      <c r="Q103" s="2">
        <v>25830</v>
      </c>
    </row>
    <row r="104" spans="3:17" ht="13.5" customHeight="1" x14ac:dyDescent="0.25">
      <c r="C104" s="24">
        <f ca="1"/>
        <v>1</v>
      </c>
      <c r="D104" s="2">
        <f ca="1"/>
        <v>1</v>
      </c>
      <c r="E104" s="2"/>
      <c r="F104" s="2"/>
      <c r="G104" s="2"/>
      <c r="H104" s="2">
        <v>-836</v>
      </c>
      <c r="I104" s="2">
        <v>4598</v>
      </c>
      <c r="J104" s="2">
        <v>5852</v>
      </c>
      <c r="K104" s="2">
        <v>11704</v>
      </c>
      <c r="L104" s="2">
        <v>15466</v>
      </c>
      <c r="M104" s="2">
        <v>15884</v>
      </c>
      <c r="N104" s="2">
        <v>17974</v>
      </c>
      <c r="O104" s="2">
        <v>20482</v>
      </c>
      <c r="P104" s="2">
        <v>23826</v>
      </c>
      <c r="Q104" s="2">
        <v>29260</v>
      </c>
    </row>
    <row r="105" spans="3:17" ht="13.5" customHeight="1" x14ac:dyDescent="0.25">
      <c r="C105" s="24">
        <f ca="1"/>
        <v>1</v>
      </c>
      <c r="D105" s="2">
        <f ca="1"/>
        <v>1</v>
      </c>
      <c r="E105" s="2"/>
      <c r="F105" s="2"/>
      <c r="G105" s="2"/>
      <c r="H105" s="2">
        <v>-616</v>
      </c>
      <c r="I105" s="2">
        <v>3388</v>
      </c>
      <c r="J105" s="2">
        <v>4312</v>
      </c>
      <c r="K105" s="2">
        <v>8624</v>
      </c>
      <c r="L105" s="2">
        <v>11396</v>
      </c>
      <c r="M105" s="2">
        <v>11704</v>
      </c>
      <c r="N105" s="2">
        <v>13244</v>
      </c>
      <c r="O105" s="2">
        <v>15092</v>
      </c>
      <c r="P105" s="2">
        <v>17556</v>
      </c>
      <c r="Q105" s="2">
        <v>21560</v>
      </c>
    </row>
    <row r="106" spans="3:17" ht="13.5" customHeight="1" x14ac:dyDescent="0.25">
      <c r="C106" s="24">
        <f ca="1"/>
        <v>1</v>
      </c>
      <c r="D106" s="2">
        <f ca="1"/>
        <v>1</v>
      </c>
      <c r="E106" s="2"/>
      <c r="F106" s="2"/>
      <c r="G106" s="2"/>
      <c r="H106" s="2">
        <v>-820</v>
      </c>
      <c r="I106" s="2">
        <v>4510</v>
      </c>
      <c r="J106" s="2">
        <v>5740</v>
      </c>
      <c r="K106" s="2">
        <v>11480</v>
      </c>
      <c r="L106" s="2">
        <v>15170</v>
      </c>
      <c r="M106" s="2">
        <v>15580</v>
      </c>
      <c r="N106" s="2">
        <v>17630</v>
      </c>
      <c r="O106" s="2">
        <v>20090</v>
      </c>
      <c r="P106" s="2">
        <v>23370</v>
      </c>
      <c r="Q106" s="2">
        <v>28700</v>
      </c>
    </row>
    <row r="107" spans="3:17" ht="13.5" customHeight="1" x14ac:dyDescent="0.25">
      <c r="C107" s="24">
        <f ca="1"/>
        <v>1</v>
      </c>
      <c r="D107" s="2">
        <f ca="1"/>
        <v>1</v>
      </c>
      <c r="E107" s="2"/>
      <c r="F107" s="2"/>
      <c r="G107" s="2"/>
      <c r="H107" s="2"/>
      <c r="I107" s="2"/>
      <c r="J107" s="2"/>
      <c r="K107" s="2"/>
      <c r="L107" s="2"/>
      <c r="M107" s="2"/>
      <c r="N107" s="2"/>
      <c r="O107" s="2"/>
      <c r="P107" s="2"/>
      <c r="Q107" s="2"/>
    </row>
    <row r="108" spans="3:17" ht="13.5" customHeight="1" x14ac:dyDescent="0.25">
      <c r="C108" s="24">
        <f ca="1"/>
        <v>1</v>
      </c>
      <c r="D108" s="2">
        <f ca="1"/>
        <v>1</v>
      </c>
      <c r="E108" s="2"/>
      <c r="F108" s="2"/>
      <c r="G108" s="2"/>
      <c r="H108" s="2" cm="1">
        <f t="array" ref="H108:H117">INDEX(_xlfn.ANCHORARRAY(H97),_xlfn.SEQUENCE(10,1,1),_xlfn.SEQUENCE(10,1,1))</f>
        <v>5640</v>
      </c>
      <c r="I108" s="2">
        <v>120</v>
      </c>
      <c r="J108" s="2">
        <f>H108/I108</f>
        <v>47</v>
      </c>
      <c r="K108" s="2" t="s">
        <v>34</v>
      </c>
      <c r="L108" s="2"/>
      <c r="M108" s="2"/>
      <c r="N108" s="2"/>
      <c r="O108" s="2"/>
      <c r="P108" s="2"/>
      <c r="Q108" s="2"/>
    </row>
    <row r="109" spans="3:17" ht="13.5" customHeight="1" x14ac:dyDescent="0.25">
      <c r="C109" s="24">
        <f ca="1"/>
        <v>1</v>
      </c>
      <c r="D109" s="2">
        <f ca="1"/>
        <v>1</v>
      </c>
      <c r="E109" s="2"/>
      <c r="F109" s="2"/>
      <c r="G109" s="2"/>
      <c r="H109" s="2">
        <v>21360</v>
      </c>
      <c r="I109" s="2">
        <v>356</v>
      </c>
      <c r="J109" s="2">
        <f t="shared" ref="J109:J117" si="4">H109/I109</f>
        <v>60</v>
      </c>
      <c r="K109" s="2"/>
      <c r="L109" s="2"/>
      <c r="M109" s="2"/>
      <c r="N109" s="2"/>
      <c r="O109" s="2"/>
      <c r="P109" s="2"/>
      <c r="Q109" s="2"/>
    </row>
    <row r="110" spans="3:17" ht="13.5" customHeight="1" x14ac:dyDescent="0.25">
      <c r="C110" s="24">
        <f ca="1"/>
        <v>1</v>
      </c>
      <c r="D110" s="2">
        <f ca="1"/>
        <v>1</v>
      </c>
      <c r="E110" s="2"/>
      <c r="F110" s="2"/>
      <c r="G110" s="2"/>
      <c r="H110" s="2">
        <v>14486</v>
      </c>
      <c r="I110" s="2">
        <v>312</v>
      </c>
      <c r="J110" s="2">
        <f t="shared" si="4"/>
        <v>46.429487179487182</v>
      </c>
      <c r="K110" s="2"/>
      <c r="L110" s="2"/>
      <c r="M110" s="2"/>
      <c r="N110" s="2"/>
      <c r="O110" s="2"/>
      <c r="P110" s="2"/>
      <c r="Q110" s="2"/>
    </row>
    <row r="111" spans="3:17" ht="13.5" customHeight="1" x14ac:dyDescent="0.25">
      <c r="C111" s="24">
        <f ca="1"/>
        <v>1</v>
      </c>
      <c r="D111" s="2">
        <f ca="1"/>
        <v>1</v>
      </c>
      <c r="E111" s="2"/>
      <c r="F111" s="2"/>
      <c r="G111" s="2"/>
      <c r="H111" s="2">
        <v>17480</v>
      </c>
      <c r="I111" s="2">
        <v>437</v>
      </c>
      <c r="J111" s="2">
        <f t="shared" si="4"/>
        <v>40</v>
      </c>
      <c r="K111" s="2"/>
      <c r="L111" s="2"/>
      <c r="M111" s="2"/>
      <c r="N111" s="2"/>
      <c r="O111" s="2"/>
      <c r="P111" s="2"/>
      <c r="Q111" s="2"/>
    </row>
    <row r="112" spans="3:17" ht="13.5" customHeight="1" x14ac:dyDescent="0.25">
      <c r="C112" s="24">
        <f ca="1"/>
        <v>1</v>
      </c>
      <c r="D112" s="2">
        <f ca="1"/>
        <v>1</v>
      </c>
      <c r="E112" s="2"/>
      <c r="F112" s="2"/>
      <c r="G112" s="2"/>
      <c r="H112" s="2">
        <v>17882</v>
      </c>
      <c r="I112" s="2">
        <v>374</v>
      </c>
      <c r="J112" s="2">
        <f t="shared" si="4"/>
        <v>47.81283422459893</v>
      </c>
      <c r="K112" s="2"/>
      <c r="L112" s="2"/>
      <c r="M112" s="2"/>
      <c r="N112" s="2"/>
      <c r="O112" s="2"/>
      <c r="P112" s="2"/>
      <c r="Q112" s="2"/>
    </row>
    <row r="113" spans="3:11" ht="13.5" customHeight="1" x14ac:dyDescent="0.25">
      <c r="C113" s="24">
        <f ca="1"/>
        <v>1</v>
      </c>
      <c r="D113" s="2">
        <f ca="1"/>
        <v>1</v>
      </c>
      <c r="E113" s="2"/>
      <c r="F113" s="2"/>
      <c r="G113" s="2"/>
      <c r="H113" s="2">
        <v>9804</v>
      </c>
      <c r="I113" s="2">
        <v>258</v>
      </c>
      <c r="J113" s="2">
        <f t="shared" si="4"/>
        <v>38</v>
      </c>
      <c r="K113" s="2"/>
    </row>
    <row r="114" spans="3:11" ht="13.5" customHeight="1" x14ac:dyDescent="0.25">
      <c r="C114" s="24">
        <f ca="1"/>
        <v>1</v>
      </c>
      <c r="D114" s="2">
        <f ca="1"/>
        <v>1</v>
      </c>
      <c r="E114" s="2"/>
      <c r="F114" s="2"/>
      <c r="G114" s="2"/>
      <c r="H114" s="2">
        <v>15867</v>
      </c>
      <c r="I114" s="2">
        <v>369</v>
      </c>
      <c r="J114" s="2">
        <f t="shared" si="4"/>
        <v>43</v>
      </c>
      <c r="K114" s="2"/>
    </row>
    <row r="115" spans="3:11" ht="13.5" customHeight="1" x14ac:dyDescent="0.25">
      <c r="C115" s="24">
        <f ca="1"/>
        <v>1</v>
      </c>
      <c r="D115" s="2">
        <f ca="1"/>
        <v>1</v>
      </c>
      <c r="E115" s="2"/>
      <c r="F115" s="2"/>
      <c r="G115" s="2"/>
      <c r="H115" s="2">
        <v>20482</v>
      </c>
      <c r="I115" s="2">
        <v>418</v>
      </c>
      <c r="J115" s="2">
        <f t="shared" si="4"/>
        <v>49</v>
      </c>
      <c r="K115" s="2"/>
    </row>
    <row r="116" spans="3:11" ht="13.5" customHeight="1" x14ac:dyDescent="0.25">
      <c r="C116" s="24">
        <f ca="1"/>
        <v>1</v>
      </c>
      <c r="D116" s="2">
        <f ca="1"/>
        <v>1</v>
      </c>
      <c r="E116" s="2"/>
      <c r="F116" s="2"/>
      <c r="G116" s="2"/>
      <c r="H116" s="2">
        <v>17556</v>
      </c>
      <c r="I116" s="2">
        <v>308</v>
      </c>
      <c r="J116" s="2">
        <f t="shared" si="4"/>
        <v>57</v>
      </c>
      <c r="K116" s="2"/>
    </row>
    <row r="117" spans="3:11" ht="13.5" customHeight="1" x14ac:dyDescent="0.25">
      <c r="C117" s="24">
        <f ca="1"/>
        <v>1</v>
      </c>
      <c r="D117" s="2">
        <f ca="1"/>
        <v>1</v>
      </c>
      <c r="E117" s="2"/>
      <c r="F117" s="2"/>
      <c r="G117" s="2"/>
      <c r="H117" s="2">
        <v>28700</v>
      </c>
      <c r="I117" s="2">
        <v>410</v>
      </c>
      <c r="J117" s="2">
        <f t="shared" si="4"/>
        <v>70</v>
      </c>
      <c r="K117" s="2"/>
    </row>
    <row r="118" spans="3:11" ht="13.5" customHeight="1" x14ac:dyDescent="0.25">
      <c r="C118" s="24">
        <f ca="1"/>
        <v>1</v>
      </c>
      <c r="D118" s="2">
        <f ca="1"/>
        <v>1</v>
      </c>
      <c r="E118" s="2"/>
      <c r="F118" s="2"/>
      <c r="G118" s="2"/>
      <c r="H118" s="2"/>
      <c r="I118" s="2">
        <v>491</v>
      </c>
      <c r="J118" s="2"/>
      <c r="K118" s="2"/>
    </row>
    <row r="119" spans="3:11" ht="13.5" customHeight="1" x14ac:dyDescent="0.25">
      <c r="C119" s="24">
        <f ca="1"/>
        <v>1</v>
      </c>
      <c r="D119" s="2">
        <f ca="1"/>
        <v>1</v>
      </c>
      <c r="E119" s="2"/>
      <c r="F119" s="2"/>
      <c r="G119" s="2"/>
      <c r="H119" s="2"/>
      <c r="I119" s="2">
        <v>50</v>
      </c>
      <c r="J119" s="2"/>
      <c r="K119" s="2"/>
    </row>
    <row r="120" spans="3:11" ht="13.5" customHeight="1" x14ac:dyDescent="0.25">
      <c r="C120" s="24">
        <f ca="1"/>
        <v>1</v>
      </c>
      <c r="D120" s="2">
        <f ca="1"/>
        <v>1</v>
      </c>
      <c r="E120" s="2"/>
      <c r="F120" s="2"/>
      <c r="G120" s="2"/>
      <c r="H120" s="2"/>
      <c r="I120" s="2"/>
      <c r="J120" s="2"/>
      <c r="K120" s="2"/>
    </row>
    <row r="121" spans="3:11" ht="13.5" customHeight="1" x14ac:dyDescent="0.25">
      <c r="C121" s="24">
        <f ca="1"/>
        <v>1</v>
      </c>
      <c r="D121" s="2">
        <f ca="1"/>
        <v>1</v>
      </c>
      <c r="E121" s="2"/>
      <c r="F121" s="2"/>
      <c r="G121" s="2"/>
      <c r="H121" s="2"/>
      <c r="I121" s="2"/>
      <c r="J121" s="2"/>
      <c r="K121" s="2"/>
    </row>
    <row r="122" spans="3:11" ht="13.5" customHeight="1" x14ac:dyDescent="0.25">
      <c r="C122" s="24">
        <f ca="1"/>
        <v>1</v>
      </c>
      <c r="D122" s="2">
        <f ca="1"/>
        <v>1</v>
      </c>
      <c r="E122" s="2"/>
      <c r="F122" s="2"/>
      <c r="G122" s="2"/>
      <c r="H122" s="2"/>
      <c r="I122" s="2"/>
      <c r="J122" s="2"/>
      <c r="K122" s="2"/>
    </row>
    <row r="123" spans="3:11" ht="13.5" customHeight="1" x14ac:dyDescent="0.25">
      <c r="C123" s="24">
        <f ca="1"/>
        <v>1</v>
      </c>
      <c r="D123" s="2">
        <f ca="1"/>
        <v>1</v>
      </c>
      <c r="E123" s="2"/>
      <c r="F123" s="2"/>
      <c r="G123" s="2"/>
      <c r="H123" s="2"/>
      <c r="I123" s="2"/>
      <c r="J123" s="2"/>
      <c r="K123" s="2"/>
    </row>
    <row r="124" spans="3:11" ht="13.5" customHeight="1" x14ac:dyDescent="0.25">
      <c r="C124" s="24">
        <f ca="1"/>
        <v>1</v>
      </c>
      <c r="D124" s="2">
        <f ca="1"/>
        <v>1</v>
      </c>
      <c r="E124" s="2"/>
      <c r="F124" s="2"/>
      <c r="G124" s="2"/>
      <c r="H124" s="2"/>
      <c r="I124" s="2"/>
      <c r="J124" s="2"/>
      <c r="K124" s="2"/>
    </row>
    <row r="125" spans="3:11" ht="13.5" customHeight="1" x14ac:dyDescent="0.25">
      <c r="C125" s="24">
        <f ca="1"/>
        <v>1</v>
      </c>
      <c r="D125" s="2">
        <f ca="1"/>
        <v>1</v>
      </c>
      <c r="E125" s="2"/>
      <c r="F125" s="2"/>
      <c r="G125" s="2"/>
      <c r="H125" s="2"/>
      <c r="I125" s="2"/>
      <c r="J125" s="2"/>
      <c r="K125" s="2"/>
    </row>
    <row r="126" spans="3:11" ht="13.5" customHeight="1" x14ac:dyDescent="0.25">
      <c r="C126" s="24">
        <f ca="1"/>
        <v>1</v>
      </c>
      <c r="D126" s="2">
        <f ca="1"/>
        <v>1</v>
      </c>
      <c r="E126" s="2"/>
      <c r="F126" s="2"/>
      <c r="G126" s="2"/>
      <c r="H126" s="2"/>
      <c r="I126" s="2"/>
      <c r="J126" s="2"/>
      <c r="K126" s="2"/>
    </row>
    <row r="127" spans="3:11" ht="13.5" customHeight="1" x14ac:dyDescent="0.25">
      <c r="C127" s="24">
        <f ca="1"/>
        <v>1</v>
      </c>
      <c r="D127" s="2">
        <f ca="1"/>
        <v>1</v>
      </c>
      <c r="E127" s="2"/>
      <c r="F127" s="2"/>
      <c r="G127" s="2"/>
      <c r="H127" s="2"/>
      <c r="I127" s="2"/>
      <c r="J127" s="2"/>
      <c r="K127" s="2"/>
    </row>
    <row r="128" spans="3:11" ht="13.5" customHeight="1" x14ac:dyDescent="0.25">
      <c r="C128" s="24">
        <f ca="1"/>
        <v>1</v>
      </c>
      <c r="D128" s="2">
        <f ca="1"/>
        <v>1</v>
      </c>
      <c r="E128" s="2"/>
      <c r="F128" s="2"/>
      <c r="G128" s="2"/>
      <c r="H128" s="2"/>
      <c r="I128" s="2"/>
      <c r="J128" s="2"/>
      <c r="K128" s="2"/>
    </row>
    <row r="129" spans="3:4" ht="13.5" customHeight="1" x14ac:dyDescent="0.25">
      <c r="C129" s="24">
        <f ca="1"/>
        <v>1</v>
      </c>
      <c r="D129" s="2">
        <f ca="1"/>
        <v>1</v>
      </c>
    </row>
    <row r="130" spans="3:4" ht="13.5" customHeight="1" x14ac:dyDescent="0.25">
      <c r="C130" s="24">
        <f ca="1"/>
        <v>1</v>
      </c>
      <c r="D130" s="2">
        <f ca="1"/>
        <v>1</v>
      </c>
    </row>
    <row r="131" spans="3:4" ht="13.5" customHeight="1" x14ac:dyDescent="0.25">
      <c r="C131" s="24">
        <f ca="1"/>
        <v>1</v>
      </c>
      <c r="D131" s="2">
        <f ca="1"/>
        <v>1</v>
      </c>
    </row>
    <row r="132" spans="3:4" ht="13.5" customHeight="1" x14ac:dyDescent="0.25">
      <c r="C132" s="24">
        <f ca="1"/>
        <v>1</v>
      </c>
      <c r="D132" s="2">
        <f ca="1"/>
        <v>1</v>
      </c>
    </row>
    <row r="133" spans="3:4" ht="13.5" customHeight="1" x14ac:dyDescent="0.25">
      <c r="C133" s="24">
        <f ca="1"/>
        <v>1</v>
      </c>
      <c r="D133" s="2">
        <f ca="1"/>
        <v>1</v>
      </c>
    </row>
    <row r="134" spans="3:4" ht="13.5" customHeight="1" x14ac:dyDescent="0.25">
      <c r="C134" s="24">
        <f ca="1"/>
        <v>1</v>
      </c>
      <c r="D134" s="2">
        <f ca="1"/>
        <v>1</v>
      </c>
    </row>
    <row r="135" spans="3:4" ht="13.5" customHeight="1" x14ac:dyDescent="0.25">
      <c r="C135" s="24">
        <f ca="1"/>
        <v>1</v>
      </c>
      <c r="D135" s="2">
        <f ca="1"/>
        <v>1</v>
      </c>
    </row>
    <row r="136" spans="3:4" ht="13.5" customHeight="1" x14ac:dyDescent="0.25">
      <c r="C136" s="24">
        <f ca="1"/>
        <v>1</v>
      </c>
      <c r="D136" s="2">
        <f ca="1"/>
        <v>1</v>
      </c>
    </row>
    <row r="137" spans="3:4" ht="13.5" customHeight="1" x14ac:dyDescent="0.25">
      <c r="C137" s="24">
        <f ca="1"/>
        <v>1</v>
      </c>
      <c r="D137" s="2">
        <f ca="1"/>
        <v>1</v>
      </c>
    </row>
    <row r="138" spans="3:4" ht="13.5" customHeight="1" x14ac:dyDescent="0.25">
      <c r="C138" s="24">
        <f ca="1"/>
        <v>1</v>
      </c>
      <c r="D138" s="2">
        <f ca="1"/>
        <v>1</v>
      </c>
    </row>
    <row r="139" spans="3:4" ht="13.5" customHeight="1" x14ac:dyDescent="0.25">
      <c r="C139" s="24">
        <f ca="1"/>
        <v>1</v>
      </c>
      <c r="D139" s="2">
        <f ca="1"/>
        <v>1</v>
      </c>
    </row>
    <row r="140" spans="3:4" ht="13.5" customHeight="1" x14ac:dyDescent="0.25">
      <c r="C140" s="24">
        <f ca="1"/>
        <v>1</v>
      </c>
      <c r="D140" s="2">
        <f ca="1"/>
        <v>1</v>
      </c>
    </row>
    <row r="141" spans="3:4" ht="13.5" customHeight="1" x14ac:dyDescent="0.25">
      <c r="C141" s="24">
        <f ca="1"/>
        <v>1</v>
      </c>
      <c r="D141" s="2">
        <f ca="1"/>
        <v>1</v>
      </c>
    </row>
    <row r="142" spans="3:4" ht="13.5" customHeight="1" x14ac:dyDescent="0.25">
      <c r="C142" s="24">
        <f ca="1"/>
        <v>1</v>
      </c>
      <c r="D142" s="2">
        <f ca="1"/>
        <v>1</v>
      </c>
    </row>
    <row r="143" spans="3:4" ht="13.5" customHeight="1" x14ac:dyDescent="0.25">
      <c r="C143" s="24">
        <f ca="1"/>
        <v>1</v>
      </c>
      <c r="D143" s="2">
        <f ca="1"/>
        <v>1</v>
      </c>
    </row>
    <row r="144" spans="3:4" ht="13.5" customHeight="1" x14ac:dyDescent="0.25">
      <c r="C144" s="24">
        <f ca="1"/>
        <v>1</v>
      </c>
      <c r="D144" s="2">
        <f ca="1"/>
        <v>1</v>
      </c>
    </row>
    <row r="145" spans="3:4" ht="13.5" customHeight="1" x14ac:dyDescent="0.25">
      <c r="C145" s="24">
        <f ca="1"/>
        <v>1</v>
      </c>
      <c r="D145" s="2">
        <f ca="1"/>
        <v>1</v>
      </c>
    </row>
    <row r="146" spans="3:4" ht="13.5" customHeight="1" x14ac:dyDescent="0.25">
      <c r="C146" s="24">
        <f ca="1"/>
        <v>1</v>
      </c>
      <c r="D146" s="2">
        <f ca="1"/>
        <v>1</v>
      </c>
    </row>
    <row r="147" spans="3:4" ht="13.5" customHeight="1" x14ac:dyDescent="0.25">
      <c r="C147" s="24">
        <f ca="1"/>
        <v>1</v>
      </c>
      <c r="D147" s="2">
        <f ca="1"/>
        <v>1</v>
      </c>
    </row>
    <row r="148" spans="3:4" ht="13.5" customHeight="1" x14ac:dyDescent="0.25">
      <c r="C148" s="24">
        <f ca="1"/>
        <v>1</v>
      </c>
      <c r="D148" s="2">
        <f ca="1"/>
        <v>1</v>
      </c>
    </row>
    <row r="149" spans="3:4" ht="13.5" customHeight="1" x14ac:dyDescent="0.25">
      <c r="C149" s="24">
        <f ca="1"/>
        <v>1</v>
      </c>
      <c r="D149" s="2">
        <f ca="1"/>
        <v>1</v>
      </c>
    </row>
    <row r="150" spans="3:4" ht="13.5" customHeight="1" x14ac:dyDescent="0.25">
      <c r="C150" s="24">
        <f ca="1"/>
        <v>1</v>
      </c>
      <c r="D150" s="2">
        <f ca="1"/>
        <v>1</v>
      </c>
    </row>
    <row r="151" spans="3:4" ht="13.5" customHeight="1" x14ac:dyDescent="0.25">
      <c r="C151" s="24">
        <f ca="1"/>
        <v>1</v>
      </c>
      <c r="D151" s="2">
        <f ca="1"/>
        <v>1</v>
      </c>
    </row>
    <row r="152" spans="3:4" ht="13.5" customHeight="1" x14ac:dyDescent="0.25">
      <c r="C152" s="24">
        <f ca="1"/>
        <v>1</v>
      </c>
      <c r="D152" s="2">
        <f ca="1"/>
        <v>1</v>
      </c>
    </row>
    <row r="153" spans="3:4" ht="13.5" customHeight="1" x14ac:dyDescent="0.25">
      <c r="C153" s="24">
        <f ca="1"/>
        <v>1</v>
      </c>
      <c r="D153" s="2">
        <f ca="1"/>
        <v>1</v>
      </c>
    </row>
    <row r="154" spans="3:4" ht="13.5" customHeight="1" x14ac:dyDescent="0.25">
      <c r="C154" s="24">
        <f ca="1"/>
        <v>1</v>
      </c>
      <c r="D154" s="2">
        <f ca="1"/>
        <v>1</v>
      </c>
    </row>
    <row r="155" spans="3:4" ht="13.5" customHeight="1" x14ac:dyDescent="0.25">
      <c r="C155" s="24">
        <f ca="1"/>
        <v>1</v>
      </c>
      <c r="D155" s="2">
        <f ca="1"/>
        <v>2</v>
      </c>
    </row>
    <row r="156" spans="3:4" ht="13.5" customHeight="1" x14ac:dyDescent="0.25">
      <c r="C156" s="24">
        <f ca="1"/>
        <v>1</v>
      </c>
      <c r="D156" s="2">
        <f ca="1"/>
        <v>2</v>
      </c>
    </row>
    <row r="157" spans="3:4" ht="13.5" customHeight="1" x14ac:dyDescent="0.25">
      <c r="C157" s="24">
        <f ca="1"/>
        <v>1</v>
      </c>
      <c r="D157" s="2">
        <f ca="1"/>
        <v>2</v>
      </c>
    </row>
    <row r="158" spans="3:4" ht="13.5" customHeight="1" x14ac:dyDescent="0.25">
      <c r="C158" s="24">
        <f ca="1"/>
        <v>1</v>
      </c>
      <c r="D158" s="2">
        <f ca="1"/>
        <v>2</v>
      </c>
    </row>
    <row r="159" spans="3:4" ht="13.5" customHeight="1" x14ac:dyDescent="0.25">
      <c r="C159" s="24">
        <f ca="1"/>
        <v>1</v>
      </c>
      <c r="D159" s="2">
        <f ca="1"/>
        <v>2</v>
      </c>
    </row>
    <row r="160" spans="3:4" ht="13.5" customHeight="1" x14ac:dyDescent="0.25">
      <c r="C160" s="24">
        <f ca="1"/>
        <v>1</v>
      </c>
      <c r="D160" s="2">
        <f ca="1"/>
        <v>2</v>
      </c>
    </row>
    <row r="161" spans="3:4" ht="13.5" customHeight="1" x14ac:dyDescent="0.25">
      <c r="C161" s="24">
        <f ca="1"/>
        <v>1</v>
      </c>
      <c r="D161" s="2">
        <f ca="1"/>
        <v>2</v>
      </c>
    </row>
    <row r="162" spans="3:4" ht="13.5" customHeight="1" x14ac:dyDescent="0.25">
      <c r="C162" s="24">
        <f ca="1"/>
        <v>1</v>
      </c>
      <c r="D162" s="2">
        <f ca="1"/>
        <v>2</v>
      </c>
    </row>
    <row r="163" spans="3:4" ht="13.5" customHeight="1" x14ac:dyDescent="0.25">
      <c r="C163" s="24">
        <f ca="1"/>
        <v>1</v>
      </c>
      <c r="D163" s="2">
        <f ca="1"/>
        <v>2</v>
      </c>
    </row>
    <row r="164" spans="3:4" ht="13.5" customHeight="1" x14ac:dyDescent="0.25">
      <c r="C164" s="24">
        <f ca="1"/>
        <v>1</v>
      </c>
      <c r="D164" s="2">
        <f ca="1"/>
        <v>2</v>
      </c>
    </row>
    <row r="165" spans="3:4" ht="13.5" customHeight="1" x14ac:dyDescent="0.25">
      <c r="C165" s="24">
        <f ca="1"/>
        <v>1</v>
      </c>
      <c r="D165" s="2">
        <f ca="1"/>
        <v>2</v>
      </c>
    </row>
    <row r="166" spans="3:4" ht="13.5" customHeight="1" x14ac:dyDescent="0.25">
      <c r="C166" s="24">
        <f ca="1"/>
        <v>1</v>
      </c>
      <c r="D166" s="2">
        <f ca="1"/>
        <v>2</v>
      </c>
    </row>
    <row r="167" spans="3:4" ht="13.5" customHeight="1" x14ac:dyDescent="0.25">
      <c r="C167" s="24">
        <f ca="1"/>
        <v>1</v>
      </c>
      <c r="D167" s="2">
        <f ca="1"/>
        <v>2</v>
      </c>
    </row>
    <row r="168" spans="3:4" ht="13.5" customHeight="1" x14ac:dyDescent="0.25">
      <c r="C168" s="24">
        <f ca="1"/>
        <v>1</v>
      </c>
      <c r="D168" s="2">
        <f ca="1"/>
        <v>2</v>
      </c>
    </row>
    <row r="169" spans="3:4" ht="13.5" customHeight="1" x14ac:dyDescent="0.25">
      <c r="C169" s="24">
        <f ca="1"/>
        <v>1</v>
      </c>
      <c r="D169" s="2">
        <f ca="1"/>
        <v>2</v>
      </c>
    </row>
    <row r="170" spans="3:4" ht="13.5" customHeight="1" x14ac:dyDescent="0.25">
      <c r="C170" s="24">
        <f ca="1"/>
        <v>1</v>
      </c>
      <c r="D170" s="2">
        <f ca="1"/>
        <v>2</v>
      </c>
    </row>
    <row r="171" spans="3:4" ht="13.5" customHeight="1" x14ac:dyDescent="0.25">
      <c r="C171" s="24">
        <f ca="1"/>
        <v>1</v>
      </c>
      <c r="D171" s="2">
        <f ca="1"/>
        <v>2</v>
      </c>
    </row>
    <row r="172" spans="3:4" ht="13.5" customHeight="1" x14ac:dyDescent="0.25">
      <c r="C172" s="24">
        <f ca="1"/>
        <v>1</v>
      </c>
      <c r="D172" s="2">
        <f ca="1"/>
        <v>2</v>
      </c>
    </row>
    <row r="173" spans="3:4" ht="13.5" customHeight="1" x14ac:dyDescent="0.25">
      <c r="C173" s="24">
        <f ca="1"/>
        <v>1</v>
      </c>
      <c r="D173" s="2">
        <f ca="1"/>
        <v>2</v>
      </c>
    </row>
    <row r="174" spans="3:4" ht="13.5" customHeight="1" x14ac:dyDescent="0.25">
      <c r="C174" s="24">
        <f ca="1"/>
        <v>1</v>
      </c>
      <c r="D174" s="2">
        <f ca="1"/>
        <v>2</v>
      </c>
    </row>
    <row r="175" spans="3:4" ht="13.5" customHeight="1" x14ac:dyDescent="0.25">
      <c r="C175" s="24">
        <f ca="1"/>
        <v>1</v>
      </c>
      <c r="D175" s="2">
        <f ca="1"/>
        <v>2</v>
      </c>
    </row>
    <row r="176" spans="3:4" ht="13.5" customHeight="1" x14ac:dyDescent="0.25">
      <c r="C176" s="24">
        <f ca="1"/>
        <v>1</v>
      </c>
      <c r="D176" s="2">
        <f ca="1"/>
        <v>2</v>
      </c>
    </row>
    <row r="177" spans="3:4" ht="13.5" customHeight="1" x14ac:dyDescent="0.25">
      <c r="C177" s="24">
        <f ca="1"/>
        <v>1</v>
      </c>
      <c r="D177" s="2">
        <f ca="1"/>
        <v>2</v>
      </c>
    </row>
    <row r="178" spans="3:4" ht="13.5" customHeight="1" x14ac:dyDescent="0.25">
      <c r="C178" s="24">
        <f ca="1"/>
        <v>1</v>
      </c>
      <c r="D178" s="2">
        <f ca="1"/>
        <v>2</v>
      </c>
    </row>
    <row r="179" spans="3:4" ht="13.5" customHeight="1" x14ac:dyDescent="0.25">
      <c r="C179" s="24">
        <f ca="1"/>
        <v>1</v>
      </c>
      <c r="D179" s="2">
        <f ca="1"/>
        <v>2</v>
      </c>
    </row>
    <row r="180" spans="3:4" ht="13.5" customHeight="1" x14ac:dyDescent="0.25">
      <c r="C180" s="24">
        <f ca="1"/>
        <v>1</v>
      </c>
      <c r="D180" s="2">
        <f ca="1"/>
        <v>2</v>
      </c>
    </row>
    <row r="181" spans="3:4" ht="13.5" customHeight="1" x14ac:dyDescent="0.25">
      <c r="C181" s="24">
        <f ca="1"/>
        <v>1</v>
      </c>
      <c r="D181" s="2">
        <f ca="1"/>
        <v>2</v>
      </c>
    </row>
    <row r="182" spans="3:4" ht="13.5" customHeight="1" x14ac:dyDescent="0.25">
      <c r="C182" s="24">
        <f ca="1"/>
        <v>1</v>
      </c>
      <c r="D182" s="2">
        <f ca="1"/>
        <v>2</v>
      </c>
    </row>
    <row r="183" spans="3:4" ht="13.5" customHeight="1" x14ac:dyDescent="0.25">
      <c r="C183" s="24">
        <f ca="1"/>
        <v>1</v>
      </c>
      <c r="D183" s="2">
        <f ca="1"/>
        <v>2</v>
      </c>
    </row>
    <row r="184" spans="3:4" ht="13.5" customHeight="1" x14ac:dyDescent="0.25">
      <c r="C184" s="24">
        <f ca="1"/>
        <v>1</v>
      </c>
      <c r="D184" s="2">
        <f ca="1"/>
        <v>2</v>
      </c>
    </row>
    <row r="185" spans="3:4" ht="13.5" customHeight="1" x14ac:dyDescent="0.25">
      <c r="C185" s="24">
        <f ca="1"/>
        <v>1</v>
      </c>
      <c r="D185" s="2">
        <f ca="1"/>
        <v>2</v>
      </c>
    </row>
    <row r="186" spans="3:4" ht="13.5" customHeight="1" x14ac:dyDescent="0.25">
      <c r="C186" s="24">
        <f ca="1"/>
        <v>1</v>
      </c>
      <c r="D186" s="2">
        <f ca="1"/>
        <v>2</v>
      </c>
    </row>
    <row r="187" spans="3:4" ht="13.5" customHeight="1" x14ac:dyDescent="0.25">
      <c r="C187" s="24">
        <f ca="1"/>
        <v>1</v>
      </c>
      <c r="D187" s="2">
        <f ca="1"/>
        <v>2</v>
      </c>
    </row>
    <row r="188" spans="3:4" ht="13.5" customHeight="1" x14ac:dyDescent="0.25">
      <c r="C188" s="24">
        <f ca="1"/>
        <v>1</v>
      </c>
      <c r="D188" s="2">
        <f ca="1"/>
        <v>2</v>
      </c>
    </row>
    <row r="189" spans="3:4" ht="13.5" customHeight="1" x14ac:dyDescent="0.25">
      <c r="C189" s="24">
        <f ca="1"/>
        <v>1</v>
      </c>
      <c r="D189" s="2">
        <f ca="1"/>
        <v>2</v>
      </c>
    </row>
    <row r="190" spans="3:4" ht="13.5" customHeight="1" x14ac:dyDescent="0.25">
      <c r="C190" s="24">
        <f ca="1"/>
        <v>1</v>
      </c>
      <c r="D190" s="2">
        <f ca="1"/>
        <v>2</v>
      </c>
    </row>
    <row r="191" spans="3:4" ht="13.5" customHeight="1" x14ac:dyDescent="0.25">
      <c r="C191" s="24">
        <f ca="1"/>
        <v>1</v>
      </c>
      <c r="D191" s="2">
        <f ca="1"/>
        <v>2</v>
      </c>
    </row>
    <row r="192" spans="3:4" ht="13.5" customHeight="1" x14ac:dyDescent="0.25">
      <c r="C192" s="24">
        <f ca="1"/>
        <v>1</v>
      </c>
      <c r="D192" s="2">
        <f ca="1"/>
        <v>2</v>
      </c>
    </row>
    <row r="193" spans="3:4" ht="13.5" customHeight="1" x14ac:dyDescent="0.25">
      <c r="C193" s="24">
        <f ca="1"/>
        <v>1</v>
      </c>
      <c r="D193" s="2">
        <f ca="1"/>
        <v>2</v>
      </c>
    </row>
    <row r="194" spans="3:4" ht="13.5" customHeight="1" x14ac:dyDescent="0.25">
      <c r="C194" s="24">
        <f ca="1"/>
        <v>1</v>
      </c>
      <c r="D194" s="2">
        <f ca="1"/>
        <v>2</v>
      </c>
    </row>
    <row r="195" spans="3:4" ht="13.5" customHeight="1" x14ac:dyDescent="0.25">
      <c r="C195" s="24">
        <f ca="1"/>
        <v>1</v>
      </c>
      <c r="D195" s="2">
        <f ca="1"/>
        <v>2</v>
      </c>
    </row>
    <row r="196" spans="3:4" ht="13.5" customHeight="1" x14ac:dyDescent="0.25">
      <c r="C196" s="24">
        <f ca="1"/>
        <v>1</v>
      </c>
      <c r="D196" s="2">
        <f ca="1"/>
        <v>2</v>
      </c>
    </row>
    <row r="197" spans="3:4" ht="13.5" customHeight="1" x14ac:dyDescent="0.25">
      <c r="C197" s="24">
        <f ca="1"/>
        <v>1</v>
      </c>
      <c r="D197" s="2">
        <f ca="1"/>
        <v>2</v>
      </c>
    </row>
    <row r="198" spans="3:4" ht="13.5" customHeight="1" x14ac:dyDescent="0.25">
      <c r="C198" s="24">
        <f ca="1"/>
        <v>1</v>
      </c>
      <c r="D198" s="2">
        <f ca="1"/>
        <v>2</v>
      </c>
    </row>
    <row r="199" spans="3:4" ht="13.5" customHeight="1" x14ac:dyDescent="0.25">
      <c r="C199" s="24">
        <f ca="1"/>
        <v>1</v>
      </c>
      <c r="D199" s="2">
        <f ca="1"/>
        <v>2</v>
      </c>
    </row>
    <row r="200" spans="3:4" ht="13.5" customHeight="1" x14ac:dyDescent="0.25">
      <c r="C200" s="24">
        <f ca="1"/>
        <v>1</v>
      </c>
      <c r="D200" s="2">
        <f ca="1"/>
        <v>2</v>
      </c>
    </row>
    <row r="201" spans="3:4" ht="13.5" customHeight="1" x14ac:dyDescent="0.25">
      <c r="C201" s="24">
        <f ca="1"/>
        <v>1</v>
      </c>
      <c r="D201" s="2">
        <f ca="1"/>
        <v>2</v>
      </c>
    </row>
    <row r="202" spans="3:4" ht="13.5" customHeight="1" x14ac:dyDescent="0.25">
      <c r="C202" s="24">
        <f ca="1"/>
        <v>1</v>
      </c>
      <c r="D202" s="2">
        <f ca="1"/>
        <v>2</v>
      </c>
    </row>
    <row r="203" spans="3:4" ht="13.5" customHeight="1" x14ac:dyDescent="0.25">
      <c r="C203" s="24">
        <f ca="1"/>
        <v>1</v>
      </c>
      <c r="D203" s="2">
        <f ca="1"/>
        <v>2</v>
      </c>
    </row>
    <row r="204" spans="3:4" ht="13.5" customHeight="1" x14ac:dyDescent="0.25">
      <c r="C204" s="24">
        <f ca="1"/>
        <v>1</v>
      </c>
      <c r="D204" s="2">
        <f ca="1"/>
        <v>2</v>
      </c>
    </row>
    <row r="205" spans="3:4" ht="13.5" customHeight="1" x14ac:dyDescent="0.25">
      <c r="C205" s="24">
        <f ca="1"/>
        <v>1</v>
      </c>
      <c r="D205" s="2">
        <f ca="1"/>
        <v>2</v>
      </c>
    </row>
    <row r="206" spans="3:4" ht="13.5" customHeight="1" x14ac:dyDescent="0.25">
      <c r="C206" s="24">
        <f ca="1"/>
        <v>1</v>
      </c>
      <c r="D206" s="2">
        <f ca="1"/>
        <v>2</v>
      </c>
    </row>
    <row r="207" spans="3:4" ht="13.5" customHeight="1" x14ac:dyDescent="0.25">
      <c r="C207" s="24">
        <f ca="1"/>
        <v>1</v>
      </c>
      <c r="D207" s="2">
        <f ca="1"/>
        <v>2</v>
      </c>
    </row>
    <row r="208" spans="3:4" ht="13.5" customHeight="1" x14ac:dyDescent="0.25">
      <c r="C208" s="24">
        <f ca="1"/>
        <v>1</v>
      </c>
      <c r="D208" s="2">
        <f ca="1"/>
        <v>2</v>
      </c>
    </row>
    <row r="209" spans="3:4" ht="13.5" customHeight="1" x14ac:dyDescent="0.25">
      <c r="C209" s="24">
        <f ca="1"/>
        <v>1</v>
      </c>
      <c r="D209" s="2">
        <f ca="1"/>
        <v>2</v>
      </c>
    </row>
    <row r="210" spans="3:4" ht="13.5" customHeight="1" x14ac:dyDescent="0.25">
      <c r="C210" s="24">
        <f ca="1"/>
        <v>1</v>
      </c>
      <c r="D210" s="2">
        <f ca="1"/>
        <v>2</v>
      </c>
    </row>
    <row r="211" spans="3:4" ht="13.5" customHeight="1" x14ac:dyDescent="0.25">
      <c r="C211" s="24">
        <f ca="1"/>
        <v>1</v>
      </c>
      <c r="D211" s="2">
        <f ca="1"/>
        <v>2</v>
      </c>
    </row>
    <row r="212" spans="3:4" ht="13.5" customHeight="1" x14ac:dyDescent="0.25">
      <c r="C212" s="24">
        <f ca="1"/>
        <v>1</v>
      </c>
      <c r="D212" s="2">
        <f ca="1"/>
        <v>2</v>
      </c>
    </row>
    <row r="213" spans="3:4" ht="13.5" customHeight="1" x14ac:dyDescent="0.25">
      <c r="C213" s="24">
        <f ca="1"/>
        <v>1</v>
      </c>
      <c r="D213" s="2">
        <f ca="1"/>
        <v>2</v>
      </c>
    </row>
    <row r="214" spans="3:4" ht="13.5" customHeight="1" x14ac:dyDescent="0.25">
      <c r="C214" s="24">
        <f ca="1"/>
        <v>1</v>
      </c>
      <c r="D214" s="2">
        <f ca="1"/>
        <v>2</v>
      </c>
    </row>
    <row r="215" spans="3:4" ht="13.5" customHeight="1" x14ac:dyDescent="0.25">
      <c r="C215" s="24">
        <f ca="1"/>
        <v>1</v>
      </c>
      <c r="D215" s="2">
        <f ca="1"/>
        <v>2</v>
      </c>
    </row>
    <row r="216" spans="3:4" ht="13.5" customHeight="1" x14ac:dyDescent="0.25">
      <c r="C216" s="24">
        <f ca="1"/>
        <v>1</v>
      </c>
      <c r="D216" s="2">
        <f ca="1"/>
        <v>2</v>
      </c>
    </row>
    <row r="217" spans="3:4" ht="13.5" customHeight="1" x14ac:dyDescent="0.25">
      <c r="C217" s="24">
        <f ca="1"/>
        <v>1</v>
      </c>
      <c r="D217" s="2">
        <f ca="1"/>
        <v>2</v>
      </c>
    </row>
    <row r="218" spans="3:4" ht="13.5" customHeight="1" x14ac:dyDescent="0.25">
      <c r="C218" s="24">
        <f ca="1"/>
        <v>1</v>
      </c>
      <c r="D218" s="2">
        <f ca="1"/>
        <v>2</v>
      </c>
    </row>
    <row r="219" spans="3:4" ht="13.5" customHeight="1" x14ac:dyDescent="0.25">
      <c r="C219" s="24">
        <f ca="1"/>
        <v>1</v>
      </c>
      <c r="D219" s="2">
        <f ca="1"/>
        <v>2</v>
      </c>
    </row>
    <row r="220" spans="3:4" ht="13.5" customHeight="1" x14ac:dyDescent="0.25">
      <c r="C220" s="24">
        <f ca="1"/>
        <v>1</v>
      </c>
      <c r="D220" s="2">
        <f ca="1"/>
        <v>2</v>
      </c>
    </row>
    <row r="221" spans="3:4" ht="13.5" customHeight="1" x14ac:dyDescent="0.25">
      <c r="C221" s="24">
        <f ca="1"/>
        <v>1</v>
      </c>
      <c r="D221" s="2">
        <f ca="1"/>
        <v>2</v>
      </c>
    </row>
    <row r="222" spans="3:4" ht="13.5" customHeight="1" x14ac:dyDescent="0.25">
      <c r="C222" s="24">
        <f ca="1"/>
        <v>1</v>
      </c>
      <c r="D222" s="2">
        <f ca="1"/>
        <v>2</v>
      </c>
    </row>
    <row r="223" spans="3:4" ht="13.5" customHeight="1" x14ac:dyDescent="0.25">
      <c r="C223" s="24">
        <f ca="1"/>
        <v>1</v>
      </c>
      <c r="D223" s="2">
        <f ca="1"/>
        <v>2</v>
      </c>
    </row>
    <row r="224" spans="3:4" ht="13.5" customHeight="1" x14ac:dyDescent="0.25">
      <c r="C224" s="24">
        <f ca="1"/>
        <v>1</v>
      </c>
      <c r="D224" s="2">
        <f ca="1"/>
        <v>2</v>
      </c>
    </row>
    <row r="225" spans="3:4" ht="13.5" customHeight="1" x14ac:dyDescent="0.25">
      <c r="C225" s="24">
        <f ca="1"/>
        <v>1</v>
      </c>
      <c r="D225" s="2">
        <f ca="1"/>
        <v>2</v>
      </c>
    </row>
    <row r="226" spans="3:4" ht="13.5" customHeight="1" x14ac:dyDescent="0.25">
      <c r="C226" s="24">
        <f ca="1"/>
        <v>1</v>
      </c>
      <c r="D226" s="2">
        <f ca="1"/>
        <v>2</v>
      </c>
    </row>
    <row r="227" spans="3:4" ht="13.5" customHeight="1" x14ac:dyDescent="0.25">
      <c r="C227" s="24">
        <f ca="1"/>
        <v>1</v>
      </c>
      <c r="D227" s="2">
        <f ca="1"/>
        <v>2</v>
      </c>
    </row>
    <row r="228" spans="3:4" ht="13.5" customHeight="1" x14ac:dyDescent="0.25">
      <c r="C228" s="24">
        <f ca="1"/>
        <v>1</v>
      </c>
      <c r="D228" s="2">
        <f ca="1"/>
        <v>2</v>
      </c>
    </row>
    <row r="229" spans="3:4" ht="13.5" customHeight="1" x14ac:dyDescent="0.25">
      <c r="C229" s="24">
        <f ca="1"/>
        <v>1</v>
      </c>
      <c r="D229" s="2">
        <f ca="1"/>
        <v>2</v>
      </c>
    </row>
    <row r="230" spans="3:4" ht="13.5" customHeight="1" x14ac:dyDescent="0.25">
      <c r="C230" s="24">
        <f ca="1"/>
        <v>1</v>
      </c>
      <c r="D230" s="2">
        <f ca="1"/>
        <v>2</v>
      </c>
    </row>
    <row r="231" spans="3:4" ht="13.5" customHeight="1" x14ac:dyDescent="0.25">
      <c r="C231" s="24">
        <f ca="1"/>
        <v>1</v>
      </c>
      <c r="D231" s="2">
        <f ca="1"/>
        <v>2</v>
      </c>
    </row>
    <row r="232" spans="3:4" ht="13.5" customHeight="1" x14ac:dyDescent="0.25">
      <c r="C232" s="24">
        <f ca="1"/>
        <v>1</v>
      </c>
      <c r="D232" s="2">
        <f ca="1"/>
        <v>2</v>
      </c>
    </row>
    <row r="233" spans="3:4" ht="13.5" customHeight="1" x14ac:dyDescent="0.25">
      <c r="C233" s="24">
        <f ca="1"/>
        <v>1</v>
      </c>
      <c r="D233" s="2">
        <f ca="1"/>
        <v>2</v>
      </c>
    </row>
    <row r="234" spans="3:4" ht="13.5" customHeight="1" x14ac:dyDescent="0.25">
      <c r="C234" s="24">
        <f ca="1"/>
        <v>1</v>
      </c>
      <c r="D234" s="2">
        <f ca="1"/>
        <v>2</v>
      </c>
    </row>
    <row r="235" spans="3:4" ht="13.5" customHeight="1" x14ac:dyDescent="0.25">
      <c r="C235" s="24">
        <f ca="1"/>
        <v>1</v>
      </c>
      <c r="D235" s="2">
        <f ca="1"/>
        <v>2</v>
      </c>
    </row>
    <row r="236" spans="3:4" ht="13.5" customHeight="1" x14ac:dyDescent="0.25">
      <c r="C236" s="24">
        <f ca="1"/>
        <v>1</v>
      </c>
      <c r="D236" s="2">
        <f ca="1"/>
        <v>2</v>
      </c>
    </row>
    <row r="237" spans="3:4" ht="13.5" customHeight="1" x14ac:dyDescent="0.25">
      <c r="C237" s="24">
        <f ca="1"/>
        <v>1</v>
      </c>
      <c r="D237" s="2">
        <f ca="1"/>
        <v>2</v>
      </c>
    </row>
    <row r="238" spans="3:4" ht="13.5" customHeight="1" x14ac:dyDescent="0.25">
      <c r="C238" s="24">
        <f ca="1"/>
        <v>1</v>
      </c>
      <c r="D238" s="2">
        <f ca="1"/>
        <v>2</v>
      </c>
    </row>
    <row r="239" spans="3:4" ht="13.5" customHeight="1" x14ac:dyDescent="0.25">
      <c r="C239" s="24">
        <f ca="1"/>
        <v>1</v>
      </c>
      <c r="D239" s="2">
        <f ca="1"/>
        <v>2</v>
      </c>
    </row>
    <row r="240" spans="3:4" ht="13.5" customHeight="1" x14ac:dyDescent="0.25">
      <c r="C240" s="24">
        <f ca="1"/>
        <v>1</v>
      </c>
      <c r="D240" s="2">
        <f ca="1"/>
        <v>2</v>
      </c>
    </row>
    <row r="241" spans="3:4" ht="13.5" customHeight="1" x14ac:dyDescent="0.25">
      <c r="C241" s="24">
        <f ca="1"/>
        <v>1</v>
      </c>
      <c r="D241" s="2">
        <f ca="1"/>
        <v>2</v>
      </c>
    </row>
    <row r="242" spans="3:4" ht="13.5" customHeight="1" x14ac:dyDescent="0.25">
      <c r="C242" s="24">
        <f ca="1"/>
        <v>1</v>
      </c>
      <c r="D242" s="2">
        <f ca="1"/>
        <v>2</v>
      </c>
    </row>
    <row r="243" spans="3:4" ht="13.5" customHeight="1" x14ac:dyDescent="0.25">
      <c r="C243" s="24">
        <f ca="1"/>
        <v>1</v>
      </c>
      <c r="D243" s="2">
        <f ca="1"/>
        <v>2</v>
      </c>
    </row>
    <row r="244" spans="3:4" ht="13.5" customHeight="1" x14ac:dyDescent="0.25">
      <c r="C244" s="24">
        <f ca="1"/>
        <v>1</v>
      </c>
      <c r="D244" s="2">
        <f ca="1"/>
        <v>2</v>
      </c>
    </row>
    <row r="245" spans="3:4" ht="13.5" customHeight="1" x14ac:dyDescent="0.25">
      <c r="C245" s="24">
        <f ca="1"/>
        <v>1</v>
      </c>
      <c r="D245" s="2">
        <f ca="1"/>
        <v>2</v>
      </c>
    </row>
    <row r="246" spans="3:4" ht="13.5" customHeight="1" x14ac:dyDescent="0.25">
      <c r="C246" s="24">
        <f ca="1"/>
        <v>1</v>
      </c>
      <c r="D246" s="2">
        <f ca="1"/>
        <v>2</v>
      </c>
    </row>
    <row r="247" spans="3:4" ht="13.5" customHeight="1" x14ac:dyDescent="0.25">
      <c r="C247" s="24">
        <f ca="1"/>
        <v>1</v>
      </c>
      <c r="D247" s="2">
        <f ca="1"/>
        <v>2</v>
      </c>
    </row>
    <row r="248" spans="3:4" ht="13.5" customHeight="1" x14ac:dyDescent="0.25">
      <c r="C248" s="24">
        <f ca="1"/>
        <v>1</v>
      </c>
      <c r="D248" s="2">
        <f ca="1"/>
        <v>2</v>
      </c>
    </row>
    <row r="249" spans="3:4" ht="13.5" customHeight="1" x14ac:dyDescent="0.25">
      <c r="C249" s="24">
        <f ca="1"/>
        <v>1</v>
      </c>
      <c r="D249" s="2">
        <f ca="1"/>
        <v>2</v>
      </c>
    </row>
    <row r="250" spans="3:4" ht="13.5" customHeight="1" x14ac:dyDescent="0.25">
      <c r="C250" s="24">
        <f ca="1"/>
        <v>1</v>
      </c>
      <c r="D250" s="2">
        <f ca="1"/>
        <v>2</v>
      </c>
    </row>
    <row r="251" spans="3:4" ht="13.5" customHeight="1" x14ac:dyDescent="0.25">
      <c r="C251" s="24">
        <f ca="1"/>
        <v>1</v>
      </c>
      <c r="D251" s="2">
        <f ca="1"/>
        <v>2</v>
      </c>
    </row>
    <row r="252" spans="3:4" ht="13.5" customHeight="1" x14ac:dyDescent="0.25">
      <c r="C252" s="24">
        <f ca="1"/>
        <v>1</v>
      </c>
      <c r="D252" s="2">
        <f ca="1"/>
        <v>2</v>
      </c>
    </row>
    <row r="253" spans="3:4" ht="13.5" customHeight="1" x14ac:dyDescent="0.25">
      <c r="C253" s="24">
        <f ca="1"/>
        <v>1</v>
      </c>
      <c r="D253" s="2">
        <f ca="1"/>
        <v>2</v>
      </c>
    </row>
    <row r="254" spans="3:4" ht="13.5" customHeight="1" x14ac:dyDescent="0.25">
      <c r="C254" s="24">
        <f ca="1"/>
        <v>1</v>
      </c>
      <c r="D254" s="2">
        <f ca="1"/>
        <v>2</v>
      </c>
    </row>
    <row r="255" spans="3:4" ht="13.5" customHeight="1" x14ac:dyDescent="0.25">
      <c r="C255" s="24">
        <f ca="1"/>
        <v>1</v>
      </c>
      <c r="D255" s="2">
        <f ca="1"/>
        <v>2</v>
      </c>
    </row>
    <row r="256" spans="3:4" ht="13.5" customHeight="1" x14ac:dyDescent="0.25">
      <c r="C256" s="24">
        <f ca="1"/>
        <v>1</v>
      </c>
      <c r="D256" s="2">
        <f ca="1"/>
        <v>2</v>
      </c>
    </row>
    <row r="257" spans="3:4" ht="13.5" customHeight="1" x14ac:dyDescent="0.25">
      <c r="C257" s="24">
        <f ca="1"/>
        <v>1</v>
      </c>
      <c r="D257" s="2">
        <f ca="1"/>
        <v>2</v>
      </c>
    </row>
    <row r="258" spans="3:4" ht="13.5" customHeight="1" x14ac:dyDescent="0.25">
      <c r="C258" s="24">
        <f ca="1"/>
        <v>1</v>
      </c>
      <c r="D258" s="2">
        <f ca="1"/>
        <v>2</v>
      </c>
    </row>
    <row r="259" spans="3:4" ht="13.5" customHeight="1" x14ac:dyDescent="0.25">
      <c r="C259" s="24">
        <f ca="1"/>
        <v>1</v>
      </c>
      <c r="D259" s="2">
        <f ca="1"/>
        <v>2</v>
      </c>
    </row>
    <row r="260" spans="3:4" ht="13.5" customHeight="1" x14ac:dyDescent="0.25">
      <c r="C260" s="24">
        <f ca="1"/>
        <v>1</v>
      </c>
      <c r="D260" s="2">
        <f ca="1"/>
        <v>2</v>
      </c>
    </row>
    <row r="261" spans="3:4" ht="13.5" customHeight="1" x14ac:dyDescent="0.25">
      <c r="C261" s="24">
        <f ca="1"/>
        <v>1</v>
      </c>
      <c r="D261" s="2">
        <f ca="1"/>
        <v>2</v>
      </c>
    </row>
    <row r="262" spans="3:4" ht="13.5" customHeight="1" x14ac:dyDescent="0.25">
      <c r="C262" s="24">
        <f ca="1"/>
        <v>1</v>
      </c>
      <c r="D262" s="2">
        <f ca="1"/>
        <v>2</v>
      </c>
    </row>
    <row r="263" spans="3:4" ht="13.5" customHeight="1" x14ac:dyDescent="0.25">
      <c r="C263" s="24">
        <f ca="1"/>
        <v>1</v>
      </c>
      <c r="D263" s="2">
        <f ca="1"/>
        <v>2</v>
      </c>
    </row>
    <row r="264" spans="3:4" ht="13.5" customHeight="1" x14ac:dyDescent="0.25">
      <c r="C264" s="24">
        <f ca="1"/>
        <v>1</v>
      </c>
      <c r="D264" s="2">
        <f ca="1"/>
        <v>2</v>
      </c>
    </row>
    <row r="265" spans="3:4" ht="13.5" customHeight="1" x14ac:dyDescent="0.25">
      <c r="C265" s="24">
        <f ca="1"/>
        <v>1</v>
      </c>
      <c r="D265" s="2">
        <f ca="1"/>
        <v>2</v>
      </c>
    </row>
    <row r="266" spans="3:4" ht="13.5" customHeight="1" x14ac:dyDescent="0.25">
      <c r="C266" s="24">
        <f ca="1"/>
        <v>1</v>
      </c>
      <c r="D266" s="2">
        <f ca="1"/>
        <v>2</v>
      </c>
    </row>
    <row r="267" spans="3:4" ht="13.5" customHeight="1" x14ac:dyDescent="0.25">
      <c r="C267" s="24">
        <f ca="1"/>
        <v>1</v>
      </c>
      <c r="D267" s="2">
        <f ca="1"/>
        <v>2</v>
      </c>
    </row>
    <row r="268" spans="3:4" ht="13.5" customHeight="1" x14ac:dyDescent="0.25">
      <c r="C268" s="24">
        <f ca="1"/>
        <v>1</v>
      </c>
      <c r="D268" s="2">
        <f ca="1"/>
        <v>2</v>
      </c>
    </row>
    <row r="269" spans="3:4" ht="13.5" customHeight="1" x14ac:dyDescent="0.25">
      <c r="C269" s="24">
        <f ca="1"/>
        <v>1</v>
      </c>
      <c r="D269" s="2">
        <f ca="1"/>
        <v>2</v>
      </c>
    </row>
    <row r="270" spans="3:4" ht="13.5" customHeight="1" x14ac:dyDescent="0.25">
      <c r="C270" s="24">
        <f ca="1"/>
        <v>1</v>
      </c>
      <c r="D270" s="2">
        <f ca="1"/>
        <v>2</v>
      </c>
    </row>
    <row r="271" spans="3:4" ht="13.5" customHeight="1" x14ac:dyDescent="0.25">
      <c r="C271" s="24">
        <f ca="1"/>
        <v>1</v>
      </c>
      <c r="D271" s="2">
        <f ca="1"/>
        <v>2</v>
      </c>
    </row>
    <row r="272" spans="3:4" ht="13.5" customHeight="1" x14ac:dyDescent="0.25">
      <c r="C272" s="24">
        <f ca="1"/>
        <v>1</v>
      </c>
      <c r="D272" s="2">
        <f ca="1"/>
        <v>2</v>
      </c>
    </row>
    <row r="273" spans="3:4" ht="13.5" customHeight="1" x14ac:dyDescent="0.25">
      <c r="C273" s="24">
        <f ca="1"/>
        <v>1</v>
      </c>
      <c r="D273" s="2">
        <f ca="1"/>
        <v>2</v>
      </c>
    </row>
    <row r="274" spans="3:4" ht="13.5" customHeight="1" x14ac:dyDescent="0.25">
      <c r="C274" s="24">
        <f ca="1"/>
        <v>1</v>
      </c>
      <c r="D274" s="2">
        <f ca="1"/>
        <v>2</v>
      </c>
    </row>
    <row r="275" spans="3:4" ht="13.5" customHeight="1" x14ac:dyDescent="0.25">
      <c r="C275" s="24">
        <f ca="1"/>
        <v>1</v>
      </c>
      <c r="D275" s="2">
        <f ca="1"/>
        <v>2</v>
      </c>
    </row>
    <row r="276" spans="3:4" ht="13.5" customHeight="1" x14ac:dyDescent="0.25">
      <c r="C276" s="24">
        <f ca="1"/>
        <v>1</v>
      </c>
      <c r="D276" s="2">
        <f ca="1"/>
        <v>2</v>
      </c>
    </row>
    <row r="277" spans="3:4" ht="13.5" customHeight="1" x14ac:dyDescent="0.25">
      <c r="C277" s="24">
        <f ca="1"/>
        <v>1</v>
      </c>
      <c r="D277" s="2">
        <f ca="1"/>
        <v>2</v>
      </c>
    </row>
    <row r="278" spans="3:4" ht="13.5" customHeight="1" x14ac:dyDescent="0.25">
      <c r="C278" s="24">
        <f ca="1"/>
        <v>1</v>
      </c>
      <c r="D278" s="2">
        <f ca="1"/>
        <v>2</v>
      </c>
    </row>
    <row r="279" spans="3:4" ht="13.5" customHeight="1" x14ac:dyDescent="0.25">
      <c r="C279" s="24">
        <f ca="1"/>
        <v>1</v>
      </c>
      <c r="D279" s="2">
        <f ca="1"/>
        <v>2</v>
      </c>
    </row>
    <row r="280" spans="3:4" ht="13.5" customHeight="1" x14ac:dyDescent="0.25">
      <c r="C280" s="24">
        <f ca="1"/>
        <v>1</v>
      </c>
      <c r="D280" s="2">
        <f ca="1"/>
        <v>2</v>
      </c>
    </row>
    <row r="281" spans="3:4" ht="13.5" customHeight="1" x14ac:dyDescent="0.25">
      <c r="C281" s="24">
        <f ca="1"/>
        <v>1</v>
      </c>
      <c r="D281" s="2">
        <f ca="1"/>
        <v>2</v>
      </c>
    </row>
    <row r="282" spans="3:4" ht="13.5" customHeight="1" x14ac:dyDescent="0.25">
      <c r="C282" s="24">
        <f ca="1"/>
        <v>1</v>
      </c>
      <c r="D282" s="2">
        <f ca="1"/>
        <v>2</v>
      </c>
    </row>
    <row r="283" spans="3:4" ht="13.5" customHeight="1" x14ac:dyDescent="0.25">
      <c r="C283" s="24">
        <f ca="1"/>
        <v>1</v>
      </c>
      <c r="D283" s="2">
        <f ca="1"/>
        <v>2</v>
      </c>
    </row>
    <row r="284" spans="3:4" ht="13.5" customHeight="1" x14ac:dyDescent="0.25">
      <c r="C284" s="24">
        <f ca="1"/>
        <v>1</v>
      </c>
      <c r="D284" s="2">
        <f ca="1"/>
        <v>2</v>
      </c>
    </row>
    <row r="285" spans="3:4" ht="13.5" customHeight="1" x14ac:dyDescent="0.25">
      <c r="C285" s="24">
        <f ca="1"/>
        <v>1</v>
      </c>
      <c r="D285" s="2">
        <f ca="1"/>
        <v>2</v>
      </c>
    </row>
    <row r="286" spans="3:4" ht="13.5" customHeight="1" x14ac:dyDescent="0.25">
      <c r="C286" s="24">
        <f ca="1"/>
        <v>1</v>
      </c>
      <c r="D286" s="2">
        <f ca="1"/>
        <v>2</v>
      </c>
    </row>
    <row r="287" spans="3:4" ht="13.5" customHeight="1" x14ac:dyDescent="0.25">
      <c r="C287" s="24">
        <f ca="1"/>
        <v>1</v>
      </c>
      <c r="D287" s="2">
        <f ca="1"/>
        <v>2</v>
      </c>
    </row>
    <row r="288" spans="3:4" ht="13.5" customHeight="1" x14ac:dyDescent="0.25">
      <c r="C288" s="24">
        <f ca="1"/>
        <v>1</v>
      </c>
      <c r="D288" s="2">
        <f ca="1"/>
        <v>2</v>
      </c>
    </row>
    <row r="289" spans="3:4" ht="13.5" customHeight="1" x14ac:dyDescent="0.25">
      <c r="C289" s="24">
        <f ca="1"/>
        <v>1</v>
      </c>
      <c r="D289" s="2">
        <f ca="1"/>
        <v>2</v>
      </c>
    </row>
    <row r="290" spans="3:4" ht="13.5" customHeight="1" x14ac:dyDescent="0.25">
      <c r="C290" s="24">
        <f ca="1"/>
        <v>1</v>
      </c>
      <c r="D290" s="2">
        <f ca="1"/>
        <v>2</v>
      </c>
    </row>
    <row r="291" spans="3:4" ht="13.5" customHeight="1" x14ac:dyDescent="0.25">
      <c r="C291" s="24">
        <f ca="1"/>
        <v>1</v>
      </c>
      <c r="D291" s="2">
        <f ca="1"/>
        <v>2</v>
      </c>
    </row>
    <row r="292" spans="3:4" ht="13.5" customHeight="1" x14ac:dyDescent="0.25">
      <c r="C292" s="24">
        <f ca="1"/>
        <v>1</v>
      </c>
      <c r="D292" s="2">
        <f ca="1"/>
        <v>2</v>
      </c>
    </row>
    <row r="293" spans="3:4" ht="13.5" customHeight="1" x14ac:dyDescent="0.25">
      <c r="C293" s="24">
        <f ca="1"/>
        <v>1</v>
      </c>
      <c r="D293" s="2">
        <f ca="1"/>
        <v>2</v>
      </c>
    </row>
    <row r="294" spans="3:4" ht="13.5" customHeight="1" x14ac:dyDescent="0.25">
      <c r="C294" s="24">
        <f ca="1"/>
        <v>1</v>
      </c>
      <c r="D294" s="2">
        <f ca="1"/>
        <v>2</v>
      </c>
    </row>
    <row r="295" spans="3:4" ht="13.5" customHeight="1" x14ac:dyDescent="0.25">
      <c r="C295" s="24">
        <f ca="1"/>
        <v>1</v>
      </c>
      <c r="D295" s="2">
        <f ca="1"/>
        <v>2</v>
      </c>
    </row>
    <row r="296" spans="3:4" ht="13.5" customHeight="1" x14ac:dyDescent="0.25">
      <c r="C296" s="24">
        <f ca="1"/>
        <v>1</v>
      </c>
      <c r="D296" s="2">
        <f ca="1"/>
        <v>2</v>
      </c>
    </row>
    <row r="297" spans="3:4" ht="13.5" customHeight="1" x14ac:dyDescent="0.25">
      <c r="C297" s="24">
        <f ca="1"/>
        <v>1</v>
      </c>
      <c r="D297" s="2">
        <f ca="1"/>
        <v>2</v>
      </c>
    </row>
    <row r="298" spans="3:4" ht="13.5" customHeight="1" x14ac:dyDescent="0.25">
      <c r="C298" s="24">
        <f ca="1"/>
        <v>1</v>
      </c>
      <c r="D298" s="2">
        <f ca="1"/>
        <v>2</v>
      </c>
    </row>
    <row r="299" spans="3:4" ht="13.5" customHeight="1" x14ac:dyDescent="0.25">
      <c r="C299" s="24">
        <f ca="1"/>
        <v>1</v>
      </c>
      <c r="D299" s="2">
        <f ca="1"/>
        <v>2</v>
      </c>
    </row>
    <row r="300" spans="3:4" ht="13.5" customHeight="1" x14ac:dyDescent="0.25">
      <c r="C300" s="24">
        <f ca="1"/>
        <v>1</v>
      </c>
      <c r="D300" s="2">
        <f ca="1"/>
        <v>2</v>
      </c>
    </row>
    <row r="301" spans="3:4" ht="13.5" customHeight="1" x14ac:dyDescent="0.25">
      <c r="C301" s="24">
        <f ca="1"/>
        <v>1</v>
      </c>
      <c r="D301" s="2">
        <f ca="1"/>
        <v>2</v>
      </c>
    </row>
    <row r="302" spans="3:4" ht="13.5" customHeight="1" x14ac:dyDescent="0.25">
      <c r="C302" s="24">
        <f ca="1"/>
        <v>1</v>
      </c>
      <c r="D302" s="2">
        <f ca="1"/>
        <v>2</v>
      </c>
    </row>
    <row r="303" spans="3:4" ht="13.5" customHeight="1" x14ac:dyDescent="0.25">
      <c r="C303" s="24">
        <f ca="1"/>
        <v>1</v>
      </c>
      <c r="D303" s="2">
        <f ca="1"/>
        <v>2</v>
      </c>
    </row>
    <row r="304" spans="3:4" ht="13.5" customHeight="1" x14ac:dyDescent="0.25">
      <c r="C304" s="24">
        <f ca="1"/>
        <v>1</v>
      </c>
      <c r="D304" s="2">
        <f ca="1"/>
        <v>2</v>
      </c>
    </row>
    <row r="305" spans="3:4" ht="13.5" customHeight="1" x14ac:dyDescent="0.25">
      <c r="C305" s="24">
        <f ca="1"/>
        <v>1</v>
      </c>
      <c r="D305" s="2">
        <f ca="1"/>
        <v>2</v>
      </c>
    </row>
    <row r="306" spans="3:4" ht="13.5" customHeight="1" x14ac:dyDescent="0.25">
      <c r="C306" s="24">
        <f ca="1"/>
        <v>1</v>
      </c>
      <c r="D306" s="2">
        <f ca="1"/>
        <v>2</v>
      </c>
    </row>
    <row r="307" spans="3:4" ht="13.5" customHeight="1" x14ac:dyDescent="0.25">
      <c r="C307" s="24">
        <f ca="1"/>
        <v>1</v>
      </c>
      <c r="D307" s="2">
        <f ca="1"/>
        <v>2</v>
      </c>
    </row>
    <row r="308" spans="3:4" ht="13.5" customHeight="1" x14ac:dyDescent="0.25">
      <c r="C308" s="24">
        <f ca="1"/>
        <v>1</v>
      </c>
      <c r="D308" s="2">
        <f ca="1"/>
        <v>2</v>
      </c>
    </row>
    <row r="309" spans="3:4" ht="13.5" customHeight="1" x14ac:dyDescent="0.25">
      <c r="C309" s="24">
        <f ca="1"/>
        <v>1</v>
      </c>
      <c r="D309" s="2">
        <f ca="1"/>
        <v>2</v>
      </c>
    </row>
    <row r="310" spans="3:4" ht="13.5" customHeight="1" x14ac:dyDescent="0.25">
      <c r="C310" s="24">
        <f ca="1"/>
        <v>1</v>
      </c>
      <c r="D310" s="2">
        <f ca="1"/>
        <v>2</v>
      </c>
    </row>
    <row r="311" spans="3:4" ht="13.5" customHeight="1" x14ac:dyDescent="0.25">
      <c r="C311" s="24">
        <f ca="1"/>
        <v>1</v>
      </c>
      <c r="D311" s="2">
        <f ca="1"/>
        <v>2</v>
      </c>
    </row>
    <row r="312" spans="3:4" ht="13.5" customHeight="1" x14ac:dyDescent="0.25">
      <c r="C312" s="24">
        <f ca="1"/>
        <v>1</v>
      </c>
      <c r="D312" s="2">
        <f ca="1"/>
        <v>2</v>
      </c>
    </row>
    <row r="313" spans="3:4" ht="13.5" customHeight="1" x14ac:dyDescent="0.25">
      <c r="C313" s="24">
        <f ca="1"/>
        <v>1</v>
      </c>
      <c r="D313" s="2">
        <f ca="1"/>
        <v>2</v>
      </c>
    </row>
    <row r="314" spans="3:4" ht="13.5" customHeight="1" x14ac:dyDescent="0.25">
      <c r="C314" s="24">
        <f ca="1"/>
        <v>1</v>
      </c>
      <c r="D314" s="2">
        <f ca="1"/>
        <v>2</v>
      </c>
    </row>
    <row r="315" spans="3:4" ht="13.5" customHeight="1" x14ac:dyDescent="0.25">
      <c r="C315" s="24">
        <f ca="1"/>
        <v>1</v>
      </c>
      <c r="D315" s="2">
        <f ca="1"/>
        <v>2</v>
      </c>
    </row>
    <row r="316" spans="3:4" ht="13.5" customHeight="1" x14ac:dyDescent="0.25">
      <c r="C316" s="24">
        <f ca="1"/>
        <v>1</v>
      </c>
      <c r="D316" s="2">
        <f ca="1"/>
        <v>2</v>
      </c>
    </row>
    <row r="317" spans="3:4" ht="13.5" customHeight="1" x14ac:dyDescent="0.25">
      <c r="C317" s="24">
        <f ca="1"/>
        <v>1</v>
      </c>
      <c r="D317" s="2">
        <f ca="1"/>
        <v>2</v>
      </c>
    </row>
    <row r="318" spans="3:4" ht="13.5" customHeight="1" x14ac:dyDescent="0.25">
      <c r="C318" s="24">
        <f ca="1"/>
        <v>1</v>
      </c>
      <c r="D318" s="2">
        <f ca="1"/>
        <v>2</v>
      </c>
    </row>
    <row r="319" spans="3:4" ht="13.5" customHeight="1" x14ac:dyDescent="0.25">
      <c r="C319" s="24">
        <f ca="1"/>
        <v>1</v>
      </c>
      <c r="D319" s="2">
        <f ca="1"/>
        <v>2</v>
      </c>
    </row>
    <row r="320" spans="3:4" ht="13.5" customHeight="1" x14ac:dyDescent="0.25">
      <c r="C320" s="24">
        <f ca="1"/>
        <v>1</v>
      </c>
      <c r="D320" s="2">
        <f ca="1"/>
        <v>2</v>
      </c>
    </row>
    <row r="321" spans="3:4" ht="13.5" customHeight="1" x14ac:dyDescent="0.25">
      <c r="C321" s="24">
        <f ca="1"/>
        <v>1</v>
      </c>
      <c r="D321" s="2">
        <f ca="1"/>
        <v>2</v>
      </c>
    </row>
    <row r="322" spans="3:4" ht="13.5" customHeight="1" x14ac:dyDescent="0.25">
      <c r="C322" s="24">
        <f ca="1"/>
        <v>1</v>
      </c>
      <c r="D322" s="2">
        <f ca="1"/>
        <v>2</v>
      </c>
    </row>
    <row r="323" spans="3:4" ht="13.5" customHeight="1" x14ac:dyDescent="0.25">
      <c r="C323" s="24">
        <f ca="1"/>
        <v>1</v>
      </c>
      <c r="D323" s="2">
        <f ca="1"/>
        <v>2</v>
      </c>
    </row>
    <row r="324" spans="3:4" ht="13.5" customHeight="1" x14ac:dyDescent="0.25">
      <c r="C324" s="24">
        <f ca="1"/>
        <v>1</v>
      </c>
      <c r="D324" s="2">
        <f ca="1"/>
        <v>2</v>
      </c>
    </row>
    <row r="325" spans="3:4" ht="13.5" customHeight="1" x14ac:dyDescent="0.25">
      <c r="C325" s="24">
        <f ca="1"/>
        <v>1</v>
      </c>
      <c r="D325" s="2">
        <f ca="1"/>
        <v>2</v>
      </c>
    </row>
    <row r="326" spans="3:4" ht="13.5" customHeight="1" x14ac:dyDescent="0.25">
      <c r="C326" s="24">
        <f ca="1"/>
        <v>1</v>
      </c>
      <c r="D326" s="2">
        <f ca="1"/>
        <v>2</v>
      </c>
    </row>
    <row r="327" spans="3:4" ht="13.5" customHeight="1" x14ac:dyDescent="0.25">
      <c r="C327" s="24">
        <f ca="1"/>
        <v>1</v>
      </c>
      <c r="D327" s="2">
        <f ca="1"/>
        <v>2</v>
      </c>
    </row>
    <row r="328" spans="3:4" ht="13.5" customHeight="1" x14ac:dyDescent="0.25">
      <c r="C328" s="24">
        <f ca="1"/>
        <v>1</v>
      </c>
      <c r="D328" s="2">
        <f ca="1"/>
        <v>2</v>
      </c>
    </row>
    <row r="329" spans="3:4" ht="13.5" customHeight="1" x14ac:dyDescent="0.25">
      <c r="C329" s="24">
        <f ca="1"/>
        <v>1</v>
      </c>
      <c r="D329" s="2">
        <f ca="1"/>
        <v>2</v>
      </c>
    </row>
    <row r="330" spans="3:4" ht="13.5" customHeight="1" x14ac:dyDescent="0.25">
      <c r="C330" s="24">
        <f ca="1"/>
        <v>1</v>
      </c>
      <c r="D330" s="2">
        <f ca="1"/>
        <v>2</v>
      </c>
    </row>
    <row r="331" spans="3:4" ht="13.5" customHeight="1" x14ac:dyDescent="0.25">
      <c r="C331" s="24">
        <f ca="1"/>
        <v>1</v>
      </c>
      <c r="D331" s="2">
        <f ca="1"/>
        <v>2</v>
      </c>
    </row>
    <row r="332" spans="3:4" ht="13.5" customHeight="1" x14ac:dyDescent="0.25">
      <c r="C332" s="24">
        <f ca="1"/>
        <v>1</v>
      </c>
      <c r="D332" s="2">
        <f ca="1"/>
        <v>2</v>
      </c>
    </row>
    <row r="333" spans="3:4" ht="13.5" customHeight="1" x14ac:dyDescent="0.25">
      <c r="C333" s="24">
        <f ca="1"/>
        <v>1</v>
      </c>
      <c r="D333" s="2">
        <f ca="1"/>
        <v>2</v>
      </c>
    </row>
    <row r="334" spans="3:4" ht="13.5" customHeight="1" x14ac:dyDescent="0.25">
      <c r="C334" s="24">
        <f ca="1"/>
        <v>1</v>
      </c>
      <c r="D334" s="2">
        <f ca="1"/>
        <v>2</v>
      </c>
    </row>
    <row r="335" spans="3:4" ht="13.5" customHeight="1" x14ac:dyDescent="0.25">
      <c r="C335" s="24">
        <f ca="1"/>
        <v>1</v>
      </c>
      <c r="D335" s="2">
        <f ca="1"/>
        <v>2</v>
      </c>
    </row>
    <row r="336" spans="3:4" ht="13.5" customHeight="1" x14ac:dyDescent="0.25">
      <c r="C336" s="24">
        <f ca="1"/>
        <v>1</v>
      </c>
      <c r="D336" s="2">
        <f ca="1"/>
        <v>2</v>
      </c>
    </row>
    <row r="337" spans="3:4" ht="13.5" customHeight="1" x14ac:dyDescent="0.25">
      <c r="C337" s="24">
        <f ca="1"/>
        <v>1</v>
      </c>
      <c r="D337" s="2">
        <f ca="1"/>
        <v>2</v>
      </c>
    </row>
    <row r="338" spans="3:4" ht="13.5" customHeight="1" x14ac:dyDescent="0.25">
      <c r="C338" s="24">
        <f ca="1"/>
        <v>1</v>
      </c>
      <c r="D338" s="2">
        <f ca="1"/>
        <v>2</v>
      </c>
    </row>
    <row r="339" spans="3:4" ht="13.5" customHeight="1" x14ac:dyDescent="0.25">
      <c r="C339" s="24">
        <f ca="1"/>
        <v>1</v>
      </c>
      <c r="D339" s="2">
        <f ca="1"/>
        <v>2</v>
      </c>
    </row>
    <row r="340" spans="3:4" ht="13.5" customHeight="1" x14ac:dyDescent="0.25">
      <c r="C340" s="24">
        <f ca="1"/>
        <v>1</v>
      </c>
      <c r="D340" s="2">
        <f ca="1"/>
        <v>2</v>
      </c>
    </row>
    <row r="341" spans="3:4" ht="13.5" customHeight="1" x14ac:dyDescent="0.25">
      <c r="C341" s="24">
        <f ca="1"/>
        <v>1</v>
      </c>
      <c r="D341" s="2">
        <f ca="1"/>
        <v>2</v>
      </c>
    </row>
    <row r="342" spans="3:4" ht="13.5" customHeight="1" x14ac:dyDescent="0.25">
      <c r="C342" s="24">
        <f ca="1"/>
        <v>1</v>
      </c>
      <c r="D342" s="2">
        <f ca="1"/>
        <v>2</v>
      </c>
    </row>
    <row r="343" spans="3:4" ht="13.5" customHeight="1" x14ac:dyDescent="0.25">
      <c r="C343" s="24">
        <f ca="1"/>
        <v>1</v>
      </c>
      <c r="D343" s="2">
        <f ca="1"/>
        <v>2</v>
      </c>
    </row>
    <row r="344" spans="3:4" ht="13.5" customHeight="1" x14ac:dyDescent="0.25">
      <c r="C344" s="24">
        <f ca="1"/>
        <v>1</v>
      </c>
      <c r="D344" s="2">
        <f ca="1"/>
        <v>2</v>
      </c>
    </row>
    <row r="345" spans="3:4" ht="13.5" customHeight="1" x14ac:dyDescent="0.25">
      <c r="C345" s="24">
        <f ca="1"/>
        <v>1</v>
      </c>
      <c r="D345" s="2">
        <f ca="1"/>
        <v>2</v>
      </c>
    </row>
    <row r="346" spans="3:4" ht="13.5" customHeight="1" x14ac:dyDescent="0.25">
      <c r="C346" s="24">
        <f ca="1"/>
        <v>1</v>
      </c>
      <c r="D346" s="2">
        <f ca="1"/>
        <v>2</v>
      </c>
    </row>
    <row r="347" spans="3:4" ht="13.5" customHeight="1" x14ac:dyDescent="0.25">
      <c r="C347" s="24">
        <f ca="1"/>
        <v>1</v>
      </c>
      <c r="D347" s="2">
        <f ca="1"/>
        <v>2</v>
      </c>
    </row>
    <row r="348" spans="3:4" ht="13.5" customHeight="1" x14ac:dyDescent="0.25">
      <c r="C348" s="24">
        <f ca="1"/>
        <v>1</v>
      </c>
      <c r="D348" s="2">
        <f ca="1"/>
        <v>2</v>
      </c>
    </row>
    <row r="349" spans="3:4" ht="13.5" customHeight="1" x14ac:dyDescent="0.25">
      <c r="C349" s="24">
        <f ca="1"/>
        <v>1</v>
      </c>
      <c r="D349" s="2">
        <f ca="1"/>
        <v>2</v>
      </c>
    </row>
    <row r="350" spans="3:4" ht="13.5" customHeight="1" x14ac:dyDescent="0.25">
      <c r="C350" s="24">
        <f ca="1"/>
        <v>1</v>
      </c>
      <c r="D350" s="2">
        <f ca="1"/>
        <v>2</v>
      </c>
    </row>
    <row r="351" spans="3:4" ht="13.5" customHeight="1" x14ac:dyDescent="0.25">
      <c r="C351" s="24">
        <f ca="1"/>
        <v>1</v>
      </c>
      <c r="D351" s="2">
        <f ca="1"/>
        <v>2</v>
      </c>
    </row>
    <row r="352" spans="3:4" ht="13.5" customHeight="1" x14ac:dyDescent="0.25">
      <c r="C352" s="24">
        <f ca="1"/>
        <v>1</v>
      </c>
      <c r="D352" s="2">
        <f ca="1"/>
        <v>2</v>
      </c>
    </row>
    <row r="353" spans="3:4" ht="13.5" customHeight="1" x14ac:dyDescent="0.25">
      <c r="C353" s="24">
        <f ca="1"/>
        <v>1</v>
      </c>
      <c r="D353" s="2">
        <f ca="1"/>
        <v>2</v>
      </c>
    </row>
    <row r="354" spans="3:4" ht="13.5" customHeight="1" x14ac:dyDescent="0.25">
      <c r="C354" s="24">
        <f ca="1"/>
        <v>1</v>
      </c>
      <c r="D354" s="2">
        <f ca="1"/>
        <v>2</v>
      </c>
    </row>
    <row r="355" spans="3:4" ht="13.5" customHeight="1" x14ac:dyDescent="0.25">
      <c r="C355" s="24">
        <f ca="1"/>
        <v>1</v>
      </c>
      <c r="D355" s="2">
        <f ca="1"/>
        <v>2</v>
      </c>
    </row>
    <row r="356" spans="3:4" ht="13.5" customHeight="1" x14ac:dyDescent="0.25">
      <c r="C356" s="24">
        <f ca="1"/>
        <v>1</v>
      </c>
      <c r="D356" s="2">
        <f ca="1"/>
        <v>2</v>
      </c>
    </row>
    <row r="357" spans="3:4" ht="13.5" customHeight="1" x14ac:dyDescent="0.25">
      <c r="C357" s="24">
        <f ca="1"/>
        <v>1</v>
      </c>
      <c r="D357" s="2">
        <f ca="1"/>
        <v>2</v>
      </c>
    </row>
    <row r="358" spans="3:4" ht="13.5" customHeight="1" x14ac:dyDescent="0.25">
      <c r="C358" s="24">
        <f ca="1"/>
        <v>1</v>
      </c>
      <c r="D358" s="2">
        <f ca="1"/>
        <v>2</v>
      </c>
    </row>
    <row r="359" spans="3:4" ht="13.5" customHeight="1" x14ac:dyDescent="0.25">
      <c r="C359" s="24">
        <f ca="1"/>
        <v>1</v>
      </c>
      <c r="D359" s="2">
        <f ca="1"/>
        <v>2</v>
      </c>
    </row>
    <row r="360" spans="3:4" ht="13.5" customHeight="1" x14ac:dyDescent="0.25">
      <c r="C360" s="24">
        <f ca="1"/>
        <v>1</v>
      </c>
      <c r="D360" s="2">
        <f ca="1"/>
        <v>2</v>
      </c>
    </row>
    <row r="361" spans="3:4" ht="13.5" customHeight="1" x14ac:dyDescent="0.25">
      <c r="C361" s="24">
        <f ca="1"/>
        <v>1</v>
      </c>
      <c r="D361" s="2">
        <f ca="1"/>
        <v>2</v>
      </c>
    </row>
    <row r="362" spans="3:4" ht="13.5" customHeight="1" x14ac:dyDescent="0.25">
      <c r="C362" s="24">
        <f ca="1"/>
        <v>1</v>
      </c>
      <c r="D362" s="2">
        <f ca="1"/>
        <v>2</v>
      </c>
    </row>
    <row r="363" spans="3:4" ht="13.5" customHeight="1" x14ac:dyDescent="0.25">
      <c r="C363" s="24">
        <f ca="1"/>
        <v>1</v>
      </c>
      <c r="D363" s="2">
        <f ca="1"/>
        <v>2</v>
      </c>
    </row>
    <row r="364" spans="3:4" ht="13.5" customHeight="1" x14ac:dyDescent="0.25">
      <c r="C364" s="24">
        <f ca="1"/>
        <v>1</v>
      </c>
      <c r="D364" s="2">
        <f ca="1"/>
        <v>2</v>
      </c>
    </row>
    <row r="365" spans="3:4" ht="13.5" customHeight="1" x14ac:dyDescent="0.25">
      <c r="C365" s="24">
        <f ca="1"/>
        <v>1</v>
      </c>
      <c r="D365" s="2">
        <f ca="1"/>
        <v>2</v>
      </c>
    </row>
    <row r="366" spans="3:4" ht="13.5" customHeight="1" x14ac:dyDescent="0.25">
      <c r="C366" s="24">
        <f ca="1"/>
        <v>1</v>
      </c>
      <c r="D366" s="2">
        <f ca="1"/>
        <v>2</v>
      </c>
    </row>
    <row r="367" spans="3:4" ht="13.5" customHeight="1" x14ac:dyDescent="0.25">
      <c r="C367" s="24">
        <f ca="1"/>
        <v>1</v>
      </c>
      <c r="D367" s="2">
        <f ca="1"/>
        <v>2</v>
      </c>
    </row>
    <row r="368" spans="3:4" ht="13.5" customHeight="1" x14ac:dyDescent="0.25">
      <c r="C368" s="24">
        <f ca="1"/>
        <v>1</v>
      </c>
      <c r="D368" s="2">
        <f ca="1"/>
        <v>2</v>
      </c>
    </row>
    <row r="369" spans="3:4" ht="13.5" customHeight="1" x14ac:dyDescent="0.25">
      <c r="C369" s="24">
        <f ca="1"/>
        <v>1</v>
      </c>
      <c r="D369" s="2">
        <f ca="1"/>
        <v>2</v>
      </c>
    </row>
    <row r="370" spans="3:4" ht="13.5" customHeight="1" x14ac:dyDescent="0.25">
      <c r="C370" s="24">
        <f ca="1"/>
        <v>1</v>
      </c>
      <c r="D370" s="2">
        <f ca="1"/>
        <v>2</v>
      </c>
    </row>
    <row r="371" spans="3:4" ht="13.5" customHeight="1" x14ac:dyDescent="0.25">
      <c r="C371" s="24">
        <f ca="1"/>
        <v>1</v>
      </c>
      <c r="D371" s="2">
        <f ca="1"/>
        <v>2</v>
      </c>
    </row>
    <row r="372" spans="3:4" ht="13.5" customHeight="1" x14ac:dyDescent="0.25">
      <c r="C372" s="24">
        <f ca="1"/>
        <v>1</v>
      </c>
      <c r="D372" s="2">
        <f ca="1"/>
        <v>2</v>
      </c>
    </row>
    <row r="373" spans="3:4" ht="13.5" customHeight="1" x14ac:dyDescent="0.25">
      <c r="C373" s="24">
        <f ca="1"/>
        <v>1</v>
      </c>
      <c r="D373" s="2">
        <f ca="1"/>
        <v>2</v>
      </c>
    </row>
    <row r="374" spans="3:4" ht="13.5" customHeight="1" x14ac:dyDescent="0.25">
      <c r="C374" s="24">
        <f ca="1"/>
        <v>1</v>
      </c>
      <c r="D374" s="2">
        <f ca="1"/>
        <v>2</v>
      </c>
    </row>
    <row r="375" spans="3:4" ht="13.5" customHeight="1" x14ac:dyDescent="0.25">
      <c r="C375" s="24">
        <f ca="1"/>
        <v>1</v>
      </c>
      <c r="D375" s="2">
        <f ca="1"/>
        <v>2</v>
      </c>
    </row>
    <row r="376" spans="3:4" ht="13.5" customHeight="1" x14ac:dyDescent="0.25">
      <c r="C376" s="24">
        <f ca="1"/>
        <v>1</v>
      </c>
      <c r="D376" s="2">
        <f ca="1"/>
        <v>2</v>
      </c>
    </row>
    <row r="377" spans="3:4" ht="13.5" customHeight="1" x14ac:dyDescent="0.25">
      <c r="C377" s="24">
        <f ca="1"/>
        <v>1</v>
      </c>
      <c r="D377" s="2">
        <f ca="1"/>
        <v>2</v>
      </c>
    </row>
    <row r="378" spans="3:4" ht="13.5" customHeight="1" x14ac:dyDescent="0.25">
      <c r="C378" s="24">
        <f ca="1"/>
        <v>1</v>
      </c>
      <c r="D378" s="2">
        <f ca="1"/>
        <v>2</v>
      </c>
    </row>
    <row r="379" spans="3:4" ht="13.5" customHeight="1" x14ac:dyDescent="0.25">
      <c r="C379" s="24">
        <f ca="1"/>
        <v>1</v>
      </c>
      <c r="D379" s="2">
        <f ca="1"/>
        <v>2</v>
      </c>
    </row>
    <row r="380" spans="3:4" ht="13.5" customHeight="1" x14ac:dyDescent="0.25">
      <c r="C380" s="24">
        <f ca="1"/>
        <v>1</v>
      </c>
      <c r="D380" s="2">
        <f ca="1"/>
        <v>2</v>
      </c>
    </row>
    <row r="381" spans="3:4" ht="13.5" customHeight="1" x14ac:dyDescent="0.25">
      <c r="C381" s="24">
        <f ca="1"/>
        <v>1</v>
      </c>
      <c r="D381" s="2">
        <f ca="1"/>
        <v>2</v>
      </c>
    </row>
    <row r="382" spans="3:4" ht="13.5" customHeight="1" x14ac:dyDescent="0.25">
      <c r="C382" s="24">
        <f ca="1"/>
        <v>1</v>
      </c>
      <c r="D382" s="2">
        <f ca="1"/>
        <v>2</v>
      </c>
    </row>
    <row r="383" spans="3:4" ht="13.5" customHeight="1" x14ac:dyDescent="0.25">
      <c r="C383" s="24">
        <f ca="1"/>
        <v>1</v>
      </c>
      <c r="D383" s="2">
        <f ca="1"/>
        <v>2</v>
      </c>
    </row>
    <row r="384" spans="3:4" ht="13.5" customHeight="1" x14ac:dyDescent="0.25">
      <c r="C384" s="24">
        <f ca="1"/>
        <v>1</v>
      </c>
      <c r="D384" s="2">
        <f ca="1"/>
        <v>2</v>
      </c>
    </row>
    <row r="385" spans="3:4" ht="13.5" customHeight="1" x14ac:dyDescent="0.25">
      <c r="C385" s="24">
        <f ca="1"/>
        <v>1</v>
      </c>
      <c r="D385" s="2">
        <f ca="1"/>
        <v>2</v>
      </c>
    </row>
    <row r="386" spans="3:4" ht="13.5" customHeight="1" x14ac:dyDescent="0.25">
      <c r="C386" s="24">
        <f ca="1"/>
        <v>1</v>
      </c>
      <c r="D386" s="2">
        <f ca="1"/>
        <v>2</v>
      </c>
    </row>
    <row r="387" spans="3:4" ht="13.5" customHeight="1" x14ac:dyDescent="0.25">
      <c r="C387" s="24">
        <f ca="1"/>
        <v>1</v>
      </c>
      <c r="D387" s="2">
        <f ca="1"/>
        <v>2</v>
      </c>
    </row>
    <row r="388" spans="3:4" ht="13.5" customHeight="1" x14ac:dyDescent="0.25">
      <c r="C388" s="24">
        <f ca="1"/>
        <v>1</v>
      </c>
      <c r="D388" s="2">
        <f ca="1"/>
        <v>2</v>
      </c>
    </row>
    <row r="389" spans="3:4" ht="13.5" customHeight="1" x14ac:dyDescent="0.25">
      <c r="C389" s="24">
        <f ca="1"/>
        <v>1</v>
      </c>
      <c r="D389" s="2">
        <f ca="1"/>
        <v>2</v>
      </c>
    </row>
    <row r="390" spans="3:4" ht="13.5" customHeight="1" x14ac:dyDescent="0.25">
      <c r="C390" s="24">
        <f ca="1"/>
        <v>1</v>
      </c>
      <c r="D390" s="2">
        <f ca="1"/>
        <v>2</v>
      </c>
    </row>
    <row r="391" spans="3:4" ht="13.5" customHeight="1" x14ac:dyDescent="0.25">
      <c r="C391" s="24">
        <f ca="1"/>
        <v>1</v>
      </c>
      <c r="D391" s="2">
        <f ca="1"/>
        <v>2</v>
      </c>
    </row>
    <row r="392" spans="3:4" ht="13.5" customHeight="1" x14ac:dyDescent="0.25">
      <c r="C392" s="24">
        <f ca="1"/>
        <v>1</v>
      </c>
      <c r="D392" s="2">
        <f ca="1"/>
        <v>2</v>
      </c>
    </row>
    <row r="393" spans="3:4" ht="13.5" customHeight="1" x14ac:dyDescent="0.25">
      <c r="C393" s="24">
        <f ca="1"/>
        <v>1</v>
      </c>
      <c r="D393" s="2">
        <f ca="1"/>
        <v>2</v>
      </c>
    </row>
    <row r="394" spans="3:4" ht="13.5" customHeight="1" x14ac:dyDescent="0.25">
      <c r="C394" s="24">
        <f ca="1"/>
        <v>1</v>
      </c>
      <c r="D394" s="2">
        <f ca="1"/>
        <v>2</v>
      </c>
    </row>
    <row r="395" spans="3:4" ht="13.5" customHeight="1" x14ac:dyDescent="0.25">
      <c r="C395" s="24">
        <f ca="1"/>
        <v>1</v>
      </c>
      <c r="D395" s="2">
        <f ca="1"/>
        <v>2</v>
      </c>
    </row>
    <row r="396" spans="3:4" ht="13.5" customHeight="1" x14ac:dyDescent="0.25">
      <c r="C396" s="24">
        <f ca="1"/>
        <v>1</v>
      </c>
      <c r="D396" s="2">
        <f ca="1"/>
        <v>2</v>
      </c>
    </row>
    <row r="397" spans="3:4" ht="13.5" customHeight="1" x14ac:dyDescent="0.25">
      <c r="C397" s="24">
        <f ca="1"/>
        <v>1</v>
      </c>
      <c r="D397" s="2">
        <f ca="1"/>
        <v>2</v>
      </c>
    </row>
    <row r="398" spans="3:4" ht="13.5" customHeight="1" x14ac:dyDescent="0.25">
      <c r="C398" s="24">
        <f ca="1"/>
        <v>1</v>
      </c>
      <c r="D398" s="2">
        <f ca="1"/>
        <v>2</v>
      </c>
    </row>
    <row r="399" spans="3:4" ht="13.5" customHeight="1" x14ac:dyDescent="0.25">
      <c r="C399" s="24">
        <f ca="1"/>
        <v>1</v>
      </c>
      <c r="D399" s="2">
        <f ca="1"/>
        <v>2</v>
      </c>
    </row>
    <row r="400" spans="3:4" ht="13.5" customHeight="1" x14ac:dyDescent="0.25">
      <c r="C400" s="24">
        <f ca="1"/>
        <v>1</v>
      </c>
      <c r="D400" s="2">
        <f ca="1"/>
        <v>2</v>
      </c>
    </row>
    <row r="401" spans="3:4" ht="13.5" customHeight="1" x14ac:dyDescent="0.25">
      <c r="C401" s="24">
        <f ca="1"/>
        <v>1</v>
      </c>
      <c r="D401" s="2">
        <f ca="1"/>
        <v>2</v>
      </c>
    </row>
    <row r="402" spans="3:4" ht="13.5" customHeight="1" x14ac:dyDescent="0.25">
      <c r="C402" s="24">
        <f ca="1"/>
        <v>1</v>
      </c>
      <c r="D402" s="2">
        <f ca="1"/>
        <v>2</v>
      </c>
    </row>
    <row r="403" spans="3:4" ht="13.5" customHeight="1" x14ac:dyDescent="0.25">
      <c r="C403" s="24">
        <f ca="1"/>
        <v>1</v>
      </c>
      <c r="D403" s="2">
        <f ca="1"/>
        <v>2</v>
      </c>
    </row>
    <row r="404" spans="3:4" ht="13.5" customHeight="1" x14ac:dyDescent="0.25">
      <c r="C404" s="24">
        <f ca="1"/>
        <v>1</v>
      </c>
      <c r="D404" s="2">
        <f ca="1"/>
        <v>2</v>
      </c>
    </row>
    <row r="405" spans="3:4" ht="13.5" customHeight="1" x14ac:dyDescent="0.25">
      <c r="C405" s="24">
        <f ca="1"/>
        <v>1</v>
      </c>
      <c r="D405" s="2">
        <f ca="1"/>
        <v>2</v>
      </c>
    </row>
    <row r="406" spans="3:4" ht="13.5" customHeight="1" x14ac:dyDescent="0.25">
      <c r="C406" s="24">
        <f ca="1"/>
        <v>1</v>
      </c>
      <c r="D406" s="2">
        <f ca="1"/>
        <v>2</v>
      </c>
    </row>
    <row r="407" spans="3:4" ht="13.5" customHeight="1" x14ac:dyDescent="0.25">
      <c r="C407" s="24">
        <f ca="1"/>
        <v>1</v>
      </c>
      <c r="D407" s="2">
        <f ca="1"/>
        <v>2</v>
      </c>
    </row>
    <row r="408" spans="3:4" ht="13.5" customHeight="1" x14ac:dyDescent="0.25">
      <c r="C408" s="24">
        <f ca="1"/>
        <v>1</v>
      </c>
      <c r="D408" s="2">
        <f ca="1"/>
        <v>2</v>
      </c>
    </row>
    <row r="409" spans="3:4" ht="13.5" customHeight="1" x14ac:dyDescent="0.25">
      <c r="C409" s="24">
        <f ca="1"/>
        <v>1</v>
      </c>
      <c r="D409" s="2">
        <f ca="1"/>
        <v>2</v>
      </c>
    </row>
    <row r="410" spans="3:4" ht="13.5" customHeight="1" x14ac:dyDescent="0.25">
      <c r="C410" s="24">
        <f ca="1"/>
        <v>1</v>
      </c>
      <c r="D410" s="2">
        <f ca="1"/>
        <v>2</v>
      </c>
    </row>
    <row r="411" spans="3:4" ht="13.5" customHeight="1" x14ac:dyDescent="0.25">
      <c r="C411" s="24">
        <f ca="1"/>
        <v>1</v>
      </c>
      <c r="D411" s="2">
        <f ca="1"/>
        <v>2</v>
      </c>
    </row>
    <row r="412" spans="3:4" ht="13.5" customHeight="1" x14ac:dyDescent="0.25">
      <c r="C412" s="24">
        <f ca="1"/>
        <v>1</v>
      </c>
      <c r="D412" s="2">
        <f ca="1"/>
        <v>2</v>
      </c>
    </row>
    <row r="413" spans="3:4" ht="13.5" customHeight="1" x14ac:dyDescent="0.25">
      <c r="C413" s="24">
        <f ca="1"/>
        <v>1</v>
      </c>
      <c r="D413" s="2">
        <f ca="1"/>
        <v>2</v>
      </c>
    </row>
    <row r="414" spans="3:4" ht="13.5" customHeight="1" x14ac:dyDescent="0.25">
      <c r="C414" s="24">
        <f ca="1"/>
        <v>1</v>
      </c>
      <c r="D414" s="2">
        <f ca="1"/>
        <v>2</v>
      </c>
    </row>
    <row r="415" spans="3:4" ht="13.5" customHeight="1" x14ac:dyDescent="0.25">
      <c r="C415" s="24">
        <f ca="1"/>
        <v>1</v>
      </c>
      <c r="D415" s="2">
        <f ca="1"/>
        <v>2</v>
      </c>
    </row>
    <row r="416" spans="3:4" ht="13.5" customHeight="1" x14ac:dyDescent="0.25">
      <c r="C416" s="24">
        <f ca="1"/>
        <v>1</v>
      </c>
      <c r="D416" s="2">
        <f ca="1"/>
        <v>2</v>
      </c>
    </row>
    <row r="417" spans="3:4" ht="13.5" customHeight="1" x14ac:dyDescent="0.25">
      <c r="C417" s="24">
        <f ca="1"/>
        <v>1</v>
      </c>
      <c r="D417" s="2">
        <f ca="1"/>
        <v>2</v>
      </c>
    </row>
    <row r="418" spans="3:4" ht="13.5" customHeight="1" x14ac:dyDescent="0.25">
      <c r="C418" s="24">
        <f ca="1"/>
        <v>1</v>
      </c>
      <c r="D418" s="2">
        <f ca="1"/>
        <v>2</v>
      </c>
    </row>
    <row r="419" spans="3:4" ht="13.5" customHeight="1" x14ac:dyDescent="0.25">
      <c r="C419" s="24">
        <f ca="1"/>
        <v>1</v>
      </c>
      <c r="D419" s="2">
        <f ca="1"/>
        <v>2</v>
      </c>
    </row>
    <row r="420" spans="3:4" ht="13.5" customHeight="1" x14ac:dyDescent="0.25">
      <c r="C420" s="24">
        <f ca="1"/>
        <v>1</v>
      </c>
      <c r="D420" s="2">
        <f ca="1"/>
        <v>2</v>
      </c>
    </row>
    <row r="421" spans="3:4" ht="13.5" customHeight="1" x14ac:dyDescent="0.25">
      <c r="C421" s="24">
        <f ca="1"/>
        <v>1</v>
      </c>
      <c r="D421" s="2">
        <f ca="1"/>
        <v>2</v>
      </c>
    </row>
    <row r="422" spans="3:4" ht="13.5" customHeight="1" x14ac:dyDescent="0.25">
      <c r="C422" s="24">
        <f ca="1"/>
        <v>1</v>
      </c>
      <c r="D422" s="2">
        <f ca="1"/>
        <v>2</v>
      </c>
    </row>
    <row r="423" spans="3:4" ht="13.5" customHeight="1" x14ac:dyDescent="0.25">
      <c r="C423" s="24">
        <f ca="1"/>
        <v>1</v>
      </c>
      <c r="D423" s="2">
        <f ca="1"/>
        <v>2</v>
      </c>
    </row>
    <row r="424" spans="3:4" ht="13.5" customHeight="1" x14ac:dyDescent="0.25">
      <c r="C424" s="24">
        <f ca="1"/>
        <v>1</v>
      </c>
      <c r="D424" s="2">
        <f ca="1"/>
        <v>2</v>
      </c>
    </row>
    <row r="425" spans="3:4" ht="13.5" customHeight="1" x14ac:dyDescent="0.25">
      <c r="C425" s="24">
        <f ca="1"/>
        <v>1</v>
      </c>
      <c r="D425" s="2">
        <f ca="1"/>
        <v>2</v>
      </c>
    </row>
    <row r="426" spans="3:4" ht="13.5" customHeight="1" x14ac:dyDescent="0.25">
      <c r="C426" s="24">
        <f ca="1"/>
        <v>1</v>
      </c>
      <c r="D426" s="2">
        <f ca="1"/>
        <v>2</v>
      </c>
    </row>
    <row r="427" spans="3:4" ht="13.5" customHeight="1" x14ac:dyDescent="0.25">
      <c r="C427" s="24">
        <f ca="1"/>
        <v>1</v>
      </c>
      <c r="D427" s="2">
        <f ca="1"/>
        <v>2</v>
      </c>
    </row>
    <row r="428" spans="3:4" ht="13.5" customHeight="1" x14ac:dyDescent="0.25">
      <c r="C428" s="24">
        <f ca="1"/>
        <v>1</v>
      </c>
      <c r="D428" s="2">
        <f ca="1"/>
        <v>2</v>
      </c>
    </row>
    <row r="429" spans="3:4" ht="13.5" customHeight="1" x14ac:dyDescent="0.25">
      <c r="C429" s="24">
        <f ca="1"/>
        <v>1</v>
      </c>
      <c r="D429" s="2">
        <f ca="1"/>
        <v>2</v>
      </c>
    </row>
    <row r="430" spans="3:4" ht="13.5" customHeight="1" x14ac:dyDescent="0.25">
      <c r="C430" s="24">
        <f ca="1"/>
        <v>1</v>
      </c>
      <c r="D430" s="2">
        <f ca="1"/>
        <v>2</v>
      </c>
    </row>
    <row r="431" spans="3:4" ht="13.5" customHeight="1" x14ac:dyDescent="0.25">
      <c r="C431" s="24">
        <f ca="1"/>
        <v>1</v>
      </c>
      <c r="D431" s="2">
        <f ca="1"/>
        <v>2</v>
      </c>
    </row>
    <row r="432" spans="3:4" ht="13.5" customHeight="1" x14ac:dyDescent="0.25">
      <c r="C432" s="24">
        <f ca="1"/>
        <v>1</v>
      </c>
      <c r="D432" s="2">
        <f ca="1"/>
        <v>2</v>
      </c>
    </row>
    <row r="433" spans="3:4" ht="13.5" customHeight="1" x14ac:dyDescent="0.25">
      <c r="C433" s="24">
        <f ca="1"/>
        <v>1</v>
      </c>
      <c r="D433" s="2">
        <f ca="1"/>
        <v>2</v>
      </c>
    </row>
    <row r="434" spans="3:4" ht="13.5" customHeight="1" x14ac:dyDescent="0.25">
      <c r="C434" s="24">
        <f ca="1"/>
        <v>1</v>
      </c>
      <c r="D434" s="2">
        <f ca="1"/>
        <v>2</v>
      </c>
    </row>
    <row r="435" spans="3:4" ht="13.5" customHeight="1" x14ac:dyDescent="0.25">
      <c r="C435" s="24">
        <f ca="1"/>
        <v>1</v>
      </c>
      <c r="D435" s="2">
        <f ca="1"/>
        <v>2</v>
      </c>
    </row>
    <row r="436" spans="3:4" ht="13.5" customHeight="1" x14ac:dyDescent="0.25">
      <c r="C436" s="24">
        <f ca="1"/>
        <v>1</v>
      </c>
      <c r="D436" s="2">
        <f ca="1"/>
        <v>2</v>
      </c>
    </row>
    <row r="437" spans="3:4" ht="13.5" customHeight="1" x14ac:dyDescent="0.25">
      <c r="C437" s="24">
        <f ca="1"/>
        <v>1</v>
      </c>
      <c r="D437" s="2">
        <f ca="1"/>
        <v>2</v>
      </c>
    </row>
    <row r="438" spans="3:4" ht="13.5" customHeight="1" x14ac:dyDescent="0.25">
      <c r="C438" s="24">
        <f ca="1"/>
        <v>1</v>
      </c>
      <c r="D438" s="2">
        <f ca="1"/>
        <v>2</v>
      </c>
    </row>
    <row r="439" spans="3:4" ht="13.5" customHeight="1" x14ac:dyDescent="0.25">
      <c r="C439" s="24">
        <f ca="1"/>
        <v>1</v>
      </c>
      <c r="D439" s="2">
        <f ca="1"/>
        <v>2</v>
      </c>
    </row>
    <row r="440" spans="3:4" ht="13.5" customHeight="1" x14ac:dyDescent="0.25">
      <c r="C440" s="24">
        <f ca="1"/>
        <v>1</v>
      </c>
      <c r="D440" s="2">
        <f ca="1"/>
        <v>2</v>
      </c>
    </row>
    <row r="441" spans="3:4" ht="13.5" customHeight="1" x14ac:dyDescent="0.25">
      <c r="C441" s="24">
        <f ca="1"/>
        <v>1</v>
      </c>
      <c r="D441" s="2">
        <f ca="1"/>
        <v>2</v>
      </c>
    </row>
    <row r="442" spans="3:4" ht="13.5" customHeight="1" x14ac:dyDescent="0.25">
      <c r="C442" s="24">
        <f ca="1"/>
        <v>1</v>
      </c>
      <c r="D442" s="2">
        <f ca="1"/>
        <v>2</v>
      </c>
    </row>
    <row r="443" spans="3:4" ht="13.5" customHeight="1" x14ac:dyDescent="0.25">
      <c r="C443" s="24">
        <f ca="1"/>
        <v>1</v>
      </c>
      <c r="D443" s="2">
        <f ca="1"/>
        <v>2</v>
      </c>
    </row>
    <row r="444" spans="3:4" ht="13.5" customHeight="1" x14ac:dyDescent="0.25">
      <c r="C444" s="24">
        <f ca="1"/>
        <v>1</v>
      </c>
      <c r="D444" s="2">
        <f ca="1"/>
        <v>2</v>
      </c>
    </row>
    <row r="445" spans="3:4" ht="13.5" customHeight="1" x14ac:dyDescent="0.25">
      <c r="C445" s="24">
        <f ca="1"/>
        <v>1</v>
      </c>
      <c r="D445" s="2">
        <f ca="1"/>
        <v>2</v>
      </c>
    </row>
    <row r="446" spans="3:4" ht="13.5" customHeight="1" x14ac:dyDescent="0.25">
      <c r="C446" s="24">
        <f ca="1"/>
        <v>1</v>
      </c>
      <c r="D446" s="2">
        <f ca="1"/>
        <v>2</v>
      </c>
    </row>
    <row r="447" spans="3:4" ht="13.5" customHeight="1" x14ac:dyDescent="0.25">
      <c r="C447" s="24">
        <f ca="1"/>
        <v>1</v>
      </c>
      <c r="D447" s="2">
        <f ca="1"/>
        <v>2</v>
      </c>
    </row>
    <row r="448" spans="3:4" ht="13.5" customHeight="1" x14ac:dyDescent="0.25">
      <c r="C448" s="24">
        <f ca="1"/>
        <v>1</v>
      </c>
      <c r="D448" s="2">
        <f ca="1"/>
        <v>2</v>
      </c>
    </row>
    <row r="449" spans="3:4" ht="13.5" customHeight="1" x14ac:dyDescent="0.25">
      <c r="C449" s="24">
        <f ca="1"/>
        <v>1</v>
      </c>
      <c r="D449" s="2">
        <f ca="1"/>
        <v>2</v>
      </c>
    </row>
    <row r="450" spans="3:4" ht="13.5" customHeight="1" x14ac:dyDescent="0.25">
      <c r="C450" s="24">
        <f ca="1"/>
        <v>1</v>
      </c>
      <c r="D450" s="2">
        <f ca="1"/>
        <v>2</v>
      </c>
    </row>
    <row r="451" spans="3:4" ht="13.5" customHeight="1" x14ac:dyDescent="0.25">
      <c r="C451" s="24">
        <f ca="1"/>
        <v>1</v>
      </c>
      <c r="D451" s="2">
        <f ca="1"/>
        <v>2</v>
      </c>
    </row>
    <row r="452" spans="3:4" ht="13.5" customHeight="1" x14ac:dyDescent="0.25">
      <c r="C452" s="24">
        <f ca="1"/>
        <v>1</v>
      </c>
      <c r="D452" s="2">
        <f ca="1"/>
        <v>2</v>
      </c>
    </row>
    <row r="453" spans="3:4" ht="13.5" customHeight="1" x14ac:dyDescent="0.25">
      <c r="C453" s="24">
        <f ca="1"/>
        <v>1</v>
      </c>
      <c r="D453" s="2">
        <f ca="1"/>
        <v>2</v>
      </c>
    </row>
    <row r="454" spans="3:4" ht="13.5" customHeight="1" x14ac:dyDescent="0.25">
      <c r="C454" s="24">
        <f ca="1"/>
        <v>1</v>
      </c>
      <c r="D454" s="2">
        <f ca="1"/>
        <v>2</v>
      </c>
    </row>
    <row r="455" spans="3:4" ht="13.5" customHeight="1" x14ac:dyDescent="0.25">
      <c r="C455" s="24">
        <f ca="1"/>
        <v>1</v>
      </c>
      <c r="D455" s="2">
        <f ca="1"/>
        <v>2</v>
      </c>
    </row>
    <row r="456" spans="3:4" ht="13.5" customHeight="1" x14ac:dyDescent="0.25">
      <c r="C456" s="24">
        <f ca="1"/>
        <v>1</v>
      </c>
      <c r="D456" s="2">
        <f ca="1"/>
        <v>2</v>
      </c>
    </row>
    <row r="457" spans="3:4" ht="13.5" customHeight="1" x14ac:dyDescent="0.25">
      <c r="C457" s="24">
        <f ca="1"/>
        <v>1</v>
      </c>
      <c r="D457" s="2">
        <f ca="1"/>
        <v>2</v>
      </c>
    </row>
    <row r="458" spans="3:4" ht="13.5" customHeight="1" x14ac:dyDescent="0.25">
      <c r="C458" s="24">
        <f ca="1"/>
        <v>1</v>
      </c>
      <c r="D458" s="2">
        <f ca="1"/>
        <v>2</v>
      </c>
    </row>
    <row r="459" spans="3:4" ht="13.5" customHeight="1" x14ac:dyDescent="0.25">
      <c r="C459" s="24">
        <f ca="1"/>
        <v>1</v>
      </c>
      <c r="D459" s="2">
        <f ca="1"/>
        <v>2</v>
      </c>
    </row>
    <row r="460" spans="3:4" ht="13.5" customHeight="1" x14ac:dyDescent="0.25">
      <c r="C460" s="24">
        <f ca="1"/>
        <v>1</v>
      </c>
      <c r="D460" s="2">
        <f ca="1"/>
        <v>2</v>
      </c>
    </row>
    <row r="461" spans="3:4" ht="13.5" customHeight="1" x14ac:dyDescent="0.25">
      <c r="C461" s="24">
        <f ca="1"/>
        <v>1</v>
      </c>
      <c r="D461" s="2">
        <f ca="1"/>
        <v>2</v>
      </c>
    </row>
    <row r="462" spans="3:4" ht="13.5" customHeight="1" x14ac:dyDescent="0.25">
      <c r="C462" s="24">
        <f ca="1"/>
        <v>1</v>
      </c>
      <c r="D462" s="2">
        <f ca="1"/>
        <v>2</v>
      </c>
    </row>
    <row r="463" spans="3:4" ht="13.5" customHeight="1" x14ac:dyDescent="0.25">
      <c r="C463" s="24">
        <f ca="1"/>
        <v>1</v>
      </c>
      <c r="D463" s="2">
        <f ca="1"/>
        <v>2</v>
      </c>
    </row>
    <row r="464" spans="3:4" ht="13.5" customHeight="1" x14ac:dyDescent="0.25">
      <c r="C464" s="24">
        <f ca="1"/>
        <v>1</v>
      </c>
      <c r="D464" s="2">
        <f ca="1"/>
        <v>2</v>
      </c>
    </row>
    <row r="465" spans="3:4" ht="13.5" customHeight="1" x14ac:dyDescent="0.25">
      <c r="C465" s="24">
        <f ca="1"/>
        <v>1</v>
      </c>
      <c r="D465" s="2">
        <f ca="1"/>
        <v>2</v>
      </c>
    </row>
    <row r="466" spans="3:4" ht="13.5" customHeight="1" x14ac:dyDescent="0.25">
      <c r="C466" s="24">
        <f ca="1"/>
        <v>1</v>
      </c>
      <c r="D466" s="2">
        <f ca="1"/>
        <v>2</v>
      </c>
    </row>
    <row r="467" spans="3:4" ht="13.5" customHeight="1" x14ac:dyDescent="0.25">
      <c r="C467" s="24">
        <f ca="1"/>
        <v>1</v>
      </c>
      <c r="D467" s="2">
        <f ca="1"/>
        <v>2</v>
      </c>
    </row>
    <row r="468" spans="3:4" ht="13.5" customHeight="1" x14ac:dyDescent="0.25">
      <c r="C468" s="24">
        <f ca="1"/>
        <v>1</v>
      </c>
      <c r="D468" s="2">
        <f ca="1"/>
        <v>2</v>
      </c>
    </row>
    <row r="469" spans="3:4" ht="13.5" customHeight="1" x14ac:dyDescent="0.25">
      <c r="C469" s="24">
        <f ca="1"/>
        <v>1</v>
      </c>
      <c r="D469" s="2">
        <f ca="1"/>
        <v>2</v>
      </c>
    </row>
    <row r="470" spans="3:4" ht="13.5" customHeight="1" x14ac:dyDescent="0.25">
      <c r="C470" s="24">
        <f ca="1"/>
        <v>1</v>
      </c>
      <c r="D470" s="2">
        <f ca="1"/>
        <v>2</v>
      </c>
    </row>
    <row r="471" spans="3:4" ht="13.5" customHeight="1" x14ac:dyDescent="0.25">
      <c r="C471" s="24">
        <f ca="1"/>
        <v>1</v>
      </c>
      <c r="D471" s="2">
        <f ca="1"/>
        <v>2</v>
      </c>
    </row>
    <row r="472" spans="3:4" ht="13.5" customHeight="1" x14ac:dyDescent="0.25">
      <c r="C472" s="24">
        <f ca="1"/>
        <v>1</v>
      </c>
      <c r="D472" s="2">
        <f ca="1"/>
        <v>2</v>
      </c>
    </row>
    <row r="473" spans="3:4" ht="13.5" customHeight="1" x14ac:dyDescent="0.25">
      <c r="C473" s="24">
        <f ca="1"/>
        <v>1</v>
      </c>
      <c r="D473" s="2">
        <f ca="1"/>
        <v>2</v>
      </c>
    </row>
    <row r="474" spans="3:4" ht="13.5" customHeight="1" x14ac:dyDescent="0.25">
      <c r="C474" s="24">
        <f ca="1"/>
        <v>1</v>
      </c>
      <c r="D474" s="2">
        <f ca="1"/>
        <v>2</v>
      </c>
    </row>
    <row r="475" spans="3:4" ht="13.5" customHeight="1" x14ac:dyDescent="0.25">
      <c r="C475" s="24">
        <f ca="1"/>
        <v>1</v>
      </c>
      <c r="D475" s="2">
        <f ca="1"/>
        <v>2</v>
      </c>
    </row>
    <row r="476" spans="3:4" ht="13.5" customHeight="1" x14ac:dyDescent="0.25">
      <c r="C476" s="24">
        <f ca="1"/>
        <v>1</v>
      </c>
      <c r="D476" s="2">
        <f ca="1"/>
        <v>2</v>
      </c>
    </row>
    <row r="477" spans="3:4" ht="13.5" customHeight="1" x14ac:dyDescent="0.25">
      <c r="C477" s="24">
        <f ca="1"/>
        <v>1</v>
      </c>
      <c r="D477" s="2">
        <f ca="1"/>
        <v>2</v>
      </c>
    </row>
    <row r="478" spans="3:4" ht="13.5" customHeight="1" x14ac:dyDescent="0.25">
      <c r="C478" s="24">
        <f ca="1"/>
        <v>1</v>
      </c>
      <c r="D478" s="2">
        <f ca="1"/>
        <v>2</v>
      </c>
    </row>
    <row r="479" spans="3:4" ht="13.5" customHeight="1" x14ac:dyDescent="0.25">
      <c r="C479" s="24">
        <f ca="1"/>
        <v>1</v>
      </c>
      <c r="D479" s="2">
        <f ca="1"/>
        <v>2</v>
      </c>
    </row>
    <row r="480" spans="3:4" ht="13.5" customHeight="1" x14ac:dyDescent="0.25">
      <c r="C480" s="24">
        <f ca="1"/>
        <v>1</v>
      </c>
      <c r="D480" s="2">
        <f ca="1"/>
        <v>2</v>
      </c>
    </row>
    <row r="481" spans="3:4" ht="13.5" customHeight="1" x14ac:dyDescent="0.25">
      <c r="C481" s="24">
        <f ca="1"/>
        <v>1</v>
      </c>
      <c r="D481" s="2">
        <f ca="1"/>
        <v>2</v>
      </c>
    </row>
    <row r="482" spans="3:4" ht="13.5" customHeight="1" x14ac:dyDescent="0.25">
      <c r="C482" s="24">
        <f ca="1"/>
        <v>1</v>
      </c>
      <c r="D482" s="2">
        <f ca="1"/>
        <v>2</v>
      </c>
    </row>
    <row r="483" spans="3:4" ht="13.5" customHeight="1" x14ac:dyDescent="0.25">
      <c r="C483" s="24">
        <f ca="1"/>
        <v>1</v>
      </c>
      <c r="D483" s="2">
        <f ca="1"/>
        <v>2</v>
      </c>
    </row>
    <row r="484" spans="3:4" ht="13.5" customHeight="1" x14ac:dyDescent="0.25">
      <c r="C484" s="24">
        <f ca="1"/>
        <v>1</v>
      </c>
      <c r="D484" s="2">
        <f ca="1"/>
        <v>2</v>
      </c>
    </row>
    <row r="485" spans="3:4" ht="13.5" customHeight="1" x14ac:dyDescent="0.25">
      <c r="C485" s="24">
        <f ca="1"/>
        <v>1</v>
      </c>
      <c r="D485" s="2">
        <f ca="1"/>
        <v>2</v>
      </c>
    </row>
    <row r="486" spans="3:4" ht="13.5" customHeight="1" x14ac:dyDescent="0.25">
      <c r="C486" s="24">
        <f ca="1"/>
        <v>1</v>
      </c>
      <c r="D486" s="2">
        <f ca="1"/>
        <v>2</v>
      </c>
    </row>
    <row r="487" spans="3:4" ht="13.5" customHeight="1" x14ac:dyDescent="0.25">
      <c r="C487" s="24">
        <f ca="1"/>
        <v>1</v>
      </c>
      <c r="D487" s="2">
        <f ca="1"/>
        <v>2</v>
      </c>
    </row>
    <row r="488" spans="3:4" ht="13.5" customHeight="1" x14ac:dyDescent="0.25">
      <c r="C488" s="24">
        <f ca="1"/>
        <v>1</v>
      </c>
      <c r="D488" s="2">
        <f ca="1"/>
        <v>2</v>
      </c>
    </row>
    <row r="489" spans="3:4" ht="13.5" customHeight="1" x14ac:dyDescent="0.25">
      <c r="C489" s="24">
        <f ca="1"/>
        <v>1</v>
      </c>
      <c r="D489" s="2">
        <f ca="1"/>
        <v>2</v>
      </c>
    </row>
    <row r="490" spans="3:4" ht="13.5" customHeight="1" x14ac:dyDescent="0.25">
      <c r="C490" s="24">
        <f ca="1"/>
        <v>1</v>
      </c>
      <c r="D490" s="2">
        <f ca="1"/>
        <v>2</v>
      </c>
    </row>
    <row r="491" spans="3:4" ht="13.5" customHeight="1" x14ac:dyDescent="0.25">
      <c r="C491" s="24">
        <f ca="1"/>
        <v>1</v>
      </c>
      <c r="D491" s="2">
        <f ca="1"/>
        <v>2</v>
      </c>
    </row>
    <row r="492" spans="3:4" ht="13.5" customHeight="1" x14ac:dyDescent="0.25">
      <c r="C492" s="24">
        <f ca="1"/>
        <v>1</v>
      </c>
      <c r="D492" s="2">
        <f ca="1"/>
        <v>2</v>
      </c>
    </row>
    <row r="493" spans="3:4" ht="13.5" customHeight="1" x14ac:dyDescent="0.25">
      <c r="C493" s="24">
        <f ca="1"/>
        <v>1</v>
      </c>
      <c r="D493" s="2">
        <f ca="1"/>
        <v>2</v>
      </c>
    </row>
    <row r="494" spans="3:4" ht="13.5" customHeight="1" x14ac:dyDescent="0.25">
      <c r="C494" s="24">
        <f ca="1"/>
        <v>1</v>
      </c>
      <c r="D494" s="2">
        <f ca="1"/>
        <v>2</v>
      </c>
    </row>
    <row r="495" spans="3:4" ht="13.5" customHeight="1" x14ac:dyDescent="0.25">
      <c r="C495" s="24">
        <f ca="1"/>
        <v>1</v>
      </c>
      <c r="D495" s="2">
        <f ca="1"/>
        <v>2</v>
      </c>
    </row>
    <row r="496" spans="3:4" ht="13.5" customHeight="1" x14ac:dyDescent="0.25">
      <c r="C496" s="24">
        <f ca="1"/>
        <v>1</v>
      </c>
      <c r="D496" s="2">
        <f ca="1"/>
        <v>2</v>
      </c>
    </row>
    <row r="497" spans="3:4" ht="13.5" customHeight="1" x14ac:dyDescent="0.25">
      <c r="C497" s="24">
        <f ca="1"/>
        <v>1</v>
      </c>
      <c r="D497" s="2">
        <f ca="1"/>
        <v>2</v>
      </c>
    </row>
    <row r="498" spans="3:4" ht="13.5" customHeight="1" x14ac:dyDescent="0.25">
      <c r="C498" s="24">
        <f ca="1"/>
        <v>1</v>
      </c>
      <c r="D498" s="2">
        <f ca="1"/>
        <v>2</v>
      </c>
    </row>
    <row r="499" spans="3:4" ht="13.5" customHeight="1" x14ac:dyDescent="0.25">
      <c r="C499" s="24">
        <f ca="1"/>
        <v>1</v>
      </c>
      <c r="D499" s="2">
        <f ca="1"/>
        <v>2</v>
      </c>
    </row>
    <row r="500" spans="3:4" ht="13.5" customHeight="1" x14ac:dyDescent="0.25">
      <c r="C500" s="24">
        <f ca="1"/>
        <v>1</v>
      </c>
      <c r="D500" s="2">
        <f ca="1"/>
        <v>2</v>
      </c>
    </row>
    <row r="501" spans="3:4" ht="13.5" customHeight="1" x14ac:dyDescent="0.25">
      <c r="C501" s="24">
        <f ca="1"/>
        <v>1</v>
      </c>
      <c r="D501" s="2">
        <f ca="1"/>
        <v>2</v>
      </c>
    </row>
    <row r="502" spans="3:4" ht="13.5" customHeight="1" x14ac:dyDescent="0.25">
      <c r="C502" s="24">
        <f ca="1"/>
        <v>1</v>
      </c>
      <c r="D502" s="2">
        <f ca="1"/>
        <v>2</v>
      </c>
    </row>
    <row r="503" spans="3:4" ht="13.5" customHeight="1" x14ac:dyDescent="0.25">
      <c r="C503" s="24">
        <f ca="1"/>
        <v>1</v>
      </c>
      <c r="D503" s="2">
        <f ca="1"/>
        <v>2</v>
      </c>
    </row>
    <row r="504" spans="3:4" ht="13.5" customHeight="1" x14ac:dyDescent="0.25">
      <c r="C504" s="24">
        <f ca="1"/>
        <v>1</v>
      </c>
      <c r="D504" s="2">
        <f ca="1"/>
        <v>2</v>
      </c>
    </row>
    <row r="505" spans="3:4" ht="13.5" customHeight="1" x14ac:dyDescent="0.25">
      <c r="C505" s="24">
        <f ca="1"/>
        <v>1</v>
      </c>
      <c r="D505" s="2">
        <f ca="1"/>
        <v>2</v>
      </c>
    </row>
    <row r="506" spans="3:4" ht="13.5" customHeight="1" x14ac:dyDescent="0.25">
      <c r="C506" s="24">
        <f ca="1"/>
        <v>1</v>
      </c>
      <c r="D506" s="2">
        <f ca="1"/>
        <v>2</v>
      </c>
    </row>
    <row r="507" spans="3:4" ht="13.5" customHeight="1" x14ac:dyDescent="0.25">
      <c r="C507" s="24">
        <f ca="1"/>
        <v>1</v>
      </c>
      <c r="D507" s="2">
        <f ca="1"/>
        <v>2</v>
      </c>
    </row>
    <row r="508" spans="3:4" ht="13.5" customHeight="1" x14ac:dyDescent="0.25">
      <c r="C508" s="24">
        <f ca="1"/>
        <v>1</v>
      </c>
      <c r="D508" s="2">
        <f ca="1"/>
        <v>2</v>
      </c>
    </row>
    <row r="509" spans="3:4" ht="13.5" customHeight="1" x14ac:dyDescent="0.25">
      <c r="C509" s="24">
        <f ca="1"/>
        <v>1</v>
      </c>
      <c r="D509" s="2">
        <f ca="1"/>
        <v>2</v>
      </c>
    </row>
    <row r="510" spans="3:4" ht="13.5" customHeight="1" x14ac:dyDescent="0.25">
      <c r="C510" s="24">
        <f ca="1"/>
        <v>1</v>
      </c>
      <c r="D510" s="2">
        <f ca="1"/>
        <v>2</v>
      </c>
    </row>
    <row r="511" spans="3:4" ht="13.5" customHeight="1" x14ac:dyDescent="0.25">
      <c r="C511" s="24">
        <f ca="1"/>
        <v>1</v>
      </c>
      <c r="D511" s="2">
        <f ca="1"/>
        <v>3</v>
      </c>
    </row>
    <row r="512" spans="3:4" ht="13.5" customHeight="1" x14ac:dyDescent="0.25">
      <c r="C512" s="24">
        <f ca="1"/>
        <v>1</v>
      </c>
      <c r="D512" s="2">
        <f ca="1"/>
        <v>3</v>
      </c>
    </row>
    <row r="513" spans="3:4" ht="13.5" customHeight="1" x14ac:dyDescent="0.25">
      <c r="C513" s="24">
        <f ca="1"/>
        <v>1</v>
      </c>
      <c r="D513" s="2">
        <f ca="1"/>
        <v>3</v>
      </c>
    </row>
    <row r="514" spans="3:4" ht="13.5" customHeight="1" x14ac:dyDescent="0.25">
      <c r="C514" s="24">
        <f ca="1"/>
        <v>1</v>
      </c>
      <c r="D514" s="2">
        <f ca="1"/>
        <v>3</v>
      </c>
    </row>
    <row r="515" spans="3:4" ht="13.5" customHeight="1" x14ac:dyDescent="0.25">
      <c r="C515" s="24">
        <f ca="1"/>
        <v>1</v>
      </c>
      <c r="D515" s="2">
        <f ca="1"/>
        <v>3</v>
      </c>
    </row>
    <row r="516" spans="3:4" ht="13.5" customHeight="1" x14ac:dyDescent="0.25">
      <c r="C516" s="24">
        <f ca="1"/>
        <v>1</v>
      </c>
      <c r="D516" s="2">
        <f ca="1"/>
        <v>3</v>
      </c>
    </row>
    <row r="517" spans="3:4" ht="13.5" customHeight="1" x14ac:dyDescent="0.25">
      <c r="C517" s="24">
        <f ca="1"/>
        <v>1</v>
      </c>
      <c r="D517" s="2">
        <f ca="1"/>
        <v>3</v>
      </c>
    </row>
    <row r="518" spans="3:4" ht="13.5" customHeight="1" x14ac:dyDescent="0.25">
      <c r="C518" s="24">
        <f ca="1"/>
        <v>1</v>
      </c>
      <c r="D518" s="2">
        <f ca="1"/>
        <v>3</v>
      </c>
    </row>
    <row r="519" spans="3:4" ht="13.5" customHeight="1" x14ac:dyDescent="0.25">
      <c r="C519" s="24">
        <f ca="1"/>
        <v>1</v>
      </c>
      <c r="D519" s="2">
        <f ca="1"/>
        <v>3</v>
      </c>
    </row>
    <row r="520" spans="3:4" ht="13.5" customHeight="1" x14ac:dyDescent="0.25">
      <c r="C520" s="24">
        <f ca="1"/>
        <v>1</v>
      </c>
      <c r="D520" s="2">
        <f ca="1"/>
        <v>3</v>
      </c>
    </row>
    <row r="521" spans="3:4" ht="13.5" customHeight="1" x14ac:dyDescent="0.25">
      <c r="C521" s="24">
        <f ca="1"/>
        <v>1</v>
      </c>
      <c r="D521" s="2">
        <f ca="1"/>
        <v>3</v>
      </c>
    </row>
    <row r="522" spans="3:4" ht="13.5" customHeight="1" x14ac:dyDescent="0.25">
      <c r="C522" s="24">
        <f ca="1"/>
        <v>1</v>
      </c>
      <c r="D522" s="2">
        <f ca="1"/>
        <v>3</v>
      </c>
    </row>
    <row r="523" spans="3:4" ht="13.5" customHeight="1" x14ac:dyDescent="0.25">
      <c r="C523" s="24">
        <f ca="1"/>
        <v>1</v>
      </c>
      <c r="D523" s="2">
        <f ca="1"/>
        <v>3</v>
      </c>
    </row>
    <row r="524" spans="3:4" ht="13.5" customHeight="1" x14ac:dyDescent="0.25">
      <c r="C524" s="24">
        <f ca="1"/>
        <v>1</v>
      </c>
      <c r="D524" s="2">
        <f ca="1"/>
        <v>3</v>
      </c>
    </row>
    <row r="525" spans="3:4" ht="13.5" customHeight="1" x14ac:dyDescent="0.25">
      <c r="C525" s="24">
        <f ca="1"/>
        <v>1</v>
      </c>
      <c r="D525" s="2">
        <f ca="1"/>
        <v>3</v>
      </c>
    </row>
    <row r="526" spans="3:4" ht="13.5" customHeight="1" x14ac:dyDescent="0.25">
      <c r="C526" s="24">
        <f ca="1"/>
        <v>1</v>
      </c>
      <c r="D526" s="2">
        <f ca="1"/>
        <v>3</v>
      </c>
    </row>
    <row r="527" spans="3:4" ht="13.5" customHeight="1" x14ac:dyDescent="0.25">
      <c r="C527" s="24">
        <f ca="1"/>
        <v>1</v>
      </c>
      <c r="D527" s="2">
        <f ca="1"/>
        <v>3</v>
      </c>
    </row>
    <row r="528" spans="3:4" ht="13.5" customHeight="1" x14ac:dyDescent="0.25">
      <c r="C528" s="24">
        <f ca="1"/>
        <v>1</v>
      </c>
      <c r="D528" s="2">
        <f ca="1"/>
        <v>3</v>
      </c>
    </row>
    <row r="529" spans="3:4" ht="13.5" customHeight="1" x14ac:dyDescent="0.25">
      <c r="C529" s="24">
        <f ca="1"/>
        <v>1</v>
      </c>
      <c r="D529" s="2">
        <f ca="1"/>
        <v>3</v>
      </c>
    </row>
    <row r="530" spans="3:4" ht="13.5" customHeight="1" x14ac:dyDescent="0.25">
      <c r="C530" s="24">
        <f ca="1"/>
        <v>1</v>
      </c>
      <c r="D530" s="2">
        <f ca="1"/>
        <v>3</v>
      </c>
    </row>
    <row r="531" spans="3:4" ht="13.5" customHeight="1" x14ac:dyDescent="0.25">
      <c r="C531" s="24">
        <f ca="1"/>
        <v>1</v>
      </c>
      <c r="D531" s="2">
        <f ca="1"/>
        <v>3</v>
      </c>
    </row>
    <row r="532" spans="3:4" ht="13.5" customHeight="1" x14ac:dyDescent="0.25">
      <c r="C532" s="24">
        <f ca="1"/>
        <v>1</v>
      </c>
      <c r="D532" s="2">
        <f ca="1"/>
        <v>3</v>
      </c>
    </row>
    <row r="533" spans="3:4" ht="13.5" customHeight="1" x14ac:dyDescent="0.25">
      <c r="C533" s="24">
        <f ca="1"/>
        <v>1</v>
      </c>
      <c r="D533" s="2">
        <f ca="1"/>
        <v>3</v>
      </c>
    </row>
    <row r="534" spans="3:4" ht="13.5" customHeight="1" x14ac:dyDescent="0.25">
      <c r="C534" s="24">
        <f ca="1"/>
        <v>1</v>
      </c>
      <c r="D534" s="2">
        <f ca="1"/>
        <v>3</v>
      </c>
    </row>
    <row r="535" spans="3:4" ht="13.5" customHeight="1" x14ac:dyDescent="0.25">
      <c r="C535" s="24">
        <f ca="1"/>
        <v>1</v>
      </c>
      <c r="D535" s="2">
        <f ca="1"/>
        <v>3</v>
      </c>
    </row>
    <row r="536" spans="3:4" ht="13.5" customHeight="1" x14ac:dyDescent="0.25">
      <c r="C536" s="24">
        <f ca="1"/>
        <v>1</v>
      </c>
      <c r="D536" s="2">
        <f ca="1"/>
        <v>3</v>
      </c>
    </row>
    <row r="537" spans="3:4" ht="13.5" customHeight="1" x14ac:dyDescent="0.25">
      <c r="C537" s="24">
        <f ca="1"/>
        <v>1</v>
      </c>
      <c r="D537" s="2">
        <f ca="1"/>
        <v>3</v>
      </c>
    </row>
    <row r="538" spans="3:4" ht="13.5" customHeight="1" x14ac:dyDescent="0.25">
      <c r="C538" s="24">
        <f ca="1"/>
        <v>1</v>
      </c>
      <c r="D538" s="2">
        <f ca="1"/>
        <v>3</v>
      </c>
    </row>
    <row r="539" spans="3:4" ht="13.5" customHeight="1" x14ac:dyDescent="0.25">
      <c r="C539" s="24">
        <f ca="1"/>
        <v>1</v>
      </c>
      <c r="D539" s="2">
        <f ca="1"/>
        <v>3</v>
      </c>
    </row>
    <row r="540" spans="3:4" ht="13.5" customHeight="1" x14ac:dyDescent="0.25">
      <c r="C540" s="24">
        <f ca="1"/>
        <v>1</v>
      </c>
      <c r="D540" s="2">
        <f ca="1"/>
        <v>3</v>
      </c>
    </row>
    <row r="541" spans="3:4" ht="13.5" customHeight="1" x14ac:dyDescent="0.25">
      <c r="C541" s="24">
        <f ca="1"/>
        <v>1</v>
      </c>
      <c r="D541" s="2">
        <f ca="1"/>
        <v>3</v>
      </c>
    </row>
    <row r="542" spans="3:4" ht="13.5" customHeight="1" x14ac:dyDescent="0.25">
      <c r="C542" s="24">
        <f ca="1"/>
        <v>1</v>
      </c>
      <c r="D542" s="2">
        <f ca="1"/>
        <v>3</v>
      </c>
    </row>
    <row r="543" spans="3:4" ht="13.5" customHeight="1" x14ac:dyDescent="0.25">
      <c r="C543" s="24">
        <f ca="1"/>
        <v>1</v>
      </c>
      <c r="D543" s="2">
        <f ca="1"/>
        <v>3</v>
      </c>
    </row>
    <row r="544" spans="3:4" ht="13.5" customHeight="1" x14ac:dyDescent="0.25">
      <c r="C544" s="24">
        <f ca="1"/>
        <v>1</v>
      </c>
      <c r="D544" s="2">
        <f ca="1"/>
        <v>3</v>
      </c>
    </row>
    <row r="545" spans="3:4" ht="13.5" customHeight="1" x14ac:dyDescent="0.25">
      <c r="C545" s="24">
        <f ca="1"/>
        <v>1</v>
      </c>
      <c r="D545" s="2">
        <f ca="1"/>
        <v>3</v>
      </c>
    </row>
    <row r="546" spans="3:4" ht="13.5" customHeight="1" x14ac:dyDescent="0.25">
      <c r="C546" s="24">
        <f ca="1"/>
        <v>1</v>
      </c>
      <c r="D546" s="2">
        <f ca="1"/>
        <v>3</v>
      </c>
    </row>
    <row r="547" spans="3:4" ht="13.5" customHeight="1" x14ac:dyDescent="0.25">
      <c r="C547" s="24">
        <f ca="1"/>
        <v>1</v>
      </c>
      <c r="D547" s="2">
        <f ca="1"/>
        <v>3</v>
      </c>
    </row>
    <row r="548" spans="3:4" ht="13.5" customHeight="1" x14ac:dyDescent="0.25">
      <c r="C548" s="24">
        <f ca="1"/>
        <v>1</v>
      </c>
      <c r="D548" s="2">
        <f ca="1"/>
        <v>3</v>
      </c>
    </row>
    <row r="549" spans="3:4" ht="13.5" customHeight="1" x14ac:dyDescent="0.25">
      <c r="C549" s="24">
        <f ca="1"/>
        <v>1</v>
      </c>
      <c r="D549" s="2">
        <f ca="1"/>
        <v>3</v>
      </c>
    </row>
    <row r="550" spans="3:4" ht="13.5" customHeight="1" x14ac:dyDescent="0.25">
      <c r="C550" s="24">
        <f ca="1"/>
        <v>1</v>
      </c>
      <c r="D550" s="2">
        <f ca="1"/>
        <v>3</v>
      </c>
    </row>
    <row r="551" spans="3:4" ht="13.5" customHeight="1" x14ac:dyDescent="0.25">
      <c r="C551" s="24">
        <f ca="1"/>
        <v>1</v>
      </c>
      <c r="D551" s="2">
        <f ca="1"/>
        <v>3</v>
      </c>
    </row>
    <row r="552" spans="3:4" ht="13.5" customHeight="1" x14ac:dyDescent="0.25">
      <c r="C552" s="24">
        <f ca="1"/>
        <v>1</v>
      </c>
      <c r="D552" s="2">
        <f ca="1"/>
        <v>3</v>
      </c>
    </row>
    <row r="553" spans="3:4" ht="13.5" customHeight="1" x14ac:dyDescent="0.25">
      <c r="C553" s="24">
        <f ca="1"/>
        <v>1</v>
      </c>
      <c r="D553" s="2">
        <f ca="1"/>
        <v>3</v>
      </c>
    </row>
    <row r="554" spans="3:4" ht="13.5" customHeight="1" x14ac:dyDescent="0.25">
      <c r="C554" s="24">
        <f ca="1"/>
        <v>1</v>
      </c>
      <c r="D554" s="2">
        <f ca="1"/>
        <v>3</v>
      </c>
    </row>
    <row r="555" spans="3:4" ht="13.5" customHeight="1" x14ac:dyDescent="0.25">
      <c r="C555" s="24">
        <f ca="1"/>
        <v>1</v>
      </c>
      <c r="D555" s="2">
        <f ca="1"/>
        <v>3</v>
      </c>
    </row>
    <row r="556" spans="3:4" ht="13.5" customHeight="1" x14ac:dyDescent="0.25">
      <c r="C556" s="24">
        <f ca="1"/>
        <v>1</v>
      </c>
      <c r="D556" s="2">
        <f ca="1"/>
        <v>3</v>
      </c>
    </row>
    <row r="557" spans="3:4" ht="13.5" customHeight="1" x14ac:dyDescent="0.25">
      <c r="C557" s="24">
        <f ca="1"/>
        <v>1</v>
      </c>
      <c r="D557" s="2">
        <f ca="1"/>
        <v>3</v>
      </c>
    </row>
    <row r="558" spans="3:4" ht="13.5" customHeight="1" x14ac:dyDescent="0.25">
      <c r="C558" s="24">
        <f ca="1"/>
        <v>1</v>
      </c>
      <c r="D558" s="2">
        <f ca="1"/>
        <v>3</v>
      </c>
    </row>
    <row r="559" spans="3:4" ht="13.5" customHeight="1" x14ac:dyDescent="0.25">
      <c r="C559" s="24">
        <f ca="1"/>
        <v>1</v>
      </c>
      <c r="D559" s="2">
        <f ca="1"/>
        <v>3</v>
      </c>
    </row>
    <row r="560" spans="3:4" ht="13.5" customHeight="1" x14ac:dyDescent="0.25">
      <c r="C560" s="24">
        <f ca="1"/>
        <v>1</v>
      </c>
      <c r="D560" s="2">
        <f ca="1"/>
        <v>3</v>
      </c>
    </row>
    <row r="561" spans="3:4" ht="13.5" customHeight="1" x14ac:dyDescent="0.25">
      <c r="C561" s="24">
        <f ca="1"/>
        <v>1</v>
      </c>
      <c r="D561" s="2">
        <f ca="1"/>
        <v>3</v>
      </c>
    </row>
    <row r="562" spans="3:4" ht="13.5" customHeight="1" x14ac:dyDescent="0.25">
      <c r="C562" s="24">
        <f ca="1"/>
        <v>1</v>
      </c>
      <c r="D562" s="2">
        <f ca="1"/>
        <v>3</v>
      </c>
    </row>
    <row r="563" spans="3:4" ht="13.5" customHeight="1" x14ac:dyDescent="0.25">
      <c r="C563" s="24">
        <f ca="1"/>
        <v>1</v>
      </c>
      <c r="D563" s="2">
        <f ca="1"/>
        <v>3</v>
      </c>
    </row>
    <row r="564" spans="3:4" ht="13.5" customHeight="1" x14ac:dyDescent="0.25">
      <c r="C564" s="24">
        <f ca="1"/>
        <v>1</v>
      </c>
      <c r="D564" s="2">
        <f ca="1"/>
        <v>3</v>
      </c>
    </row>
    <row r="565" spans="3:4" ht="13.5" customHeight="1" x14ac:dyDescent="0.25">
      <c r="C565" s="24">
        <f ca="1"/>
        <v>1</v>
      </c>
      <c r="D565" s="2">
        <f ca="1"/>
        <v>3</v>
      </c>
    </row>
    <row r="566" spans="3:4" ht="13.5" customHeight="1" x14ac:dyDescent="0.25">
      <c r="C566" s="24">
        <f ca="1"/>
        <v>1</v>
      </c>
      <c r="D566" s="2">
        <f ca="1"/>
        <v>3</v>
      </c>
    </row>
    <row r="567" spans="3:4" ht="13.5" customHeight="1" x14ac:dyDescent="0.25">
      <c r="C567" s="24">
        <f ca="1"/>
        <v>1</v>
      </c>
      <c r="D567" s="2">
        <f ca="1"/>
        <v>3</v>
      </c>
    </row>
    <row r="568" spans="3:4" ht="13.5" customHeight="1" x14ac:dyDescent="0.25">
      <c r="C568" s="24">
        <f ca="1"/>
        <v>1</v>
      </c>
      <c r="D568" s="2">
        <f ca="1"/>
        <v>3</v>
      </c>
    </row>
    <row r="569" spans="3:4" ht="13.5" customHeight="1" x14ac:dyDescent="0.25">
      <c r="C569" s="24">
        <f ca="1"/>
        <v>1</v>
      </c>
      <c r="D569" s="2">
        <f ca="1"/>
        <v>3</v>
      </c>
    </row>
    <row r="570" spans="3:4" ht="13.5" customHeight="1" x14ac:dyDescent="0.25">
      <c r="C570" s="24">
        <f ca="1"/>
        <v>1</v>
      </c>
      <c r="D570" s="2">
        <f ca="1"/>
        <v>3</v>
      </c>
    </row>
    <row r="571" spans="3:4" ht="13.5" customHeight="1" x14ac:dyDescent="0.25">
      <c r="C571" s="24">
        <f ca="1"/>
        <v>1</v>
      </c>
      <c r="D571" s="2">
        <f ca="1"/>
        <v>3</v>
      </c>
    </row>
    <row r="572" spans="3:4" ht="13.5" customHeight="1" x14ac:dyDescent="0.25">
      <c r="C572" s="24">
        <f ca="1"/>
        <v>1</v>
      </c>
      <c r="D572" s="2">
        <f ca="1"/>
        <v>3</v>
      </c>
    </row>
    <row r="573" spans="3:4" ht="13.5" customHeight="1" x14ac:dyDescent="0.25">
      <c r="C573" s="24">
        <f ca="1"/>
        <v>1</v>
      </c>
      <c r="D573" s="2">
        <f ca="1"/>
        <v>3</v>
      </c>
    </row>
    <row r="574" spans="3:4" ht="13.5" customHeight="1" x14ac:dyDescent="0.25">
      <c r="C574" s="24">
        <f ca="1"/>
        <v>1</v>
      </c>
      <c r="D574" s="2">
        <f ca="1"/>
        <v>3</v>
      </c>
    </row>
    <row r="575" spans="3:4" ht="13.5" customHeight="1" x14ac:dyDescent="0.25">
      <c r="C575" s="24">
        <f ca="1"/>
        <v>1</v>
      </c>
      <c r="D575" s="2">
        <f ca="1"/>
        <v>3</v>
      </c>
    </row>
    <row r="576" spans="3:4" ht="13.5" customHeight="1" x14ac:dyDescent="0.25">
      <c r="C576" s="24">
        <f ca="1"/>
        <v>1</v>
      </c>
      <c r="D576" s="2">
        <f ca="1"/>
        <v>3</v>
      </c>
    </row>
    <row r="577" spans="3:4" ht="13.5" customHeight="1" x14ac:dyDescent="0.25">
      <c r="C577" s="24">
        <f ca="1"/>
        <v>1</v>
      </c>
      <c r="D577" s="2">
        <f ca="1"/>
        <v>3</v>
      </c>
    </row>
    <row r="578" spans="3:4" ht="13.5" customHeight="1" x14ac:dyDescent="0.25">
      <c r="C578" s="24">
        <f ca="1"/>
        <v>1</v>
      </c>
      <c r="D578" s="2">
        <f ca="1"/>
        <v>3</v>
      </c>
    </row>
    <row r="579" spans="3:4" ht="13.5" customHeight="1" x14ac:dyDescent="0.25">
      <c r="C579" s="24">
        <f ca="1"/>
        <v>1</v>
      </c>
      <c r="D579" s="2">
        <f ca="1"/>
        <v>3</v>
      </c>
    </row>
    <row r="580" spans="3:4" ht="13.5" customHeight="1" x14ac:dyDescent="0.25">
      <c r="C580" s="24">
        <f ca="1"/>
        <v>1</v>
      </c>
      <c r="D580" s="2">
        <f ca="1"/>
        <v>3</v>
      </c>
    </row>
    <row r="581" spans="3:4" ht="13.5" customHeight="1" x14ac:dyDescent="0.25">
      <c r="C581" s="24">
        <f ca="1"/>
        <v>1</v>
      </c>
      <c r="D581" s="2">
        <f ca="1"/>
        <v>3</v>
      </c>
    </row>
    <row r="582" spans="3:4" ht="13.5" customHeight="1" x14ac:dyDescent="0.25">
      <c r="C582" s="24">
        <f ca="1"/>
        <v>1</v>
      </c>
      <c r="D582" s="2">
        <f ca="1"/>
        <v>3</v>
      </c>
    </row>
    <row r="583" spans="3:4" ht="13.5" customHeight="1" x14ac:dyDescent="0.25">
      <c r="C583" s="24">
        <f ca="1"/>
        <v>1</v>
      </c>
      <c r="D583" s="2">
        <f ca="1"/>
        <v>3</v>
      </c>
    </row>
    <row r="584" spans="3:4" ht="13.5" customHeight="1" x14ac:dyDescent="0.25">
      <c r="C584" s="24">
        <f ca="1"/>
        <v>1</v>
      </c>
      <c r="D584" s="2">
        <f ca="1"/>
        <v>3</v>
      </c>
    </row>
    <row r="585" spans="3:4" ht="13.5" customHeight="1" x14ac:dyDescent="0.25">
      <c r="C585" s="24">
        <f ca="1"/>
        <v>1</v>
      </c>
      <c r="D585" s="2">
        <f ca="1"/>
        <v>3</v>
      </c>
    </row>
    <row r="586" spans="3:4" ht="13.5" customHeight="1" x14ac:dyDescent="0.25">
      <c r="C586" s="24">
        <f ca="1"/>
        <v>1</v>
      </c>
      <c r="D586" s="2">
        <f ca="1"/>
        <v>3</v>
      </c>
    </row>
    <row r="587" spans="3:4" ht="13.5" customHeight="1" x14ac:dyDescent="0.25">
      <c r="C587" s="24">
        <f ca="1"/>
        <v>1</v>
      </c>
      <c r="D587" s="2">
        <f ca="1"/>
        <v>3</v>
      </c>
    </row>
    <row r="588" spans="3:4" ht="13.5" customHeight="1" x14ac:dyDescent="0.25">
      <c r="C588" s="24">
        <f ca="1"/>
        <v>1</v>
      </c>
      <c r="D588" s="2">
        <f ca="1"/>
        <v>3</v>
      </c>
    </row>
    <row r="589" spans="3:4" ht="13.5" customHeight="1" x14ac:dyDescent="0.25">
      <c r="C589" s="24">
        <f ca="1"/>
        <v>1</v>
      </c>
      <c r="D589" s="2">
        <f ca="1"/>
        <v>3</v>
      </c>
    </row>
    <row r="590" spans="3:4" ht="13.5" customHeight="1" x14ac:dyDescent="0.25">
      <c r="C590" s="24">
        <f ca="1"/>
        <v>1</v>
      </c>
      <c r="D590" s="2">
        <f ca="1"/>
        <v>3</v>
      </c>
    </row>
    <row r="591" spans="3:4" ht="13.5" customHeight="1" x14ac:dyDescent="0.25">
      <c r="C591" s="24">
        <f ca="1"/>
        <v>1</v>
      </c>
      <c r="D591" s="2">
        <f ca="1"/>
        <v>3</v>
      </c>
    </row>
    <row r="592" spans="3:4" ht="13.5" customHeight="1" x14ac:dyDescent="0.25">
      <c r="C592" s="24">
        <f ca="1"/>
        <v>1</v>
      </c>
      <c r="D592" s="2">
        <f ca="1"/>
        <v>3</v>
      </c>
    </row>
    <row r="593" spans="3:4" ht="13.5" customHeight="1" x14ac:dyDescent="0.25">
      <c r="C593" s="24">
        <f ca="1"/>
        <v>1</v>
      </c>
      <c r="D593" s="2">
        <f ca="1"/>
        <v>3</v>
      </c>
    </row>
    <row r="594" spans="3:4" ht="13.5" customHeight="1" x14ac:dyDescent="0.25">
      <c r="C594" s="24">
        <f ca="1"/>
        <v>1</v>
      </c>
      <c r="D594" s="2">
        <f ca="1"/>
        <v>3</v>
      </c>
    </row>
    <row r="595" spans="3:4" ht="13.5" customHeight="1" x14ac:dyDescent="0.25">
      <c r="C595" s="24">
        <f ca="1"/>
        <v>1</v>
      </c>
      <c r="D595" s="2">
        <f ca="1"/>
        <v>3</v>
      </c>
    </row>
    <row r="596" spans="3:4" ht="13.5" customHeight="1" x14ac:dyDescent="0.25">
      <c r="C596" s="24">
        <f ca="1"/>
        <v>1</v>
      </c>
      <c r="D596" s="2">
        <f ca="1"/>
        <v>3</v>
      </c>
    </row>
    <row r="597" spans="3:4" ht="13.5" customHeight="1" x14ac:dyDescent="0.25">
      <c r="C597" s="24">
        <f ca="1"/>
        <v>1</v>
      </c>
      <c r="D597" s="2">
        <f ca="1"/>
        <v>3</v>
      </c>
    </row>
    <row r="598" spans="3:4" ht="13.5" customHeight="1" x14ac:dyDescent="0.25">
      <c r="C598" s="24">
        <f ca="1"/>
        <v>1</v>
      </c>
      <c r="D598" s="2">
        <f ca="1"/>
        <v>3</v>
      </c>
    </row>
    <row r="599" spans="3:4" ht="13.5" customHeight="1" x14ac:dyDescent="0.25">
      <c r="C599" s="24">
        <f ca="1"/>
        <v>1</v>
      </c>
      <c r="D599" s="2">
        <f ca="1"/>
        <v>3</v>
      </c>
    </row>
    <row r="600" spans="3:4" ht="13.5" customHeight="1" x14ac:dyDescent="0.25">
      <c r="C600" s="24">
        <f ca="1"/>
        <v>1</v>
      </c>
      <c r="D600" s="2">
        <f ca="1"/>
        <v>3</v>
      </c>
    </row>
    <row r="601" spans="3:4" ht="13.5" customHeight="1" x14ac:dyDescent="0.25">
      <c r="C601" s="24">
        <f ca="1"/>
        <v>1</v>
      </c>
      <c r="D601" s="2">
        <f ca="1"/>
        <v>3</v>
      </c>
    </row>
    <row r="602" spans="3:4" ht="13.5" customHeight="1" x14ac:dyDescent="0.25">
      <c r="C602" s="24">
        <f ca="1"/>
        <v>1</v>
      </c>
      <c r="D602" s="2">
        <f ca="1"/>
        <v>3</v>
      </c>
    </row>
    <row r="603" spans="3:4" ht="13.5" customHeight="1" x14ac:dyDescent="0.25">
      <c r="C603" s="24">
        <f ca="1"/>
        <v>1</v>
      </c>
      <c r="D603" s="2">
        <f ca="1"/>
        <v>3</v>
      </c>
    </row>
    <row r="604" spans="3:4" ht="13.5" customHeight="1" x14ac:dyDescent="0.25">
      <c r="C604" s="24">
        <f ca="1"/>
        <v>1</v>
      </c>
      <c r="D604" s="2">
        <f ca="1"/>
        <v>3</v>
      </c>
    </row>
    <row r="605" spans="3:4" ht="13.5" customHeight="1" x14ac:dyDescent="0.25">
      <c r="C605" s="24">
        <f ca="1"/>
        <v>1</v>
      </c>
      <c r="D605" s="2">
        <f ca="1"/>
        <v>3</v>
      </c>
    </row>
    <row r="606" spans="3:4" ht="13.5" customHeight="1" x14ac:dyDescent="0.25">
      <c r="C606" s="24">
        <f ca="1"/>
        <v>1</v>
      </c>
      <c r="D606" s="2">
        <f ca="1"/>
        <v>3</v>
      </c>
    </row>
    <row r="607" spans="3:4" ht="13.5" customHeight="1" x14ac:dyDescent="0.25">
      <c r="C607" s="24">
        <f ca="1"/>
        <v>1</v>
      </c>
      <c r="D607" s="2">
        <f ca="1"/>
        <v>3</v>
      </c>
    </row>
    <row r="608" spans="3:4" ht="13.5" customHeight="1" x14ac:dyDescent="0.25">
      <c r="C608" s="24">
        <f ca="1"/>
        <v>1</v>
      </c>
      <c r="D608" s="2">
        <f ca="1"/>
        <v>3</v>
      </c>
    </row>
    <row r="609" spans="3:4" ht="13.5" customHeight="1" x14ac:dyDescent="0.25">
      <c r="C609" s="24">
        <f ca="1"/>
        <v>1</v>
      </c>
      <c r="D609" s="2">
        <f ca="1"/>
        <v>3</v>
      </c>
    </row>
    <row r="610" spans="3:4" ht="13.5" customHeight="1" x14ac:dyDescent="0.25">
      <c r="C610" s="24">
        <f ca="1"/>
        <v>1</v>
      </c>
      <c r="D610" s="2">
        <f ca="1"/>
        <v>3</v>
      </c>
    </row>
    <row r="611" spans="3:4" ht="13.5" customHeight="1" x14ac:dyDescent="0.25">
      <c r="C611" s="24">
        <f ca="1"/>
        <v>1</v>
      </c>
      <c r="D611" s="2">
        <f ca="1"/>
        <v>3</v>
      </c>
    </row>
    <row r="612" spans="3:4" ht="13.5" customHeight="1" x14ac:dyDescent="0.25">
      <c r="C612" s="24">
        <f ca="1"/>
        <v>1</v>
      </c>
      <c r="D612" s="2">
        <f ca="1"/>
        <v>3</v>
      </c>
    </row>
    <row r="613" spans="3:4" ht="13.5" customHeight="1" x14ac:dyDescent="0.25">
      <c r="C613" s="24">
        <f ca="1"/>
        <v>1</v>
      </c>
      <c r="D613" s="2">
        <f ca="1"/>
        <v>3</v>
      </c>
    </row>
    <row r="614" spans="3:4" ht="13.5" customHeight="1" x14ac:dyDescent="0.25">
      <c r="C614" s="24">
        <f ca="1"/>
        <v>1</v>
      </c>
      <c r="D614" s="2">
        <f ca="1"/>
        <v>3</v>
      </c>
    </row>
    <row r="615" spans="3:4" ht="13.5" customHeight="1" x14ac:dyDescent="0.25">
      <c r="C615" s="24">
        <f ca="1"/>
        <v>1</v>
      </c>
      <c r="D615" s="2">
        <f ca="1"/>
        <v>3</v>
      </c>
    </row>
    <row r="616" spans="3:4" ht="13.5" customHeight="1" x14ac:dyDescent="0.25">
      <c r="C616" s="24">
        <f ca="1"/>
        <v>1</v>
      </c>
      <c r="D616" s="2">
        <f ca="1"/>
        <v>3</v>
      </c>
    </row>
    <row r="617" spans="3:4" ht="13.5" customHeight="1" x14ac:dyDescent="0.25">
      <c r="C617" s="24">
        <f ca="1"/>
        <v>1</v>
      </c>
      <c r="D617" s="2">
        <f ca="1"/>
        <v>3</v>
      </c>
    </row>
    <row r="618" spans="3:4" ht="13.5" customHeight="1" x14ac:dyDescent="0.25">
      <c r="C618" s="24">
        <f ca="1"/>
        <v>1</v>
      </c>
      <c r="D618" s="2">
        <f ca="1"/>
        <v>3</v>
      </c>
    </row>
    <row r="619" spans="3:4" ht="13.5" customHeight="1" x14ac:dyDescent="0.25">
      <c r="C619" s="24">
        <f ca="1"/>
        <v>1</v>
      </c>
      <c r="D619" s="2">
        <f ca="1"/>
        <v>3</v>
      </c>
    </row>
    <row r="620" spans="3:4" ht="13.5" customHeight="1" x14ac:dyDescent="0.25">
      <c r="C620" s="24">
        <f ca="1"/>
        <v>1</v>
      </c>
      <c r="D620" s="2">
        <f ca="1"/>
        <v>3</v>
      </c>
    </row>
    <row r="621" spans="3:4" ht="13.5" customHeight="1" x14ac:dyDescent="0.25">
      <c r="C621" s="24">
        <f ca="1"/>
        <v>1</v>
      </c>
      <c r="D621" s="2">
        <f ca="1"/>
        <v>3</v>
      </c>
    </row>
    <row r="622" spans="3:4" ht="13.5" customHeight="1" x14ac:dyDescent="0.25">
      <c r="C622" s="24">
        <f ca="1"/>
        <v>1</v>
      </c>
      <c r="D622" s="2">
        <f ca="1"/>
        <v>3</v>
      </c>
    </row>
    <row r="623" spans="3:4" ht="13.5" customHeight="1" x14ac:dyDescent="0.25">
      <c r="C623" s="24">
        <f ca="1"/>
        <v>1</v>
      </c>
      <c r="D623" s="2">
        <f ca="1"/>
        <v>3</v>
      </c>
    </row>
    <row r="624" spans="3:4" ht="13.5" customHeight="1" x14ac:dyDescent="0.25">
      <c r="C624" s="24">
        <f ca="1"/>
        <v>1</v>
      </c>
      <c r="D624" s="2">
        <f ca="1"/>
        <v>3</v>
      </c>
    </row>
    <row r="625" spans="3:4" ht="13.5" customHeight="1" x14ac:dyDescent="0.25">
      <c r="C625" s="24">
        <f ca="1"/>
        <v>1</v>
      </c>
      <c r="D625" s="2">
        <f ca="1"/>
        <v>3</v>
      </c>
    </row>
    <row r="626" spans="3:4" ht="13.5" customHeight="1" x14ac:dyDescent="0.25">
      <c r="C626" s="24">
        <f ca="1"/>
        <v>1</v>
      </c>
      <c r="D626" s="2">
        <f ca="1"/>
        <v>3</v>
      </c>
    </row>
    <row r="627" spans="3:4" ht="13.5" customHeight="1" x14ac:dyDescent="0.25">
      <c r="C627" s="24">
        <f ca="1"/>
        <v>1</v>
      </c>
      <c r="D627" s="2">
        <f ca="1"/>
        <v>3</v>
      </c>
    </row>
    <row r="628" spans="3:4" ht="13.5" customHeight="1" x14ac:dyDescent="0.25">
      <c r="C628" s="24">
        <f ca="1"/>
        <v>1</v>
      </c>
      <c r="D628" s="2">
        <f ca="1"/>
        <v>3</v>
      </c>
    </row>
    <row r="629" spans="3:4" ht="13.5" customHeight="1" x14ac:dyDescent="0.25">
      <c r="C629" s="24">
        <f ca="1"/>
        <v>1</v>
      </c>
      <c r="D629" s="2">
        <f ca="1"/>
        <v>3</v>
      </c>
    </row>
    <row r="630" spans="3:4" ht="13.5" customHeight="1" x14ac:dyDescent="0.25">
      <c r="C630" s="24">
        <f ca="1"/>
        <v>1</v>
      </c>
      <c r="D630" s="2">
        <f ca="1"/>
        <v>3</v>
      </c>
    </row>
    <row r="631" spans="3:4" ht="13.5" customHeight="1" x14ac:dyDescent="0.25">
      <c r="C631" s="24">
        <f ca="1"/>
        <v>1</v>
      </c>
      <c r="D631" s="2">
        <f ca="1"/>
        <v>3</v>
      </c>
    </row>
    <row r="632" spans="3:4" ht="13.5" customHeight="1" x14ac:dyDescent="0.25">
      <c r="C632" s="24">
        <f ca="1"/>
        <v>1</v>
      </c>
      <c r="D632" s="2">
        <f ca="1"/>
        <v>3</v>
      </c>
    </row>
    <row r="633" spans="3:4" ht="13.5" customHeight="1" x14ac:dyDescent="0.25">
      <c r="C633" s="24">
        <f ca="1"/>
        <v>1</v>
      </c>
      <c r="D633" s="2">
        <f ca="1"/>
        <v>3</v>
      </c>
    </row>
    <row r="634" spans="3:4" ht="13.5" customHeight="1" x14ac:dyDescent="0.25">
      <c r="C634" s="24">
        <f ca="1"/>
        <v>1</v>
      </c>
      <c r="D634" s="2">
        <f ca="1"/>
        <v>3</v>
      </c>
    </row>
    <row r="635" spans="3:4" ht="13.5" customHeight="1" x14ac:dyDescent="0.25">
      <c r="C635" s="24">
        <f ca="1"/>
        <v>2</v>
      </c>
      <c r="D635" s="2">
        <f ca="1"/>
        <v>3</v>
      </c>
    </row>
    <row r="636" spans="3:4" ht="13.5" customHeight="1" x14ac:dyDescent="0.25">
      <c r="C636" s="24">
        <f ca="1"/>
        <v>2</v>
      </c>
      <c r="D636" s="2">
        <f ca="1"/>
        <v>3</v>
      </c>
    </row>
    <row r="637" spans="3:4" ht="13.5" customHeight="1" x14ac:dyDescent="0.25">
      <c r="C637" s="24">
        <f ca="1"/>
        <v>2</v>
      </c>
      <c r="D637" s="2">
        <f ca="1"/>
        <v>3</v>
      </c>
    </row>
    <row r="638" spans="3:4" ht="13.5" customHeight="1" x14ac:dyDescent="0.25">
      <c r="C638" s="24">
        <f ca="1"/>
        <v>2</v>
      </c>
      <c r="D638" s="2">
        <f ca="1"/>
        <v>3</v>
      </c>
    </row>
    <row r="639" spans="3:4" ht="13.5" customHeight="1" x14ac:dyDescent="0.25">
      <c r="C639" s="24">
        <f ca="1"/>
        <v>2</v>
      </c>
      <c r="D639" s="2">
        <f ca="1"/>
        <v>3</v>
      </c>
    </row>
    <row r="640" spans="3:4" ht="13.5" customHeight="1" x14ac:dyDescent="0.25">
      <c r="C640" s="24">
        <f ca="1"/>
        <v>2</v>
      </c>
      <c r="D640" s="2">
        <f ca="1"/>
        <v>3</v>
      </c>
    </row>
    <row r="641" spans="3:4" ht="13.5" customHeight="1" x14ac:dyDescent="0.25">
      <c r="C641" s="24">
        <f ca="1"/>
        <v>2</v>
      </c>
      <c r="D641" s="2">
        <f ca="1"/>
        <v>3</v>
      </c>
    </row>
    <row r="642" spans="3:4" ht="13.5" customHeight="1" x14ac:dyDescent="0.25">
      <c r="C642" s="24">
        <f ca="1"/>
        <v>2</v>
      </c>
      <c r="D642" s="2">
        <f ca="1"/>
        <v>3</v>
      </c>
    </row>
    <row r="643" spans="3:4" ht="13.5" customHeight="1" x14ac:dyDescent="0.25">
      <c r="C643" s="24">
        <f ca="1"/>
        <v>2</v>
      </c>
      <c r="D643" s="2">
        <f ca="1"/>
        <v>3</v>
      </c>
    </row>
    <row r="644" spans="3:4" ht="13.5" customHeight="1" x14ac:dyDescent="0.25">
      <c r="C644" s="24">
        <f ca="1"/>
        <v>2</v>
      </c>
      <c r="D644" s="2">
        <f ca="1"/>
        <v>3</v>
      </c>
    </row>
    <row r="645" spans="3:4" ht="13.5" customHeight="1" x14ac:dyDescent="0.25">
      <c r="C645" s="24">
        <f ca="1"/>
        <v>2</v>
      </c>
      <c r="D645" s="2">
        <f ca="1"/>
        <v>3</v>
      </c>
    </row>
    <row r="646" spans="3:4" ht="13.5" customHeight="1" x14ac:dyDescent="0.25">
      <c r="C646" s="24">
        <f ca="1"/>
        <v>2</v>
      </c>
      <c r="D646" s="2">
        <f ca="1"/>
        <v>3</v>
      </c>
    </row>
    <row r="647" spans="3:4" ht="13.5" customHeight="1" x14ac:dyDescent="0.25">
      <c r="C647" s="24">
        <f ca="1"/>
        <v>2</v>
      </c>
      <c r="D647" s="2">
        <f ca="1"/>
        <v>3</v>
      </c>
    </row>
    <row r="648" spans="3:4" ht="13.5" customHeight="1" x14ac:dyDescent="0.25">
      <c r="C648" s="24">
        <f ca="1"/>
        <v>2</v>
      </c>
      <c r="D648" s="2">
        <f ca="1"/>
        <v>3</v>
      </c>
    </row>
    <row r="649" spans="3:4" ht="13.5" customHeight="1" x14ac:dyDescent="0.25">
      <c r="C649" s="24">
        <f ca="1"/>
        <v>2</v>
      </c>
      <c r="D649" s="2">
        <f ca="1"/>
        <v>3</v>
      </c>
    </row>
    <row r="650" spans="3:4" ht="13.5" customHeight="1" x14ac:dyDescent="0.25">
      <c r="C650" s="24">
        <f ca="1"/>
        <v>2</v>
      </c>
      <c r="D650" s="2">
        <f ca="1"/>
        <v>3</v>
      </c>
    </row>
    <row r="651" spans="3:4" ht="13.5" customHeight="1" x14ac:dyDescent="0.25">
      <c r="C651" s="24">
        <f ca="1"/>
        <v>2</v>
      </c>
      <c r="D651" s="2">
        <f ca="1"/>
        <v>3</v>
      </c>
    </row>
    <row r="652" spans="3:4" ht="13.5" customHeight="1" x14ac:dyDescent="0.25">
      <c r="C652" s="24">
        <f ca="1"/>
        <v>2</v>
      </c>
      <c r="D652" s="2">
        <f ca="1"/>
        <v>3</v>
      </c>
    </row>
    <row r="653" spans="3:4" ht="13.5" customHeight="1" x14ac:dyDescent="0.25">
      <c r="C653" s="24">
        <f ca="1"/>
        <v>2</v>
      </c>
      <c r="D653" s="2">
        <f ca="1"/>
        <v>3</v>
      </c>
    </row>
    <row r="654" spans="3:4" ht="13.5" customHeight="1" x14ac:dyDescent="0.25">
      <c r="C654" s="24">
        <f ca="1"/>
        <v>2</v>
      </c>
      <c r="D654" s="2">
        <f ca="1"/>
        <v>3</v>
      </c>
    </row>
    <row r="655" spans="3:4" ht="13.5" customHeight="1" x14ac:dyDescent="0.25">
      <c r="C655" s="24">
        <f ca="1"/>
        <v>2</v>
      </c>
      <c r="D655" s="2">
        <f ca="1"/>
        <v>3</v>
      </c>
    </row>
    <row r="656" spans="3:4" ht="13.5" customHeight="1" x14ac:dyDescent="0.25">
      <c r="C656" s="24">
        <f ca="1"/>
        <v>2</v>
      </c>
      <c r="D656" s="2">
        <f ca="1"/>
        <v>3</v>
      </c>
    </row>
    <row r="657" spans="3:4" ht="13.5" customHeight="1" x14ac:dyDescent="0.25">
      <c r="C657" s="24">
        <f ca="1"/>
        <v>2</v>
      </c>
      <c r="D657" s="2">
        <f ca="1"/>
        <v>3</v>
      </c>
    </row>
    <row r="658" spans="3:4" ht="13.5" customHeight="1" x14ac:dyDescent="0.25">
      <c r="C658" s="24">
        <f ca="1"/>
        <v>2</v>
      </c>
      <c r="D658" s="2">
        <f ca="1"/>
        <v>3</v>
      </c>
    </row>
    <row r="659" spans="3:4" ht="13.5" customHeight="1" x14ac:dyDescent="0.25">
      <c r="C659" s="24">
        <f ca="1"/>
        <v>2</v>
      </c>
      <c r="D659" s="2">
        <f ca="1"/>
        <v>3</v>
      </c>
    </row>
    <row r="660" spans="3:4" ht="13.5" customHeight="1" x14ac:dyDescent="0.25">
      <c r="C660" s="24">
        <f ca="1"/>
        <v>2</v>
      </c>
      <c r="D660" s="2">
        <f ca="1"/>
        <v>3</v>
      </c>
    </row>
    <row r="661" spans="3:4" ht="13.5" customHeight="1" x14ac:dyDescent="0.25">
      <c r="C661" s="24">
        <f ca="1"/>
        <v>2</v>
      </c>
      <c r="D661" s="2">
        <f ca="1"/>
        <v>3</v>
      </c>
    </row>
    <row r="662" spans="3:4" ht="13.5" customHeight="1" x14ac:dyDescent="0.25">
      <c r="C662" s="24">
        <f ca="1"/>
        <v>2</v>
      </c>
      <c r="D662" s="2">
        <f ca="1"/>
        <v>3</v>
      </c>
    </row>
    <row r="663" spans="3:4" ht="13.5" customHeight="1" x14ac:dyDescent="0.25">
      <c r="C663" s="24">
        <f ca="1"/>
        <v>2</v>
      </c>
      <c r="D663" s="2">
        <f ca="1"/>
        <v>3</v>
      </c>
    </row>
    <row r="664" spans="3:4" ht="13.5" customHeight="1" x14ac:dyDescent="0.25">
      <c r="C664" s="24">
        <f ca="1"/>
        <v>2</v>
      </c>
      <c r="D664" s="2">
        <f ca="1"/>
        <v>3</v>
      </c>
    </row>
    <row r="665" spans="3:4" ht="13.5" customHeight="1" x14ac:dyDescent="0.25">
      <c r="C665" s="24">
        <f ca="1"/>
        <v>2</v>
      </c>
      <c r="D665" s="2">
        <f ca="1"/>
        <v>3</v>
      </c>
    </row>
    <row r="666" spans="3:4" ht="13.5" customHeight="1" x14ac:dyDescent="0.25">
      <c r="C666" s="24">
        <f ca="1"/>
        <v>2</v>
      </c>
      <c r="D666" s="2">
        <f ca="1"/>
        <v>3</v>
      </c>
    </row>
    <row r="667" spans="3:4" ht="13.5" customHeight="1" x14ac:dyDescent="0.25">
      <c r="C667" s="24">
        <f ca="1"/>
        <v>2</v>
      </c>
      <c r="D667" s="2">
        <f ca="1"/>
        <v>3</v>
      </c>
    </row>
    <row r="668" spans="3:4" ht="13.5" customHeight="1" x14ac:dyDescent="0.25">
      <c r="C668" s="24">
        <f ca="1"/>
        <v>2</v>
      </c>
      <c r="D668" s="2">
        <f ca="1"/>
        <v>3</v>
      </c>
    </row>
    <row r="669" spans="3:4" ht="13.5" customHeight="1" x14ac:dyDescent="0.25">
      <c r="C669" s="24">
        <f ca="1"/>
        <v>2</v>
      </c>
      <c r="D669" s="2">
        <f ca="1"/>
        <v>3</v>
      </c>
    </row>
    <row r="670" spans="3:4" ht="13.5" customHeight="1" x14ac:dyDescent="0.25">
      <c r="C670" s="24">
        <f ca="1"/>
        <v>2</v>
      </c>
      <c r="D670" s="2">
        <f ca="1"/>
        <v>3</v>
      </c>
    </row>
    <row r="671" spans="3:4" ht="13.5" customHeight="1" x14ac:dyDescent="0.25">
      <c r="C671" s="24">
        <f ca="1"/>
        <v>2</v>
      </c>
      <c r="D671" s="2">
        <f ca="1"/>
        <v>3</v>
      </c>
    </row>
    <row r="672" spans="3:4" ht="13.5" customHeight="1" x14ac:dyDescent="0.25">
      <c r="C672" s="24">
        <f ca="1"/>
        <v>2</v>
      </c>
      <c r="D672" s="2">
        <f ca="1"/>
        <v>3</v>
      </c>
    </row>
    <row r="673" spans="3:4" ht="13.5" customHeight="1" x14ac:dyDescent="0.25">
      <c r="C673" s="24">
        <f ca="1"/>
        <v>2</v>
      </c>
      <c r="D673" s="2">
        <f ca="1"/>
        <v>3</v>
      </c>
    </row>
    <row r="674" spans="3:4" ht="13.5" customHeight="1" x14ac:dyDescent="0.25">
      <c r="C674" s="24">
        <f ca="1"/>
        <v>2</v>
      </c>
      <c r="D674" s="2">
        <f ca="1"/>
        <v>3</v>
      </c>
    </row>
    <row r="675" spans="3:4" ht="13.5" customHeight="1" x14ac:dyDescent="0.25">
      <c r="C675" s="24">
        <f ca="1"/>
        <v>2</v>
      </c>
      <c r="D675" s="2">
        <f ca="1"/>
        <v>3</v>
      </c>
    </row>
    <row r="676" spans="3:4" ht="13.5" customHeight="1" x14ac:dyDescent="0.25">
      <c r="C676" s="24">
        <f ca="1"/>
        <v>2</v>
      </c>
      <c r="D676" s="2">
        <f ca="1"/>
        <v>3</v>
      </c>
    </row>
    <row r="677" spans="3:4" ht="13.5" customHeight="1" x14ac:dyDescent="0.25">
      <c r="C677" s="24">
        <f ca="1"/>
        <v>2</v>
      </c>
      <c r="D677" s="2">
        <f ca="1"/>
        <v>3</v>
      </c>
    </row>
    <row r="678" spans="3:4" ht="13.5" customHeight="1" x14ac:dyDescent="0.25">
      <c r="C678" s="24">
        <f ca="1"/>
        <v>2</v>
      </c>
      <c r="D678" s="2">
        <f ca="1"/>
        <v>3</v>
      </c>
    </row>
    <row r="679" spans="3:4" ht="13.5" customHeight="1" x14ac:dyDescent="0.25">
      <c r="C679" s="24">
        <f ca="1"/>
        <v>2</v>
      </c>
      <c r="D679" s="2">
        <f ca="1"/>
        <v>3</v>
      </c>
    </row>
    <row r="680" spans="3:4" ht="13.5" customHeight="1" x14ac:dyDescent="0.25">
      <c r="C680" s="24">
        <f ca="1"/>
        <v>2</v>
      </c>
      <c r="D680" s="2">
        <f ca="1"/>
        <v>3</v>
      </c>
    </row>
    <row r="681" spans="3:4" ht="13.5" customHeight="1" x14ac:dyDescent="0.25">
      <c r="C681" s="24">
        <f ca="1"/>
        <v>2</v>
      </c>
      <c r="D681" s="2">
        <f ca="1"/>
        <v>3</v>
      </c>
    </row>
    <row r="682" spans="3:4" ht="13.5" customHeight="1" x14ac:dyDescent="0.25">
      <c r="C682" s="24">
        <f ca="1"/>
        <v>2</v>
      </c>
      <c r="D682" s="2">
        <f ca="1"/>
        <v>3</v>
      </c>
    </row>
    <row r="683" spans="3:4" ht="13.5" customHeight="1" x14ac:dyDescent="0.25">
      <c r="C683" s="24">
        <f ca="1"/>
        <v>2</v>
      </c>
      <c r="D683" s="2">
        <f ca="1"/>
        <v>3</v>
      </c>
    </row>
    <row r="684" spans="3:4" ht="13.5" customHeight="1" x14ac:dyDescent="0.25">
      <c r="C684" s="24">
        <f ca="1"/>
        <v>2</v>
      </c>
      <c r="D684" s="2">
        <f ca="1"/>
        <v>3</v>
      </c>
    </row>
    <row r="685" spans="3:4" ht="13.5" customHeight="1" x14ac:dyDescent="0.25">
      <c r="C685" s="24">
        <f ca="1"/>
        <v>3</v>
      </c>
      <c r="D685" s="2">
        <f ca="1"/>
        <v>3</v>
      </c>
    </row>
    <row r="686" spans="3:4" ht="13.5" customHeight="1" x14ac:dyDescent="0.25">
      <c r="C686" s="24">
        <f ca="1"/>
        <v>3</v>
      </c>
      <c r="D686" s="2">
        <f ca="1"/>
        <v>3</v>
      </c>
    </row>
    <row r="687" spans="3:4" ht="13.5" customHeight="1" x14ac:dyDescent="0.25">
      <c r="C687" s="24">
        <f ca="1"/>
        <v>3</v>
      </c>
      <c r="D687" s="2">
        <f ca="1"/>
        <v>3</v>
      </c>
    </row>
    <row r="688" spans="3:4" ht="13.5" customHeight="1" x14ac:dyDescent="0.25">
      <c r="C688" s="24">
        <f ca="1"/>
        <v>3</v>
      </c>
      <c r="D688" s="2">
        <f ca="1"/>
        <v>3</v>
      </c>
    </row>
    <row r="689" spans="3:4" ht="13.5" customHeight="1" x14ac:dyDescent="0.25">
      <c r="C689" s="24">
        <f ca="1"/>
        <v>3</v>
      </c>
      <c r="D689" s="2">
        <f ca="1"/>
        <v>3</v>
      </c>
    </row>
    <row r="690" spans="3:4" ht="13.5" customHeight="1" x14ac:dyDescent="0.25">
      <c r="C690" s="24">
        <f ca="1"/>
        <v>3</v>
      </c>
      <c r="D690" s="2">
        <f ca="1"/>
        <v>3</v>
      </c>
    </row>
    <row r="691" spans="3:4" ht="13.5" customHeight="1" x14ac:dyDescent="0.25">
      <c r="C691" s="24">
        <f ca="1"/>
        <v>3</v>
      </c>
      <c r="D691" s="2">
        <f ca="1"/>
        <v>3</v>
      </c>
    </row>
    <row r="692" spans="3:4" ht="13.5" customHeight="1" x14ac:dyDescent="0.25">
      <c r="C692" s="24">
        <f ca="1"/>
        <v>3</v>
      </c>
      <c r="D692" s="2">
        <f ca="1"/>
        <v>3</v>
      </c>
    </row>
    <row r="693" spans="3:4" ht="13.5" customHeight="1" x14ac:dyDescent="0.25">
      <c r="C693" s="24">
        <f ca="1"/>
        <v>3</v>
      </c>
      <c r="D693" s="2">
        <f ca="1"/>
        <v>3</v>
      </c>
    </row>
    <row r="694" spans="3:4" ht="13.5" customHeight="1" x14ac:dyDescent="0.25">
      <c r="C694" s="24">
        <f ca="1"/>
        <v>3</v>
      </c>
      <c r="D694" s="2">
        <f ca="1"/>
        <v>3</v>
      </c>
    </row>
    <row r="695" spans="3:4" ht="13.5" customHeight="1" x14ac:dyDescent="0.25">
      <c r="C695" s="24">
        <f ca="1"/>
        <v>3</v>
      </c>
      <c r="D695" s="2">
        <f ca="1"/>
        <v>3</v>
      </c>
    </row>
    <row r="696" spans="3:4" ht="13.5" customHeight="1" x14ac:dyDescent="0.25">
      <c r="C696" s="24">
        <f ca="1"/>
        <v>3</v>
      </c>
      <c r="D696" s="2">
        <f ca="1"/>
        <v>3</v>
      </c>
    </row>
    <row r="697" spans="3:4" ht="13.5" customHeight="1" x14ac:dyDescent="0.25">
      <c r="C697" s="24">
        <f ca="1"/>
        <v>3</v>
      </c>
      <c r="D697" s="2">
        <f ca="1"/>
        <v>3</v>
      </c>
    </row>
    <row r="698" spans="3:4" ht="13.5" customHeight="1" x14ac:dyDescent="0.25">
      <c r="C698" s="24">
        <f ca="1"/>
        <v>3</v>
      </c>
      <c r="D698" s="2">
        <f ca="1"/>
        <v>3</v>
      </c>
    </row>
    <row r="699" spans="3:4" ht="13.5" customHeight="1" x14ac:dyDescent="0.25">
      <c r="C699" s="24">
        <f ca="1"/>
        <v>3</v>
      </c>
      <c r="D699" s="2">
        <f ca="1"/>
        <v>3</v>
      </c>
    </row>
    <row r="700" spans="3:4" ht="13.5" customHeight="1" x14ac:dyDescent="0.25">
      <c r="C700" s="24">
        <f ca="1"/>
        <v>3</v>
      </c>
      <c r="D700" s="2">
        <f ca="1"/>
        <v>3</v>
      </c>
    </row>
    <row r="701" spans="3:4" ht="13.5" customHeight="1" x14ac:dyDescent="0.25">
      <c r="C701" s="24">
        <f ca="1"/>
        <v>3</v>
      </c>
      <c r="D701" s="2">
        <f ca="1"/>
        <v>3</v>
      </c>
    </row>
    <row r="702" spans="3:4" ht="13.5" customHeight="1" x14ac:dyDescent="0.25">
      <c r="C702" s="24">
        <f ca="1"/>
        <v>3</v>
      </c>
      <c r="D702" s="2">
        <f ca="1"/>
        <v>3</v>
      </c>
    </row>
    <row r="703" spans="3:4" ht="13.5" customHeight="1" x14ac:dyDescent="0.25">
      <c r="C703" s="24">
        <f ca="1"/>
        <v>3</v>
      </c>
      <c r="D703" s="2">
        <f ca="1"/>
        <v>3</v>
      </c>
    </row>
    <row r="704" spans="3:4" ht="13.5" customHeight="1" x14ac:dyDescent="0.25">
      <c r="C704" s="24">
        <f ca="1"/>
        <v>3</v>
      </c>
      <c r="D704" s="2">
        <f ca="1"/>
        <v>3</v>
      </c>
    </row>
    <row r="705" spans="3:4" ht="13.5" customHeight="1" x14ac:dyDescent="0.25">
      <c r="C705" s="24">
        <f ca="1"/>
        <v>3</v>
      </c>
      <c r="D705" s="2">
        <f ca="1"/>
        <v>3</v>
      </c>
    </row>
    <row r="706" spans="3:4" ht="13.5" customHeight="1" x14ac:dyDescent="0.25">
      <c r="C706" s="24">
        <f ca="1"/>
        <v>3</v>
      </c>
      <c r="D706" s="2">
        <f ca="1"/>
        <v>3</v>
      </c>
    </row>
    <row r="707" spans="3:4" ht="13.5" customHeight="1" x14ac:dyDescent="0.25">
      <c r="C707" s="24">
        <f ca="1"/>
        <v>3</v>
      </c>
      <c r="D707" s="2">
        <f ca="1"/>
        <v>3</v>
      </c>
    </row>
    <row r="708" spans="3:4" ht="13.5" customHeight="1" x14ac:dyDescent="0.25">
      <c r="C708" s="24">
        <f ca="1"/>
        <v>3</v>
      </c>
      <c r="D708" s="2">
        <f ca="1"/>
        <v>3</v>
      </c>
    </row>
    <row r="709" spans="3:4" ht="13.5" customHeight="1" x14ac:dyDescent="0.25">
      <c r="C709" s="24">
        <f ca="1"/>
        <v>3</v>
      </c>
      <c r="D709" s="2">
        <f ca="1"/>
        <v>3</v>
      </c>
    </row>
    <row r="710" spans="3:4" ht="13.5" customHeight="1" x14ac:dyDescent="0.25">
      <c r="C710" s="24">
        <f ca="1"/>
        <v>3</v>
      </c>
      <c r="D710" s="2">
        <f ca="1"/>
        <v>3</v>
      </c>
    </row>
    <row r="711" spans="3:4" ht="13.5" customHeight="1" x14ac:dyDescent="0.25">
      <c r="C711" s="24">
        <f ca="1"/>
        <v>3</v>
      </c>
      <c r="D711" s="2">
        <f ca="1"/>
        <v>3</v>
      </c>
    </row>
    <row r="712" spans="3:4" ht="13.5" customHeight="1" x14ac:dyDescent="0.25">
      <c r="C712" s="24">
        <f ca="1"/>
        <v>3</v>
      </c>
      <c r="D712" s="2">
        <f ca="1"/>
        <v>3</v>
      </c>
    </row>
    <row r="713" spans="3:4" ht="13.5" customHeight="1" x14ac:dyDescent="0.25">
      <c r="C713" s="24">
        <f ca="1"/>
        <v>3</v>
      </c>
      <c r="D713" s="2">
        <f ca="1"/>
        <v>3</v>
      </c>
    </row>
    <row r="714" spans="3:4" ht="13.5" customHeight="1" x14ac:dyDescent="0.25">
      <c r="C714" s="24">
        <f ca="1"/>
        <v>3</v>
      </c>
      <c r="D714" s="2">
        <f ca="1"/>
        <v>3</v>
      </c>
    </row>
    <row r="715" spans="3:4" ht="13.5" customHeight="1" x14ac:dyDescent="0.25">
      <c r="C715" s="24">
        <f ca="1"/>
        <v>3</v>
      </c>
      <c r="D715" s="2">
        <f ca="1"/>
        <v>3</v>
      </c>
    </row>
    <row r="716" spans="3:4" ht="13.5" customHeight="1" x14ac:dyDescent="0.25">
      <c r="C716" s="24">
        <f ca="1"/>
        <v>3</v>
      </c>
      <c r="D716" s="2">
        <f ca="1"/>
        <v>3</v>
      </c>
    </row>
    <row r="717" spans="3:4" ht="13.5" customHeight="1" x14ac:dyDescent="0.25">
      <c r="C717" s="24">
        <f ca="1"/>
        <v>3</v>
      </c>
      <c r="D717" s="2">
        <f ca="1"/>
        <v>3</v>
      </c>
    </row>
    <row r="718" spans="3:4" ht="13.5" customHeight="1" x14ac:dyDescent="0.25">
      <c r="C718" s="24">
        <f ca="1"/>
        <v>3</v>
      </c>
      <c r="D718" s="2">
        <f ca="1"/>
        <v>3</v>
      </c>
    </row>
    <row r="719" spans="3:4" ht="13.5" customHeight="1" x14ac:dyDescent="0.25">
      <c r="C719" s="24">
        <f ca="1"/>
        <v>3</v>
      </c>
      <c r="D719" s="2">
        <f ca="1"/>
        <v>3</v>
      </c>
    </row>
    <row r="720" spans="3:4" ht="13.5" customHeight="1" x14ac:dyDescent="0.25">
      <c r="C720" s="24">
        <f ca="1"/>
        <v>3</v>
      </c>
      <c r="D720" s="2">
        <f ca="1"/>
        <v>3</v>
      </c>
    </row>
    <row r="721" spans="3:4" ht="13.5" customHeight="1" x14ac:dyDescent="0.25">
      <c r="C721" s="24">
        <f ca="1"/>
        <v>3</v>
      </c>
      <c r="D721" s="2">
        <f ca="1"/>
        <v>3</v>
      </c>
    </row>
    <row r="722" spans="3:4" ht="13.5" customHeight="1" x14ac:dyDescent="0.25">
      <c r="C722" s="24">
        <f ca="1"/>
        <v>3</v>
      </c>
      <c r="D722" s="2">
        <f ca="1"/>
        <v>3</v>
      </c>
    </row>
    <row r="723" spans="3:4" ht="13.5" customHeight="1" x14ac:dyDescent="0.25">
      <c r="C723" s="24">
        <f ca="1"/>
        <v>3</v>
      </c>
      <c r="D723" s="2">
        <f ca="1"/>
        <v>3</v>
      </c>
    </row>
    <row r="724" spans="3:4" ht="13.5" customHeight="1" x14ac:dyDescent="0.25">
      <c r="C724" s="24">
        <f ca="1"/>
        <v>3</v>
      </c>
      <c r="D724" s="2">
        <f ca="1"/>
        <v>3</v>
      </c>
    </row>
    <row r="725" spans="3:4" ht="13.5" customHeight="1" x14ac:dyDescent="0.25">
      <c r="C725" s="24">
        <f ca="1"/>
        <v>3</v>
      </c>
      <c r="D725" s="2">
        <f ca="1"/>
        <v>3</v>
      </c>
    </row>
    <row r="726" spans="3:4" ht="13.5" customHeight="1" x14ac:dyDescent="0.25">
      <c r="C726" s="24">
        <f ca="1"/>
        <v>3</v>
      </c>
      <c r="D726" s="2">
        <f ca="1"/>
        <v>3</v>
      </c>
    </row>
    <row r="727" spans="3:4" ht="13.5" customHeight="1" x14ac:dyDescent="0.25">
      <c r="C727" s="24">
        <f ca="1"/>
        <v>3</v>
      </c>
      <c r="D727" s="2">
        <f ca="1"/>
        <v>3</v>
      </c>
    </row>
    <row r="728" spans="3:4" ht="13.5" customHeight="1" x14ac:dyDescent="0.25">
      <c r="C728" s="24">
        <f ca="1"/>
        <v>3</v>
      </c>
      <c r="D728" s="2">
        <f ca="1"/>
        <v>3</v>
      </c>
    </row>
    <row r="729" spans="3:4" ht="13.5" customHeight="1" x14ac:dyDescent="0.25">
      <c r="C729" s="24">
        <f ca="1"/>
        <v>3</v>
      </c>
      <c r="D729" s="2">
        <f ca="1"/>
        <v>3</v>
      </c>
    </row>
    <row r="730" spans="3:4" ht="13.5" customHeight="1" x14ac:dyDescent="0.25">
      <c r="C730" s="24">
        <f ca="1"/>
        <v>3</v>
      </c>
      <c r="D730" s="2">
        <f ca="1"/>
        <v>3</v>
      </c>
    </row>
    <row r="731" spans="3:4" ht="13.5" customHeight="1" x14ac:dyDescent="0.25">
      <c r="C731" s="24">
        <f ca="1"/>
        <v>3</v>
      </c>
      <c r="D731" s="2">
        <f ca="1"/>
        <v>3</v>
      </c>
    </row>
    <row r="732" spans="3:4" ht="13.5" customHeight="1" x14ac:dyDescent="0.25">
      <c r="C732" s="24">
        <f ca="1"/>
        <v>3</v>
      </c>
      <c r="D732" s="2">
        <f ca="1"/>
        <v>3</v>
      </c>
    </row>
    <row r="733" spans="3:4" ht="13.5" customHeight="1" x14ac:dyDescent="0.25">
      <c r="C733" s="24">
        <f ca="1"/>
        <v>3</v>
      </c>
      <c r="D733" s="2">
        <f ca="1"/>
        <v>3</v>
      </c>
    </row>
    <row r="734" spans="3:4" ht="13.5" customHeight="1" x14ac:dyDescent="0.25">
      <c r="C734" s="24">
        <f ca="1"/>
        <v>3</v>
      </c>
      <c r="D734" s="2">
        <f ca="1"/>
        <v>3</v>
      </c>
    </row>
    <row r="735" spans="3:4" ht="13.5" customHeight="1" x14ac:dyDescent="0.25">
      <c r="C735" s="24">
        <f ca="1"/>
        <v>3</v>
      </c>
      <c r="D735" s="2">
        <f ca="1"/>
        <v>3</v>
      </c>
    </row>
    <row r="736" spans="3:4" ht="13.5" customHeight="1" x14ac:dyDescent="0.25">
      <c r="C736" s="24">
        <f ca="1"/>
        <v>3</v>
      </c>
      <c r="D736" s="2">
        <f ca="1"/>
        <v>3</v>
      </c>
    </row>
    <row r="737" spans="3:4" ht="13.5" customHeight="1" x14ac:dyDescent="0.25">
      <c r="C737" s="24">
        <f ca="1"/>
        <v>3</v>
      </c>
      <c r="D737" s="2">
        <f ca="1"/>
        <v>3</v>
      </c>
    </row>
    <row r="738" spans="3:4" ht="13.5" customHeight="1" x14ac:dyDescent="0.25">
      <c r="C738" s="24">
        <f ca="1"/>
        <v>3</v>
      </c>
      <c r="D738" s="2">
        <f ca="1"/>
        <v>3</v>
      </c>
    </row>
    <row r="739" spans="3:4" ht="13.5" customHeight="1" x14ac:dyDescent="0.25">
      <c r="C739" s="24">
        <f ca="1"/>
        <v>3</v>
      </c>
      <c r="D739" s="2">
        <f ca="1"/>
        <v>3</v>
      </c>
    </row>
    <row r="740" spans="3:4" ht="13.5" customHeight="1" x14ac:dyDescent="0.25">
      <c r="C740" s="24">
        <f ca="1"/>
        <v>3</v>
      </c>
      <c r="D740" s="2">
        <f ca="1"/>
        <v>3</v>
      </c>
    </row>
    <row r="741" spans="3:4" ht="13.5" customHeight="1" x14ac:dyDescent="0.25">
      <c r="C741" s="24">
        <f ca="1"/>
        <v>3</v>
      </c>
      <c r="D741" s="2">
        <f ca="1"/>
        <v>3</v>
      </c>
    </row>
    <row r="742" spans="3:4" ht="13.5" customHeight="1" x14ac:dyDescent="0.25">
      <c r="C742" s="24">
        <f ca="1"/>
        <v>3</v>
      </c>
      <c r="D742" s="2">
        <f ca="1"/>
        <v>3</v>
      </c>
    </row>
    <row r="743" spans="3:4" ht="13.5" customHeight="1" x14ac:dyDescent="0.25">
      <c r="C743" s="24">
        <f ca="1"/>
        <v>3</v>
      </c>
      <c r="D743" s="2">
        <f ca="1"/>
        <v>3</v>
      </c>
    </row>
    <row r="744" spans="3:4" ht="13.5" customHeight="1" x14ac:dyDescent="0.25">
      <c r="C744" s="24">
        <f ca="1"/>
        <v>3</v>
      </c>
      <c r="D744" s="2">
        <f ca="1"/>
        <v>3</v>
      </c>
    </row>
    <row r="745" spans="3:4" ht="13.5" customHeight="1" x14ac:dyDescent="0.25">
      <c r="C745" s="24">
        <f ca="1"/>
        <v>3</v>
      </c>
      <c r="D745" s="2">
        <f ca="1"/>
        <v>3</v>
      </c>
    </row>
    <row r="746" spans="3:4" ht="13.5" customHeight="1" x14ac:dyDescent="0.25">
      <c r="C746" s="24">
        <f ca="1"/>
        <v>3</v>
      </c>
      <c r="D746" s="2">
        <f ca="1"/>
        <v>3</v>
      </c>
    </row>
    <row r="747" spans="3:4" ht="13.5" customHeight="1" x14ac:dyDescent="0.25">
      <c r="C747" s="24">
        <f ca="1"/>
        <v>3</v>
      </c>
      <c r="D747" s="2">
        <f ca="1"/>
        <v>3</v>
      </c>
    </row>
    <row r="748" spans="3:4" ht="13.5" customHeight="1" x14ac:dyDescent="0.25">
      <c r="C748" s="24">
        <f ca="1"/>
        <v>3</v>
      </c>
      <c r="D748" s="2">
        <f ca="1"/>
        <v>3</v>
      </c>
    </row>
    <row r="749" spans="3:4" ht="13.5" customHeight="1" x14ac:dyDescent="0.25">
      <c r="C749" s="24">
        <f ca="1"/>
        <v>3</v>
      </c>
      <c r="D749" s="2">
        <f ca="1"/>
        <v>3</v>
      </c>
    </row>
    <row r="750" spans="3:4" ht="13.5" customHeight="1" x14ac:dyDescent="0.25">
      <c r="C750" s="24">
        <f ca="1"/>
        <v>3</v>
      </c>
      <c r="D750" s="2">
        <f ca="1"/>
        <v>3</v>
      </c>
    </row>
    <row r="751" spans="3:4" ht="13.5" customHeight="1" x14ac:dyDescent="0.25">
      <c r="C751" s="24">
        <f ca="1"/>
        <v>3</v>
      </c>
      <c r="D751" s="2">
        <f ca="1"/>
        <v>3</v>
      </c>
    </row>
    <row r="752" spans="3:4" ht="13.5" customHeight="1" x14ac:dyDescent="0.25">
      <c r="C752" s="24">
        <f ca="1"/>
        <v>3</v>
      </c>
      <c r="D752" s="2">
        <f ca="1"/>
        <v>3</v>
      </c>
    </row>
    <row r="753" spans="3:4" ht="13.5" customHeight="1" x14ac:dyDescent="0.25">
      <c r="C753" s="24">
        <f ca="1"/>
        <v>3</v>
      </c>
      <c r="D753" s="2">
        <f ca="1"/>
        <v>3</v>
      </c>
    </row>
    <row r="754" spans="3:4" ht="13.5" customHeight="1" x14ac:dyDescent="0.25">
      <c r="C754" s="24">
        <f ca="1"/>
        <v>3</v>
      </c>
      <c r="D754" s="2">
        <f ca="1"/>
        <v>3</v>
      </c>
    </row>
    <row r="755" spans="3:4" ht="13.5" customHeight="1" x14ac:dyDescent="0.25">
      <c r="C755" s="24">
        <f ca="1"/>
        <v>3</v>
      </c>
      <c r="D755" s="2">
        <f ca="1"/>
        <v>3</v>
      </c>
    </row>
    <row r="756" spans="3:4" ht="13.5" customHeight="1" x14ac:dyDescent="0.25">
      <c r="C756" s="24">
        <f ca="1"/>
        <v>3</v>
      </c>
      <c r="D756" s="2">
        <f ca="1"/>
        <v>3</v>
      </c>
    </row>
    <row r="757" spans="3:4" ht="13.5" customHeight="1" x14ac:dyDescent="0.25">
      <c r="C757" s="24">
        <f ca="1"/>
        <v>3</v>
      </c>
      <c r="D757" s="2">
        <f ca="1"/>
        <v>3</v>
      </c>
    </row>
    <row r="758" spans="3:4" ht="13.5" customHeight="1" x14ac:dyDescent="0.25">
      <c r="C758" s="24">
        <f ca="1"/>
        <v>3</v>
      </c>
      <c r="D758" s="2">
        <f ca="1"/>
        <v>3</v>
      </c>
    </row>
    <row r="759" spans="3:4" ht="13.5" customHeight="1" x14ac:dyDescent="0.25">
      <c r="C759" s="24">
        <f ca="1"/>
        <v>3</v>
      </c>
      <c r="D759" s="2">
        <f ca="1"/>
        <v>3</v>
      </c>
    </row>
    <row r="760" spans="3:4" ht="13.5" customHeight="1" x14ac:dyDescent="0.25">
      <c r="C760" s="24">
        <f ca="1"/>
        <v>3</v>
      </c>
      <c r="D760" s="2">
        <f ca="1"/>
        <v>3</v>
      </c>
    </row>
    <row r="761" spans="3:4" ht="13.5" customHeight="1" x14ac:dyDescent="0.25">
      <c r="C761" s="24">
        <f ca="1"/>
        <v>3</v>
      </c>
      <c r="D761" s="2">
        <f ca="1"/>
        <v>3</v>
      </c>
    </row>
    <row r="762" spans="3:4" ht="13.5" customHeight="1" x14ac:dyDescent="0.25">
      <c r="C762" s="24">
        <f ca="1"/>
        <v>3</v>
      </c>
      <c r="D762" s="2">
        <f ca="1"/>
        <v>3</v>
      </c>
    </row>
    <row r="763" spans="3:4" ht="13.5" customHeight="1" x14ac:dyDescent="0.25">
      <c r="C763" s="24">
        <f ca="1"/>
        <v>3</v>
      </c>
      <c r="D763" s="2">
        <f ca="1"/>
        <v>3</v>
      </c>
    </row>
    <row r="764" spans="3:4" ht="13.5" customHeight="1" x14ac:dyDescent="0.25">
      <c r="C764" s="24">
        <f ca="1"/>
        <v>3</v>
      </c>
      <c r="D764" s="2">
        <f ca="1"/>
        <v>3</v>
      </c>
    </row>
    <row r="765" spans="3:4" ht="13.5" customHeight="1" x14ac:dyDescent="0.25">
      <c r="C765" s="24">
        <f ca="1"/>
        <v>3</v>
      </c>
      <c r="D765" s="2">
        <f ca="1"/>
        <v>3</v>
      </c>
    </row>
    <row r="766" spans="3:4" ht="13.5" customHeight="1" x14ac:dyDescent="0.25">
      <c r="C766" s="24">
        <f ca="1"/>
        <v>3</v>
      </c>
      <c r="D766" s="2">
        <f ca="1"/>
        <v>3</v>
      </c>
    </row>
    <row r="767" spans="3:4" ht="13.5" customHeight="1" x14ac:dyDescent="0.25">
      <c r="C767" s="24">
        <f ca="1"/>
        <v>3</v>
      </c>
      <c r="D767" s="2">
        <f ca="1"/>
        <v>3</v>
      </c>
    </row>
    <row r="768" spans="3:4" ht="13.5" customHeight="1" x14ac:dyDescent="0.25">
      <c r="C768" s="24">
        <f ca="1"/>
        <v>3</v>
      </c>
      <c r="D768" s="2">
        <f ca="1"/>
        <v>3</v>
      </c>
    </row>
    <row r="769" spans="3:4" ht="13.5" customHeight="1" x14ac:dyDescent="0.25">
      <c r="C769" s="24">
        <f ca="1"/>
        <v>3</v>
      </c>
      <c r="D769" s="2">
        <f ca="1"/>
        <v>3</v>
      </c>
    </row>
    <row r="770" spans="3:4" ht="13.5" customHeight="1" x14ac:dyDescent="0.25">
      <c r="C770" s="24">
        <f ca="1"/>
        <v>3</v>
      </c>
      <c r="D770" s="2">
        <f ca="1"/>
        <v>3</v>
      </c>
    </row>
    <row r="771" spans="3:4" ht="13.5" customHeight="1" x14ac:dyDescent="0.25">
      <c r="C771" s="24">
        <f ca="1"/>
        <v>3</v>
      </c>
      <c r="D771" s="2">
        <f ca="1"/>
        <v>3</v>
      </c>
    </row>
    <row r="772" spans="3:4" ht="13.5" customHeight="1" x14ac:dyDescent="0.25">
      <c r="C772" s="24">
        <f ca="1"/>
        <v>3</v>
      </c>
      <c r="D772" s="2">
        <f ca="1"/>
        <v>3</v>
      </c>
    </row>
    <row r="773" spans="3:4" ht="13.5" customHeight="1" x14ac:dyDescent="0.25">
      <c r="C773" s="24">
        <f ca="1"/>
        <v>3</v>
      </c>
      <c r="D773" s="2">
        <f ca="1"/>
        <v>3</v>
      </c>
    </row>
    <row r="774" spans="3:4" ht="13.5" customHeight="1" x14ac:dyDescent="0.25">
      <c r="C774" s="24">
        <f ca="1"/>
        <v>3</v>
      </c>
      <c r="D774" s="2">
        <f ca="1"/>
        <v>3</v>
      </c>
    </row>
    <row r="775" spans="3:4" ht="13.5" customHeight="1" x14ac:dyDescent="0.25">
      <c r="C775" s="24">
        <f ca="1"/>
        <v>3</v>
      </c>
      <c r="D775" s="2">
        <f ca="1"/>
        <v>3</v>
      </c>
    </row>
    <row r="776" spans="3:4" ht="13.5" customHeight="1" x14ac:dyDescent="0.25">
      <c r="C776" s="24">
        <f ca="1"/>
        <v>3</v>
      </c>
      <c r="D776" s="2">
        <f ca="1"/>
        <v>3</v>
      </c>
    </row>
    <row r="777" spans="3:4" ht="13.5" customHeight="1" x14ac:dyDescent="0.25">
      <c r="C777" s="24">
        <f ca="1"/>
        <v>3</v>
      </c>
      <c r="D777" s="2">
        <f ca="1"/>
        <v>3</v>
      </c>
    </row>
    <row r="778" spans="3:4" ht="13.5" customHeight="1" x14ac:dyDescent="0.25">
      <c r="C778" s="24">
        <f ca="1"/>
        <v>3</v>
      </c>
      <c r="D778" s="2">
        <f ca="1"/>
        <v>3</v>
      </c>
    </row>
    <row r="779" spans="3:4" ht="13.5" customHeight="1" x14ac:dyDescent="0.25">
      <c r="C779" s="24">
        <f ca="1"/>
        <v>3</v>
      </c>
      <c r="D779" s="2">
        <f ca="1"/>
        <v>3</v>
      </c>
    </row>
    <row r="780" spans="3:4" ht="13.5" customHeight="1" x14ac:dyDescent="0.25">
      <c r="C780" s="24">
        <f ca="1"/>
        <v>3</v>
      </c>
      <c r="D780" s="2">
        <f ca="1"/>
        <v>3</v>
      </c>
    </row>
    <row r="781" spans="3:4" ht="13.5" customHeight="1" x14ac:dyDescent="0.25">
      <c r="C781" s="24">
        <f ca="1"/>
        <v>3</v>
      </c>
      <c r="D781" s="2">
        <f ca="1"/>
        <v>3</v>
      </c>
    </row>
    <row r="782" spans="3:4" ht="13.5" customHeight="1" x14ac:dyDescent="0.25">
      <c r="C782" s="24">
        <f ca="1"/>
        <v>3</v>
      </c>
      <c r="D782" s="2">
        <f ca="1"/>
        <v>3</v>
      </c>
    </row>
    <row r="783" spans="3:4" ht="13.5" customHeight="1" x14ac:dyDescent="0.25">
      <c r="C783" s="24">
        <f ca="1"/>
        <v>3</v>
      </c>
      <c r="D783" s="2">
        <f ca="1"/>
        <v>3</v>
      </c>
    </row>
    <row r="784" spans="3:4" ht="13.5" customHeight="1" x14ac:dyDescent="0.25">
      <c r="C784" s="24">
        <f ca="1"/>
        <v>3</v>
      </c>
      <c r="D784" s="2">
        <f ca="1"/>
        <v>3</v>
      </c>
    </row>
    <row r="785" spans="3:4" ht="13.5" customHeight="1" x14ac:dyDescent="0.25">
      <c r="C785" s="24">
        <f ca="1"/>
        <v>3</v>
      </c>
      <c r="D785" s="2">
        <f ca="1"/>
        <v>3</v>
      </c>
    </row>
    <row r="786" spans="3:4" ht="13.5" customHeight="1" x14ac:dyDescent="0.25">
      <c r="C786" s="24">
        <f ca="1"/>
        <v>3</v>
      </c>
      <c r="D786" s="2">
        <f ca="1"/>
        <v>3</v>
      </c>
    </row>
    <row r="787" spans="3:4" ht="13.5" customHeight="1" x14ac:dyDescent="0.25">
      <c r="C787" s="24">
        <f ca="1"/>
        <v>3</v>
      </c>
      <c r="D787" s="2">
        <f ca="1"/>
        <v>3</v>
      </c>
    </row>
    <row r="788" spans="3:4" ht="13.5" customHeight="1" x14ac:dyDescent="0.25">
      <c r="C788" s="24">
        <f ca="1"/>
        <v>3</v>
      </c>
      <c r="D788" s="2">
        <f ca="1"/>
        <v>3</v>
      </c>
    </row>
    <row r="789" spans="3:4" ht="13.5" customHeight="1" x14ac:dyDescent="0.25">
      <c r="C789" s="24">
        <f ca="1"/>
        <v>3</v>
      </c>
      <c r="D789" s="2">
        <f ca="1"/>
        <v>3</v>
      </c>
    </row>
    <row r="790" spans="3:4" ht="13.5" customHeight="1" x14ac:dyDescent="0.25">
      <c r="C790" s="24">
        <f ca="1"/>
        <v>3</v>
      </c>
      <c r="D790" s="2">
        <f ca="1"/>
        <v>3</v>
      </c>
    </row>
    <row r="791" spans="3:4" ht="13.5" customHeight="1" x14ac:dyDescent="0.25">
      <c r="C791" s="24">
        <f ca="1"/>
        <v>3</v>
      </c>
      <c r="D791" s="2">
        <f ca="1"/>
        <v>3</v>
      </c>
    </row>
    <row r="792" spans="3:4" ht="13.5" customHeight="1" x14ac:dyDescent="0.25">
      <c r="C792" s="24">
        <f ca="1"/>
        <v>3</v>
      </c>
      <c r="D792" s="2">
        <f ca="1"/>
        <v>3</v>
      </c>
    </row>
    <row r="793" spans="3:4" ht="13.5" customHeight="1" x14ac:dyDescent="0.25">
      <c r="C793" s="24">
        <f ca="1"/>
        <v>3</v>
      </c>
      <c r="D793" s="2">
        <f ca="1"/>
        <v>3</v>
      </c>
    </row>
    <row r="794" spans="3:4" ht="13.5" customHeight="1" x14ac:dyDescent="0.25">
      <c r="C794" s="24">
        <f ca="1"/>
        <v>3</v>
      </c>
      <c r="D794" s="2">
        <f ca="1"/>
        <v>3</v>
      </c>
    </row>
    <row r="795" spans="3:4" ht="13.5" customHeight="1" x14ac:dyDescent="0.25">
      <c r="C795" s="24">
        <f ca="1"/>
        <v>3</v>
      </c>
      <c r="D795" s="2">
        <f ca="1"/>
        <v>3</v>
      </c>
    </row>
    <row r="796" spans="3:4" ht="13.5" customHeight="1" x14ac:dyDescent="0.25">
      <c r="C796" s="24">
        <f ca="1"/>
        <v>3</v>
      </c>
      <c r="D796" s="2">
        <f ca="1"/>
        <v>3</v>
      </c>
    </row>
    <row r="797" spans="3:4" ht="13.5" customHeight="1" x14ac:dyDescent="0.25">
      <c r="C797" s="24">
        <f ca="1"/>
        <v>4</v>
      </c>
      <c r="D797" s="2">
        <f ca="1"/>
        <v>3</v>
      </c>
    </row>
    <row r="798" spans="3:4" ht="13.5" customHeight="1" x14ac:dyDescent="0.25">
      <c r="C798" s="24">
        <f ca="1"/>
        <v>4</v>
      </c>
      <c r="D798" s="2">
        <f ca="1"/>
        <v>3</v>
      </c>
    </row>
    <row r="799" spans="3:4" ht="13.5" customHeight="1" x14ac:dyDescent="0.25">
      <c r="C799" s="24">
        <f ca="1"/>
        <v>4</v>
      </c>
      <c r="D799" s="2">
        <f ca="1"/>
        <v>3</v>
      </c>
    </row>
    <row r="800" spans="3:4" ht="13.5" customHeight="1" x14ac:dyDescent="0.25">
      <c r="C800" s="24">
        <f ca="1"/>
        <v>4</v>
      </c>
      <c r="D800" s="2">
        <f ca="1"/>
        <v>3</v>
      </c>
    </row>
    <row r="801" spans="3:4" ht="13.5" customHeight="1" x14ac:dyDescent="0.25">
      <c r="C801" s="24">
        <f ca="1"/>
        <v>4</v>
      </c>
      <c r="D801" s="2">
        <f ca="1"/>
        <v>3</v>
      </c>
    </row>
    <row r="802" spans="3:4" ht="13.5" customHeight="1" x14ac:dyDescent="0.25">
      <c r="C802" s="24">
        <f ca="1"/>
        <v>4</v>
      </c>
      <c r="D802" s="2">
        <f ca="1"/>
        <v>3</v>
      </c>
    </row>
    <row r="803" spans="3:4" ht="13.5" customHeight="1" x14ac:dyDescent="0.25">
      <c r="C803" s="24">
        <f ca="1"/>
        <v>4</v>
      </c>
      <c r="D803" s="2">
        <f ca="1"/>
        <v>3</v>
      </c>
    </row>
    <row r="804" spans="3:4" ht="13.5" customHeight="1" x14ac:dyDescent="0.25">
      <c r="C804" s="24">
        <f ca="1"/>
        <v>4</v>
      </c>
      <c r="D804" s="2">
        <f ca="1"/>
        <v>3</v>
      </c>
    </row>
    <row r="805" spans="3:4" ht="13.5" customHeight="1" x14ac:dyDescent="0.25">
      <c r="C805" s="24">
        <f ca="1"/>
        <v>4</v>
      </c>
      <c r="D805" s="2">
        <f ca="1"/>
        <v>3</v>
      </c>
    </row>
    <row r="806" spans="3:4" ht="13.5" customHeight="1" x14ac:dyDescent="0.25">
      <c r="C806" s="24">
        <f ca="1"/>
        <v>4</v>
      </c>
      <c r="D806" s="2">
        <f ca="1"/>
        <v>3</v>
      </c>
    </row>
    <row r="807" spans="3:4" ht="13.5" customHeight="1" x14ac:dyDescent="0.25">
      <c r="C807" s="24">
        <f ca="1"/>
        <v>4</v>
      </c>
      <c r="D807" s="2">
        <f ca="1"/>
        <v>3</v>
      </c>
    </row>
    <row r="808" spans="3:4" ht="13.5" customHeight="1" x14ac:dyDescent="0.25">
      <c r="C808" s="24">
        <f ca="1"/>
        <v>4</v>
      </c>
      <c r="D808" s="2">
        <f ca="1"/>
        <v>3</v>
      </c>
    </row>
    <row r="809" spans="3:4" ht="13.5" customHeight="1" x14ac:dyDescent="0.25">
      <c r="C809" s="24">
        <f ca="1"/>
        <v>4</v>
      </c>
      <c r="D809" s="2">
        <f ca="1"/>
        <v>3</v>
      </c>
    </row>
    <row r="810" spans="3:4" ht="13.5" customHeight="1" x14ac:dyDescent="0.25">
      <c r="C810" s="24">
        <f ca="1"/>
        <v>4</v>
      </c>
      <c r="D810" s="2">
        <f ca="1"/>
        <v>3</v>
      </c>
    </row>
    <row r="811" spans="3:4" ht="13.5" customHeight="1" x14ac:dyDescent="0.25">
      <c r="C811" s="24">
        <f ca="1"/>
        <v>4</v>
      </c>
      <c r="D811" s="2">
        <f ca="1"/>
        <v>3</v>
      </c>
    </row>
    <row r="812" spans="3:4" ht="13.5" customHeight="1" x14ac:dyDescent="0.25">
      <c r="C812" s="24">
        <f ca="1"/>
        <v>4</v>
      </c>
      <c r="D812" s="2">
        <f ca="1"/>
        <v>3</v>
      </c>
    </row>
    <row r="813" spans="3:4" ht="13.5" customHeight="1" x14ac:dyDescent="0.25">
      <c r="C813" s="24">
        <f ca="1"/>
        <v>4</v>
      </c>
      <c r="D813" s="2">
        <f ca="1"/>
        <v>3</v>
      </c>
    </row>
    <row r="814" spans="3:4" ht="13.5" customHeight="1" x14ac:dyDescent="0.25">
      <c r="C814" s="24">
        <f ca="1"/>
        <v>4</v>
      </c>
      <c r="D814" s="2">
        <f ca="1"/>
        <v>3</v>
      </c>
    </row>
    <row r="815" spans="3:4" ht="13.5" customHeight="1" x14ac:dyDescent="0.25">
      <c r="C815" s="24">
        <f ca="1"/>
        <v>4</v>
      </c>
      <c r="D815" s="2">
        <f ca="1"/>
        <v>3</v>
      </c>
    </row>
    <row r="816" spans="3:4" ht="13.5" customHeight="1" x14ac:dyDescent="0.25">
      <c r="C816" s="24">
        <f ca="1"/>
        <v>4</v>
      </c>
      <c r="D816" s="2">
        <f ca="1"/>
        <v>3</v>
      </c>
    </row>
    <row r="817" spans="3:4" ht="13.5" customHeight="1" x14ac:dyDescent="0.25">
      <c r="C817" s="24">
        <f ca="1"/>
        <v>4</v>
      </c>
      <c r="D817" s="2">
        <f ca="1"/>
        <v>3</v>
      </c>
    </row>
    <row r="818" spans="3:4" ht="13.5" customHeight="1" x14ac:dyDescent="0.25">
      <c r="C818" s="24">
        <f ca="1"/>
        <v>4</v>
      </c>
      <c r="D818" s="2">
        <f ca="1"/>
        <v>3</v>
      </c>
    </row>
    <row r="819" spans="3:4" ht="13.5" customHeight="1" x14ac:dyDescent="0.25">
      <c r="C819" s="24">
        <f ca="1"/>
        <v>4</v>
      </c>
      <c r="D819" s="2">
        <f ca="1"/>
        <v>3</v>
      </c>
    </row>
    <row r="820" spans="3:4" ht="13.5" customHeight="1" x14ac:dyDescent="0.25">
      <c r="C820" s="24">
        <f ca="1"/>
        <v>4</v>
      </c>
      <c r="D820" s="2">
        <f ca="1"/>
        <v>3</v>
      </c>
    </row>
    <row r="821" spans="3:4" ht="13.5" customHeight="1" x14ac:dyDescent="0.25">
      <c r="C821" s="24">
        <f ca="1"/>
        <v>4</v>
      </c>
      <c r="D821" s="2">
        <f ca="1"/>
        <v>3</v>
      </c>
    </row>
    <row r="822" spans="3:4" ht="13.5" customHeight="1" x14ac:dyDescent="0.25">
      <c r="C822" s="24">
        <f ca="1"/>
        <v>4</v>
      </c>
      <c r="D822" s="2">
        <f ca="1"/>
        <v>3</v>
      </c>
    </row>
    <row r="823" spans="3:4" ht="13.5" customHeight="1" x14ac:dyDescent="0.25">
      <c r="C823" s="24">
        <f ca="1"/>
        <v>4</v>
      </c>
      <c r="D823" s="2">
        <f ca="1"/>
        <v>4</v>
      </c>
    </row>
    <row r="824" spans="3:4" ht="13.5" customHeight="1" x14ac:dyDescent="0.25">
      <c r="C824" s="24">
        <f ca="1"/>
        <v>4</v>
      </c>
      <c r="D824" s="2">
        <f ca="1"/>
        <v>4</v>
      </c>
    </row>
    <row r="825" spans="3:4" ht="13.5" customHeight="1" x14ac:dyDescent="0.25">
      <c r="C825" s="24">
        <f ca="1"/>
        <v>4</v>
      </c>
      <c r="D825" s="2">
        <f ca="1"/>
        <v>4</v>
      </c>
    </row>
    <row r="826" spans="3:4" ht="13.5" customHeight="1" x14ac:dyDescent="0.25">
      <c r="C826" s="24">
        <f ca="1"/>
        <v>4</v>
      </c>
      <c r="D826" s="2">
        <f ca="1"/>
        <v>4</v>
      </c>
    </row>
    <row r="827" spans="3:4" ht="13.5" customHeight="1" x14ac:dyDescent="0.25">
      <c r="C827" s="24">
        <f ca="1"/>
        <v>4</v>
      </c>
      <c r="D827" s="2">
        <f ca="1"/>
        <v>4</v>
      </c>
    </row>
    <row r="828" spans="3:4" ht="13.5" customHeight="1" x14ac:dyDescent="0.25">
      <c r="C828" s="24">
        <f ca="1"/>
        <v>4</v>
      </c>
      <c r="D828" s="2">
        <f ca="1"/>
        <v>4</v>
      </c>
    </row>
    <row r="829" spans="3:4" ht="13.5" customHeight="1" x14ac:dyDescent="0.25">
      <c r="C829" s="24">
        <f ca="1"/>
        <v>4</v>
      </c>
      <c r="D829" s="2">
        <f ca="1"/>
        <v>4</v>
      </c>
    </row>
    <row r="830" spans="3:4" ht="13.5" customHeight="1" x14ac:dyDescent="0.25">
      <c r="C830" s="24">
        <f ca="1"/>
        <v>4</v>
      </c>
      <c r="D830" s="2">
        <f ca="1"/>
        <v>4</v>
      </c>
    </row>
    <row r="831" spans="3:4" ht="13.5" customHeight="1" x14ac:dyDescent="0.25">
      <c r="C831" s="24">
        <f ca="1"/>
        <v>4</v>
      </c>
      <c r="D831" s="2">
        <f ca="1"/>
        <v>4</v>
      </c>
    </row>
    <row r="832" spans="3:4" ht="13.5" customHeight="1" x14ac:dyDescent="0.25">
      <c r="C832" s="24">
        <f ca="1"/>
        <v>4</v>
      </c>
      <c r="D832" s="2">
        <f ca="1"/>
        <v>4</v>
      </c>
    </row>
    <row r="833" spans="3:4" ht="13.5" customHeight="1" x14ac:dyDescent="0.25">
      <c r="C833" s="24">
        <f ca="1"/>
        <v>4</v>
      </c>
      <c r="D833" s="2">
        <f ca="1"/>
        <v>4</v>
      </c>
    </row>
    <row r="834" spans="3:4" ht="13.5" customHeight="1" x14ac:dyDescent="0.25">
      <c r="C834" s="24">
        <f ca="1"/>
        <v>4</v>
      </c>
      <c r="D834" s="2">
        <f ca="1"/>
        <v>4</v>
      </c>
    </row>
    <row r="835" spans="3:4" ht="13.5" customHeight="1" x14ac:dyDescent="0.25">
      <c r="C835" s="24">
        <f ca="1"/>
        <v>4</v>
      </c>
      <c r="D835" s="2">
        <f ca="1"/>
        <v>4</v>
      </c>
    </row>
    <row r="836" spans="3:4" ht="13.5" customHeight="1" x14ac:dyDescent="0.25">
      <c r="C836" s="24">
        <f ca="1"/>
        <v>4</v>
      </c>
      <c r="D836" s="2">
        <f ca="1"/>
        <v>4</v>
      </c>
    </row>
    <row r="837" spans="3:4" ht="13.5" customHeight="1" x14ac:dyDescent="0.25">
      <c r="C837" s="24">
        <f ca="1"/>
        <v>4</v>
      </c>
      <c r="D837" s="2">
        <f ca="1"/>
        <v>4</v>
      </c>
    </row>
    <row r="838" spans="3:4" ht="13.5" customHeight="1" x14ac:dyDescent="0.25">
      <c r="C838" s="24">
        <f ca="1"/>
        <v>4</v>
      </c>
      <c r="D838" s="2">
        <f ca="1"/>
        <v>4</v>
      </c>
    </row>
    <row r="839" spans="3:4" ht="13.5" customHeight="1" x14ac:dyDescent="0.25">
      <c r="C839" s="24">
        <f ca="1"/>
        <v>4</v>
      </c>
      <c r="D839" s="2">
        <f ca="1"/>
        <v>4</v>
      </c>
    </row>
    <row r="840" spans="3:4" ht="13.5" customHeight="1" x14ac:dyDescent="0.25">
      <c r="C840" s="24">
        <f ca="1"/>
        <v>4</v>
      </c>
      <c r="D840" s="2">
        <f ca="1"/>
        <v>4</v>
      </c>
    </row>
    <row r="841" spans="3:4" ht="13.5" customHeight="1" x14ac:dyDescent="0.25">
      <c r="C841" s="24">
        <f ca="1"/>
        <v>4</v>
      </c>
      <c r="D841" s="2">
        <f ca="1"/>
        <v>4</v>
      </c>
    </row>
    <row r="842" spans="3:4" ht="13.5" customHeight="1" x14ac:dyDescent="0.25">
      <c r="C842" s="24">
        <f ca="1"/>
        <v>4</v>
      </c>
      <c r="D842" s="2">
        <f ca="1"/>
        <v>4</v>
      </c>
    </row>
    <row r="843" spans="3:4" ht="13.5" customHeight="1" x14ac:dyDescent="0.25">
      <c r="C843" s="24">
        <f ca="1"/>
        <v>4</v>
      </c>
      <c r="D843" s="2">
        <f ca="1"/>
        <v>4</v>
      </c>
    </row>
    <row r="844" spans="3:4" ht="13.5" customHeight="1" x14ac:dyDescent="0.25">
      <c r="C844" s="24">
        <f ca="1"/>
        <v>4</v>
      </c>
      <c r="D844" s="2">
        <f ca="1"/>
        <v>4</v>
      </c>
    </row>
    <row r="845" spans="3:4" ht="13.5" customHeight="1" x14ac:dyDescent="0.25">
      <c r="C845" s="24">
        <f ca="1"/>
        <v>4</v>
      </c>
      <c r="D845" s="2">
        <f ca="1"/>
        <v>4</v>
      </c>
    </row>
    <row r="846" spans="3:4" ht="13.5" customHeight="1" x14ac:dyDescent="0.25">
      <c r="C846" s="24">
        <f ca="1"/>
        <v>4</v>
      </c>
      <c r="D846" s="2">
        <f ca="1"/>
        <v>4</v>
      </c>
    </row>
    <row r="847" spans="3:4" ht="13.5" customHeight="1" x14ac:dyDescent="0.25">
      <c r="C847" s="24">
        <f ca="1"/>
        <v>4</v>
      </c>
      <c r="D847" s="2">
        <f ca="1"/>
        <v>4</v>
      </c>
    </row>
    <row r="848" spans="3:4" ht="13.5" customHeight="1" x14ac:dyDescent="0.25">
      <c r="C848" s="24">
        <f ca="1"/>
        <v>4</v>
      </c>
      <c r="D848" s="2">
        <f ca="1"/>
        <v>4</v>
      </c>
    </row>
    <row r="849" spans="3:4" ht="13.5" customHeight="1" x14ac:dyDescent="0.25">
      <c r="C849" s="24">
        <f ca="1"/>
        <v>4</v>
      </c>
      <c r="D849" s="2">
        <f ca="1"/>
        <v>4</v>
      </c>
    </row>
    <row r="850" spans="3:4" ht="13.5" customHeight="1" x14ac:dyDescent="0.25">
      <c r="C850" s="24">
        <f ca="1"/>
        <v>4</v>
      </c>
      <c r="D850" s="2">
        <f ca="1"/>
        <v>4</v>
      </c>
    </row>
    <row r="851" spans="3:4" ht="13.5" customHeight="1" x14ac:dyDescent="0.25">
      <c r="C851" s="24">
        <f ca="1"/>
        <v>4</v>
      </c>
      <c r="D851" s="2">
        <f ca="1"/>
        <v>4</v>
      </c>
    </row>
    <row r="852" spans="3:4" ht="13.5" customHeight="1" x14ac:dyDescent="0.25">
      <c r="C852" s="24">
        <f ca="1"/>
        <v>4</v>
      </c>
      <c r="D852" s="2">
        <f ca="1"/>
        <v>4</v>
      </c>
    </row>
    <row r="853" spans="3:4" ht="13.5" customHeight="1" x14ac:dyDescent="0.25">
      <c r="C853" s="24">
        <f ca="1"/>
        <v>4</v>
      </c>
      <c r="D853" s="2">
        <f ca="1"/>
        <v>4</v>
      </c>
    </row>
    <row r="854" spans="3:4" ht="13.5" customHeight="1" x14ac:dyDescent="0.25">
      <c r="C854" s="24">
        <f ca="1"/>
        <v>4</v>
      </c>
      <c r="D854" s="2">
        <f ca="1"/>
        <v>4</v>
      </c>
    </row>
    <row r="855" spans="3:4" ht="13.5" customHeight="1" x14ac:dyDescent="0.25">
      <c r="C855" s="24">
        <f ca="1"/>
        <v>4</v>
      </c>
      <c r="D855" s="2">
        <f ca="1"/>
        <v>4</v>
      </c>
    </row>
    <row r="856" spans="3:4" ht="13.5" customHeight="1" x14ac:dyDescent="0.25">
      <c r="C856" s="24">
        <f ca="1"/>
        <v>4</v>
      </c>
      <c r="D856" s="2">
        <f ca="1"/>
        <v>4</v>
      </c>
    </row>
    <row r="857" spans="3:4" ht="13.5" customHeight="1" x14ac:dyDescent="0.25">
      <c r="C857" s="24">
        <f ca="1"/>
        <v>4</v>
      </c>
      <c r="D857" s="2">
        <f ca="1"/>
        <v>4</v>
      </c>
    </row>
    <row r="858" spans="3:4" ht="13.5" customHeight="1" x14ac:dyDescent="0.25">
      <c r="C858" s="24">
        <f ca="1"/>
        <v>4</v>
      </c>
      <c r="D858" s="2">
        <f ca="1"/>
        <v>4</v>
      </c>
    </row>
    <row r="859" spans="3:4" ht="13.5" customHeight="1" x14ac:dyDescent="0.25">
      <c r="C859" s="24">
        <f ca="1"/>
        <v>4</v>
      </c>
      <c r="D859" s="2">
        <f ca="1"/>
        <v>4</v>
      </c>
    </row>
    <row r="860" spans="3:4" ht="13.5" customHeight="1" x14ac:dyDescent="0.25">
      <c r="C860" s="24">
        <f ca="1"/>
        <v>4</v>
      </c>
      <c r="D860" s="2">
        <f ca="1"/>
        <v>4</v>
      </c>
    </row>
    <row r="861" spans="3:4" ht="13.5" customHeight="1" x14ac:dyDescent="0.25">
      <c r="C861" s="24">
        <f ca="1"/>
        <v>4</v>
      </c>
      <c r="D861" s="2">
        <f ca="1"/>
        <v>4</v>
      </c>
    </row>
    <row r="862" spans="3:4" ht="13.5" customHeight="1" x14ac:dyDescent="0.25">
      <c r="C862" s="24">
        <f ca="1"/>
        <v>4</v>
      </c>
      <c r="D862" s="2">
        <f ca="1"/>
        <v>4</v>
      </c>
    </row>
    <row r="863" spans="3:4" ht="13.5" customHeight="1" x14ac:dyDescent="0.25">
      <c r="C863" s="24">
        <f ca="1"/>
        <v>4</v>
      </c>
      <c r="D863" s="2">
        <f ca="1"/>
        <v>4</v>
      </c>
    </row>
    <row r="864" spans="3:4" ht="13.5" customHeight="1" x14ac:dyDescent="0.25">
      <c r="C864" s="24">
        <f ca="1"/>
        <v>4</v>
      </c>
      <c r="D864" s="2">
        <f ca="1"/>
        <v>4</v>
      </c>
    </row>
    <row r="865" spans="3:4" ht="13.5" customHeight="1" x14ac:dyDescent="0.25">
      <c r="C865" s="24">
        <f ca="1"/>
        <v>4</v>
      </c>
      <c r="D865" s="2">
        <f ca="1"/>
        <v>4</v>
      </c>
    </row>
    <row r="866" spans="3:4" ht="13.5" customHeight="1" x14ac:dyDescent="0.25">
      <c r="C866" s="24">
        <f ca="1"/>
        <v>4</v>
      </c>
      <c r="D866" s="2">
        <f ca="1"/>
        <v>4</v>
      </c>
    </row>
    <row r="867" spans="3:4" ht="13.5" customHeight="1" x14ac:dyDescent="0.25">
      <c r="C867" s="24">
        <f ca="1"/>
        <v>4</v>
      </c>
      <c r="D867" s="2">
        <f ca="1"/>
        <v>4</v>
      </c>
    </row>
    <row r="868" spans="3:4" ht="13.5" customHeight="1" x14ac:dyDescent="0.25">
      <c r="C868" s="24">
        <f ca="1"/>
        <v>4</v>
      </c>
      <c r="D868" s="2">
        <f ca="1"/>
        <v>4</v>
      </c>
    </row>
    <row r="869" spans="3:4" ht="13.5" customHeight="1" x14ac:dyDescent="0.25">
      <c r="C869" s="24">
        <f ca="1"/>
        <v>4</v>
      </c>
      <c r="D869" s="2">
        <f ca="1"/>
        <v>4</v>
      </c>
    </row>
    <row r="870" spans="3:4" ht="13.5" customHeight="1" x14ac:dyDescent="0.25">
      <c r="C870" s="24">
        <f ca="1"/>
        <v>4</v>
      </c>
      <c r="D870" s="2">
        <f ca="1"/>
        <v>4</v>
      </c>
    </row>
    <row r="871" spans="3:4" ht="13.5" customHeight="1" x14ac:dyDescent="0.25">
      <c r="C871" s="24">
        <f ca="1"/>
        <v>4</v>
      </c>
      <c r="D871" s="2">
        <f ca="1"/>
        <v>4</v>
      </c>
    </row>
    <row r="872" spans="3:4" ht="13.5" customHeight="1" x14ac:dyDescent="0.25">
      <c r="C872" s="24">
        <f ca="1"/>
        <v>4</v>
      </c>
      <c r="D872" s="2">
        <f ca="1"/>
        <v>4</v>
      </c>
    </row>
    <row r="873" spans="3:4" ht="13.5" customHeight="1" x14ac:dyDescent="0.25">
      <c r="C873" s="24">
        <f ca="1"/>
        <v>4</v>
      </c>
      <c r="D873" s="2">
        <f ca="1"/>
        <v>4</v>
      </c>
    </row>
    <row r="874" spans="3:4" ht="13.5" customHeight="1" x14ac:dyDescent="0.25">
      <c r="C874" s="24">
        <f ca="1"/>
        <v>4</v>
      </c>
      <c r="D874" s="2">
        <f ca="1"/>
        <v>4</v>
      </c>
    </row>
    <row r="875" spans="3:4" ht="13.5" customHeight="1" x14ac:dyDescent="0.25">
      <c r="C875" s="24">
        <f ca="1"/>
        <v>4</v>
      </c>
      <c r="D875" s="2">
        <f ca="1"/>
        <v>4</v>
      </c>
    </row>
    <row r="876" spans="3:4" ht="13.5" customHeight="1" x14ac:dyDescent="0.25">
      <c r="C876" s="24">
        <f ca="1"/>
        <v>4</v>
      </c>
      <c r="D876" s="2">
        <f ca="1"/>
        <v>4</v>
      </c>
    </row>
    <row r="877" spans="3:4" ht="13.5" customHeight="1" x14ac:dyDescent="0.25">
      <c r="C877" s="24">
        <f ca="1"/>
        <v>4</v>
      </c>
      <c r="D877" s="2">
        <f ca="1"/>
        <v>4</v>
      </c>
    </row>
    <row r="878" spans="3:4" ht="13.5" customHeight="1" x14ac:dyDescent="0.25">
      <c r="C878" s="24">
        <f ca="1"/>
        <v>4</v>
      </c>
      <c r="D878" s="2">
        <f ca="1"/>
        <v>4</v>
      </c>
    </row>
    <row r="879" spans="3:4" ht="13.5" customHeight="1" x14ac:dyDescent="0.25">
      <c r="C879" s="24">
        <f ca="1"/>
        <v>4</v>
      </c>
      <c r="D879" s="2">
        <f ca="1"/>
        <v>4</v>
      </c>
    </row>
    <row r="880" spans="3:4" ht="13.5" customHeight="1" x14ac:dyDescent="0.25">
      <c r="C880" s="24">
        <f ca="1"/>
        <v>4</v>
      </c>
      <c r="D880" s="2">
        <f ca="1"/>
        <v>4</v>
      </c>
    </row>
    <row r="881" spans="3:4" ht="13.5" customHeight="1" x14ac:dyDescent="0.25">
      <c r="C881" s="24">
        <f ca="1"/>
        <v>4</v>
      </c>
      <c r="D881" s="2">
        <f ca="1"/>
        <v>4</v>
      </c>
    </row>
    <row r="882" spans="3:4" ht="13.5" customHeight="1" x14ac:dyDescent="0.25">
      <c r="C882" s="24">
        <f ca="1"/>
        <v>4</v>
      </c>
      <c r="D882" s="2">
        <f ca="1"/>
        <v>4</v>
      </c>
    </row>
    <row r="883" spans="3:4" ht="13.5" customHeight="1" x14ac:dyDescent="0.25">
      <c r="C883" s="24">
        <f ca="1"/>
        <v>4</v>
      </c>
      <c r="D883" s="2">
        <f ca="1"/>
        <v>4</v>
      </c>
    </row>
    <row r="884" spans="3:4" ht="13.5" customHeight="1" x14ac:dyDescent="0.25">
      <c r="C884" s="24">
        <f ca="1"/>
        <v>4</v>
      </c>
      <c r="D884" s="2">
        <f ca="1"/>
        <v>4</v>
      </c>
    </row>
    <row r="885" spans="3:4" ht="13.5" customHeight="1" x14ac:dyDescent="0.25">
      <c r="C885" s="24">
        <f ca="1"/>
        <v>4</v>
      </c>
      <c r="D885" s="2">
        <f ca="1"/>
        <v>4</v>
      </c>
    </row>
    <row r="886" spans="3:4" ht="13.5" customHeight="1" x14ac:dyDescent="0.25">
      <c r="C886" s="24">
        <f ca="1"/>
        <v>4</v>
      </c>
      <c r="D886" s="2">
        <f ca="1"/>
        <v>4</v>
      </c>
    </row>
    <row r="887" spans="3:4" ht="13.5" customHeight="1" x14ac:dyDescent="0.25">
      <c r="C887" s="24">
        <f ca="1"/>
        <v>4</v>
      </c>
      <c r="D887" s="2">
        <f ca="1"/>
        <v>4</v>
      </c>
    </row>
    <row r="888" spans="3:4" ht="13.5" customHeight="1" x14ac:dyDescent="0.25">
      <c r="C888" s="24">
        <f ca="1"/>
        <v>4</v>
      </c>
      <c r="D888" s="2">
        <f ca="1"/>
        <v>4</v>
      </c>
    </row>
    <row r="889" spans="3:4" ht="13.5" customHeight="1" x14ac:dyDescent="0.25">
      <c r="C889" s="24">
        <f ca="1"/>
        <v>4</v>
      </c>
      <c r="D889" s="2">
        <f ca="1"/>
        <v>4</v>
      </c>
    </row>
    <row r="890" spans="3:4" ht="13.5" customHeight="1" x14ac:dyDescent="0.25">
      <c r="C890" s="24">
        <f ca="1"/>
        <v>4</v>
      </c>
      <c r="D890" s="2">
        <f ca="1"/>
        <v>4</v>
      </c>
    </row>
    <row r="891" spans="3:4" ht="13.5" customHeight="1" x14ac:dyDescent="0.25">
      <c r="C891" s="24">
        <f ca="1"/>
        <v>4</v>
      </c>
      <c r="D891" s="2">
        <f ca="1"/>
        <v>4</v>
      </c>
    </row>
    <row r="892" spans="3:4" ht="13.5" customHeight="1" x14ac:dyDescent="0.25">
      <c r="C892" s="24">
        <f ca="1"/>
        <v>4</v>
      </c>
      <c r="D892" s="2">
        <f ca="1"/>
        <v>4</v>
      </c>
    </row>
    <row r="893" spans="3:4" ht="13.5" customHeight="1" x14ac:dyDescent="0.25">
      <c r="C893" s="24">
        <f ca="1"/>
        <v>4</v>
      </c>
      <c r="D893" s="2">
        <f ca="1"/>
        <v>4</v>
      </c>
    </row>
    <row r="894" spans="3:4" ht="13.5" customHeight="1" x14ac:dyDescent="0.25">
      <c r="C894" s="24">
        <f ca="1"/>
        <v>4</v>
      </c>
      <c r="D894" s="2">
        <f ca="1"/>
        <v>4</v>
      </c>
    </row>
    <row r="895" spans="3:4" ht="13.5" customHeight="1" x14ac:dyDescent="0.25">
      <c r="C895" s="24">
        <f ca="1"/>
        <v>4</v>
      </c>
      <c r="D895" s="2">
        <f ca="1"/>
        <v>4</v>
      </c>
    </row>
    <row r="896" spans="3:4" ht="13.5" customHeight="1" x14ac:dyDescent="0.25">
      <c r="C896" s="24">
        <f ca="1"/>
        <v>4</v>
      </c>
      <c r="D896" s="2">
        <f ca="1"/>
        <v>4</v>
      </c>
    </row>
    <row r="897" spans="3:4" ht="13.5" customHeight="1" x14ac:dyDescent="0.25">
      <c r="C897" s="24">
        <f ca="1"/>
        <v>4</v>
      </c>
      <c r="D897" s="2">
        <f ca="1"/>
        <v>4</v>
      </c>
    </row>
    <row r="898" spans="3:4" ht="13.5" customHeight="1" x14ac:dyDescent="0.25">
      <c r="C898" s="24">
        <f ca="1"/>
        <v>4</v>
      </c>
      <c r="D898" s="2">
        <f ca="1"/>
        <v>4</v>
      </c>
    </row>
    <row r="899" spans="3:4" ht="13.5" customHeight="1" x14ac:dyDescent="0.25">
      <c r="C899" s="24">
        <f ca="1"/>
        <v>4</v>
      </c>
      <c r="D899" s="2">
        <f ca="1"/>
        <v>4</v>
      </c>
    </row>
    <row r="900" spans="3:4" ht="13.5" customHeight="1" x14ac:dyDescent="0.25">
      <c r="C900" s="24">
        <f ca="1"/>
        <v>4</v>
      </c>
      <c r="D900" s="2">
        <f ca="1"/>
        <v>4</v>
      </c>
    </row>
    <row r="901" spans="3:4" ht="13.5" customHeight="1" x14ac:dyDescent="0.25">
      <c r="C901" s="24">
        <f ca="1"/>
        <v>4</v>
      </c>
      <c r="D901" s="2">
        <f ca="1"/>
        <v>4</v>
      </c>
    </row>
    <row r="902" spans="3:4" ht="13.5" customHeight="1" x14ac:dyDescent="0.25">
      <c r="C902" s="24">
        <f ca="1"/>
        <v>4</v>
      </c>
      <c r="D902" s="2">
        <f ca="1"/>
        <v>4</v>
      </c>
    </row>
    <row r="903" spans="3:4" ht="13.5" customHeight="1" x14ac:dyDescent="0.25">
      <c r="C903" s="24">
        <f ca="1"/>
        <v>4</v>
      </c>
      <c r="D903" s="2">
        <f ca="1"/>
        <v>4</v>
      </c>
    </row>
    <row r="904" spans="3:4" ht="13.5" customHeight="1" x14ac:dyDescent="0.25">
      <c r="C904" s="24">
        <f ca="1"/>
        <v>4</v>
      </c>
      <c r="D904" s="2">
        <f ca="1"/>
        <v>4</v>
      </c>
    </row>
    <row r="905" spans="3:4" ht="13.5" customHeight="1" x14ac:dyDescent="0.25">
      <c r="C905" s="24">
        <f ca="1"/>
        <v>4</v>
      </c>
      <c r="D905" s="2">
        <f ca="1"/>
        <v>4</v>
      </c>
    </row>
    <row r="906" spans="3:4" ht="13.5" customHeight="1" x14ac:dyDescent="0.25">
      <c r="C906" s="24">
        <f ca="1"/>
        <v>4</v>
      </c>
      <c r="D906" s="2">
        <f ca="1"/>
        <v>4</v>
      </c>
    </row>
    <row r="907" spans="3:4" ht="13.5" customHeight="1" x14ac:dyDescent="0.25">
      <c r="C907" s="24">
        <f ca="1"/>
        <v>4</v>
      </c>
      <c r="D907" s="2">
        <f ca="1"/>
        <v>4</v>
      </c>
    </row>
    <row r="908" spans="3:4" ht="13.5" customHeight="1" x14ac:dyDescent="0.25">
      <c r="C908" s="24">
        <f ca="1"/>
        <v>4</v>
      </c>
      <c r="D908" s="2">
        <f ca="1"/>
        <v>4</v>
      </c>
    </row>
    <row r="909" spans="3:4" ht="13.5" customHeight="1" x14ac:dyDescent="0.25">
      <c r="C909" s="24">
        <f ca="1"/>
        <v>4</v>
      </c>
      <c r="D909" s="2">
        <f ca="1"/>
        <v>4</v>
      </c>
    </row>
    <row r="910" spans="3:4" ht="13.5" customHeight="1" x14ac:dyDescent="0.25">
      <c r="C910" s="24">
        <f ca="1"/>
        <v>4</v>
      </c>
      <c r="D910" s="2">
        <f ca="1"/>
        <v>4</v>
      </c>
    </row>
    <row r="911" spans="3:4" ht="13.5" customHeight="1" x14ac:dyDescent="0.25">
      <c r="C911" s="24">
        <f ca="1"/>
        <v>4</v>
      </c>
      <c r="D911" s="2">
        <f ca="1"/>
        <v>4</v>
      </c>
    </row>
    <row r="912" spans="3:4" ht="13.5" customHeight="1" x14ac:dyDescent="0.25">
      <c r="C912" s="24">
        <f ca="1"/>
        <v>4</v>
      </c>
      <c r="D912" s="2">
        <f ca="1"/>
        <v>4</v>
      </c>
    </row>
    <row r="913" spans="3:4" ht="13.5" customHeight="1" x14ac:dyDescent="0.25">
      <c r="C913" s="24">
        <f ca="1"/>
        <v>4</v>
      </c>
      <c r="D913" s="2">
        <f ca="1"/>
        <v>4</v>
      </c>
    </row>
    <row r="914" spans="3:4" ht="13.5" customHeight="1" x14ac:dyDescent="0.25">
      <c r="C914" s="24">
        <f ca="1"/>
        <v>4</v>
      </c>
      <c r="D914" s="2">
        <f ca="1"/>
        <v>4</v>
      </c>
    </row>
    <row r="915" spans="3:4" ht="13.5" customHeight="1" x14ac:dyDescent="0.25">
      <c r="C915" s="24">
        <f ca="1"/>
        <v>4</v>
      </c>
      <c r="D915" s="2">
        <f ca="1"/>
        <v>4</v>
      </c>
    </row>
    <row r="916" spans="3:4" ht="13.5" customHeight="1" x14ac:dyDescent="0.25">
      <c r="C916" s="24">
        <f ca="1"/>
        <v>4</v>
      </c>
      <c r="D916" s="2">
        <f ca="1"/>
        <v>4</v>
      </c>
    </row>
    <row r="917" spans="3:4" ht="13.5" customHeight="1" x14ac:dyDescent="0.25">
      <c r="C917" s="24">
        <f ca="1"/>
        <v>4</v>
      </c>
      <c r="D917" s="2">
        <f ca="1"/>
        <v>4</v>
      </c>
    </row>
    <row r="918" spans="3:4" ht="13.5" customHeight="1" x14ac:dyDescent="0.25">
      <c r="C918" s="24">
        <f ca="1"/>
        <v>4</v>
      </c>
      <c r="D918" s="2">
        <f ca="1"/>
        <v>4</v>
      </c>
    </row>
    <row r="919" spans="3:4" ht="13.5" customHeight="1" x14ac:dyDescent="0.25">
      <c r="C919" s="24">
        <f ca="1"/>
        <v>4</v>
      </c>
      <c r="D919" s="2">
        <f ca="1"/>
        <v>4</v>
      </c>
    </row>
    <row r="920" spans="3:4" ht="13.5" customHeight="1" x14ac:dyDescent="0.25">
      <c r="C920" s="24">
        <f ca="1"/>
        <v>4</v>
      </c>
      <c r="D920" s="2">
        <f ca="1"/>
        <v>4</v>
      </c>
    </row>
    <row r="921" spans="3:4" ht="13.5" customHeight="1" x14ac:dyDescent="0.25">
      <c r="C921" s="24">
        <f ca="1"/>
        <v>4</v>
      </c>
      <c r="D921" s="2">
        <f ca="1"/>
        <v>4</v>
      </c>
    </row>
    <row r="922" spans="3:4" ht="13.5" customHeight="1" x14ac:dyDescent="0.25">
      <c r="C922" s="24">
        <f ca="1"/>
        <v>4</v>
      </c>
      <c r="D922" s="2">
        <f ca="1"/>
        <v>4</v>
      </c>
    </row>
    <row r="923" spans="3:4" ht="13.5" customHeight="1" x14ac:dyDescent="0.25">
      <c r="C923" s="24">
        <f ca="1"/>
        <v>4</v>
      </c>
      <c r="D923" s="2">
        <f ca="1"/>
        <v>4</v>
      </c>
    </row>
    <row r="924" spans="3:4" ht="13.5" customHeight="1" x14ac:dyDescent="0.25">
      <c r="C924" s="24">
        <f ca="1"/>
        <v>4</v>
      </c>
      <c r="D924" s="2">
        <f ca="1"/>
        <v>4</v>
      </c>
    </row>
    <row r="925" spans="3:4" ht="13.5" customHeight="1" x14ac:dyDescent="0.25">
      <c r="C925" s="24">
        <f ca="1"/>
        <v>4</v>
      </c>
      <c r="D925" s="2">
        <f ca="1"/>
        <v>4</v>
      </c>
    </row>
    <row r="926" spans="3:4" ht="13.5" customHeight="1" x14ac:dyDescent="0.25">
      <c r="C926" s="24">
        <f ca="1"/>
        <v>4</v>
      </c>
      <c r="D926" s="2">
        <f ca="1"/>
        <v>4</v>
      </c>
    </row>
    <row r="927" spans="3:4" ht="13.5" customHeight="1" x14ac:dyDescent="0.25">
      <c r="C927" s="24">
        <f ca="1"/>
        <v>4</v>
      </c>
      <c r="D927" s="2">
        <f ca="1"/>
        <v>4</v>
      </c>
    </row>
    <row r="928" spans="3:4" ht="13.5" customHeight="1" x14ac:dyDescent="0.25">
      <c r="C928" s="24">
        <f ca="1"/>
        <v>4</v>
      </c>
      <c r="D928" s="2">
        <f ca="1"/>
        <v>4</v>
      </c>
    </row>
    <row r="929" spans="3:4" ht="13.5" customHeight="1" x14ac:dyDescent="0.25">
      <c r="C929" s="24">
        <f ca="1"/>
        <v>4</v>
      </c>
      <c r="D929" s="2">
        <f ca="1"/>
        <v>4</v>
      </c>
    </row>
    <row r="930" spans="3:4" ht="13.5" customHeight="1" x14ac:dyDescent="0.25">
      <c r="C930" s="24">
        <f ca="1"/>
        <v>4</v>
      </c>
      <c r="D930" s="2">
        <f ca="1"/>
        <v>4</v>
      </c>
    </row>
    <row r="931" spans="3:4" ht="13.5" customHeight="1" x14ac:dyDescent="0.25">
      <c r="C931" s="24">
        <f ca="1"/>
        <v>4</v>
      </c>
      <c r="D931" s="2">
        <f ca="1"/>
        <v>4</v>
      </c>
    </row>
    <row r="932" spans="3:4" ht="13.5" customHeight="1" x14ac:dyDescent="0.25">
      <c r="C932" s="24">
        <f ca="1"/>
        <v>4</v>
      </c>
      <c r="D932" s="2">
        <f ca="1"/>
        <v>4</v>
      </c>
    </row>
    <row r="933" spans="3:4" ht="13.5" customHeight="1" x14ac:dyDescent="0.25">
      <c r="C933" s="24">
        <f ca="1"/>
        <v>4</v>
      </c>
      <c r="D933" s="2">
        <f ca="1"/>
        <v>4</v>
      </c>
    </row>
    <row r="934" spans="3:4" ht="13.5" customHeight="1" x14ac:dyDescent="0.25">
      <c r="C934" s="24">
        <f ca="1"/>
        <v>4</v>
      </c>
      <c r="D934" s="2">
        <f ca="1"/>
        <v>4</v>
      </c>
    </row>
    <row r="935" spans="3:4" ht="13.5" customHeight="1" x14ac:dyDescent="0.25">
      <c r="C935" s="24">
        <f ca="1"/>
        <v>4</v>
      </c>
      <c r="D935" s="2">
        <f ca="1"/>
        <v>4</v>
      </c>
    </row>
    <row r="936" spans="3:4" ht="13.5" customHeight="1" x14ac:dyDescent="0.25">
      <c r="C936" s="24">
        <f ca="1"/>
        <v>4</v>
      </c>
      <c r="D936" s="2">
        <f ca="1"/>
        <v>4</v>
      </c>
    </row>
    <row r="937" spans="3:4" ht="13.5" customHeight="1" x14ac:dyDescent="0.25">
      <c r="C937" s="24">
        <f ca="1"/>
        <v>4</v>
      </c>
      <c r="D937" s="2">
        <f ca="1"/>
        <v>4</v>
      </c>
    </row>
    <row r="938" spans="3:4" ht="13.5" customHeight="1" x14ac:dyDescent="0.25">
      <c r="C938" s="24">
        <f ca="1"/>
        <v>4</v>
      </c>
      <c r="D938" s="2">
        <f ca="1"/>
        <v>4</v>
      </c>
    </row>
    <row r="939" spans="3:4" ht="13.5" customHeight="1" x14ac:dyDescent="0.25">
      <c r="C939" s="24">
        <f ca="1"/>
        <v>4</v>
      </c>
      <c r="D939" s="2">
        <f ca="1"/>
        <v>4</v>
      </c>
    </row>
    <row r="940" spans="3:4" ht="13.5" customHeight="1" x14ac:dyDescent="0.25">
      <c r="C940" s="24">
        <f ca="1"/>
        <v>4</v>
      </c>
      <c r="D940" s="2">
        <f ca="1"/>
        <v>4</v>
      </c>
    </row>
    <row r="941" spans="3:4" ht="13.5" customHeight="1" x14ac:dyDescent="0.25">
      <c r="C941" s="24">
        <f ca="1"/>
        <v>4</v>
      </c>
      <c r="D941" s="2">
        <f ca="1"/>
        <v>4</v>
      </c>
    </row>
    <row r="942" spans="3:4" ht="13.5" customHeight="1" x14ac:dyDescent="0.25">
      <c r="C942" s="24">
        <f ca="1"/>
        <v>4</v>
      </c>
      <c r="D942" s="2">
        <f ca="1"/>
        <v>4</v>
      </c>
    </row>
    <row r="943" spans="3:4" ht="13.5" customHeight="1" x14ac:dyDescent="0.25">
      <c r="C943" s="24">
        <f ca="1"/>
        <v>4</v>
      </c>
      <c r="D943" s="2">
        <f ca="1"/>
        <v>4</v>
      </c>
    </row>
    <row r="944" spans="3:4" ht="13.5" customHeight="1" x14ac:dyDescent="0.25">
      <c r="C944" s="24">
        <f ca="1"/>
        <v>4</v>
      </c>
      <c r="D944" s="2">
        <f ca="1"/>
        <v>4</v>
      </c>
    </row>
    <row r="945" spans="3:4" ht="13.5" customHeight="1" x14ac:dyDescent="0.25">
      <c r="C945" s="24">
        <f ca="1"/>
        <v>4</v>
      </c>
      <c r="D945" s="2">
        <f ca="1"/>
        <v>4</v>
      </c>
    </row>
    <row r="946" spans="3:4" ht="13.5" customHeight="1" x14ac:dyDescent="0.25">
      <c r="C946" s="24">
        <f ca="1"/>
        <v>4</v>
      </c>
      <c r="D946" s="2">
        <f ca="1"/>
        <v>4</v>
      </c>
    </row>
    <row r="947" spans="3:4" ht="13.5" customHeight="1" x14ac:dyDescent="0.25">
      <c r="C947" s="24">
        <f ca="1"/>
        <v>4</v>
      </c>
      <c r="D947" s="2">
        <f ca="1"/>
        <v>4</v>
      </c>
    </row>
    <row r="948" spans="3:4" ht="13.5" customHeight="1" x14ac:dyDescent="0.25">
      <c r="C948" s="24">
        <f ca="1"/>
        <v>4</v>
      </c>
      <c r="D948" s="2">
        <f ca="1"/>
        <v>4</v>
      </c>
    </row>
    <row r="949" spans="3:4" ht="13.5" customHeight="1" x14ac:dyDescent="0.25">
      <c r="C949" s="24">
        <f ca="1"/>
        <v>4</v>
      </c>
      <c r="D949" s="2">
        <f ca="1"/>
        <v>4</v>
      </c>
    </row>
    <row r="950" spans="3:4" ht="13.5" customHeight="1" x14ac:dyDescent="0.25">
      <c r="C950" s="24">
        <f ca="1"/>
        <v>4</v>
      </c>
      <c r="D950" s="2">
        <f ca="1"/>
        <v>4</v>
      </c>
    </row>
    <row r="951" spans="3:4" ht="13.5" customHeight="1" x14ac:dyDescent="0.25">
      <c r="C951" s="24">
        <f ca="1"/>
        <v>4</v>
      </c>
      <c r="D951" s="2">
        <f ca="1"/>
        <v>4</v>
      </c>
    </row>
    <row r="952" spans="3:4" ht="13.5" customHeight="1" x14ac:dyDescent="0.25">
      <c r="C952" s="24">
        <f ca="1"/>
        <v>4</v>
      </c>
      <c r="D952" s="2">
        <f ca="1"/>
        <v>4</v>
      </c>
    </row>
    <row r="953" spans="3:4" ht="13.5" customHeight="1" x14ac:dyDescent="0.25">
      <c r="C953" s="24">
        <f ca="1"/>
        <v>4</v>
      </c>
      <c r="D953" s="2">
        <f ca="1"/>
        <v>4</v>
      </c>
    </row>
    <row r="954" spans="3:4" ht="13.5" customHeight="1" x14ac:dyDescent="0.25">
      <c r="C954" s="24">
        <f ca="1"/>
        <v>4</v>
      </c>
      <c r="D954" s="2">
        <f ca="1"/>
        <v>4</v>
      </c>
    </row>
    <row r="955" spans="3:4" ht="13.5" customHeight="1" x14ac:dyDescent="0.25">
      <c r="C955" s="24">
        <f ca="1"/>
        <v>4</v>
      </c>
      <c r="D955" s="2">
        <f ca="1"/>
        <v>4</v>
      </c>
    </row>
    <row r="956" spans="3:4" ht="13.5" customHeight="1" x14ac:dyDescent="0.25">
      <c r="C956" s="24">
        <f ca="1"/>
        <v>4</v>
      </c>
      <c r="D956" s="2">
        <f ca="1"/>
        <v>4</v>
      </c>
    </row>
    <row r="957" spans="3:4" ht="13.5" customHeight="1" x14ac:dyDescent="0.25">
      <c r="C957" s="24">
        <f ca="1"/>
        <v>4</v>
      </c>
      <c r="D957" s="2">
        <f ca="1"/>
        <v>4</v>
      </c>
    </row>
    <row r="958" spans="3:4" ht="13.5" customHeight="1" x14ac:dyDescent="0.25">
      <c r="C958" s="24">
        <f ca="1"/>
        <v>4</v>
      </c>
      <c r="D958" s="2">
        <f ca="1"/>
        <v>4</v>
      </c>
    </row>
    <row r="959" spans="3:4" ht="13.5" customHeight="1" x14ac:dyDescent="0.25">
      <c r="C959" s="24">
        <f ca="1"/>
        <v>4</v>
      </c>
      <c r="D959" s="2">
        <f ca="1"/>
        <v>4</v>
      </c>
    </row>
    <row r="960" spans="3:4" ht="13.5" customHeight="1" x14ac:dyDescent="0.25">
      <c r="C960" s="24">
        <f ca="1"/>
        <v>4</v>
      </c>
      <c r="D960" s="2">
        <f ca="1"/>
        <v>4</v>
      </c>
    </row>
    <row r="961" spans="3:4" ht="13.5" customHeight="1" x14ac:dyDescent="0.25">
      <c r="C961" s="24">
        <f ca="1"/>
        <v>4</v>
      </c>
      <c r="D961" s="2">
        <f ca="1"/>
        <v>4</v>
      </c>
    </row>
    <row r="962" spans="3:4" ht="13.5" customHeight="1" x14ac:dyDescent="0.25">
      <c r="C962" s="24">
        <f ca="1"/>
        <v>4</v>
      </c>
      <c r="D962" s="2">
        <f ca="1"/>
        <v>4</v>
      </c>
    </row>
    <row r="963" spans="3:4" ht="13.5" customHeight="1" x14ac:dyDescent="0.25">
      <c r="C963" s="24">
        <f ca="1"/>
        <v>4</v>
      </c>
      <c r="D963" s="2">
        <f ca="1"/>
        <v>4</v>
      </c>
    </row>
    <row r="964" spans="3:4" ht="13.5" customHeight="1" x14ac:dyDescent="0.25">
      <c r="C964" s="24">
        <f ca="1"/>
        <v>4</v>
      </c>
      <c r="D964" s="2">
        <f ca="1"/>
        <v>4</v>
      </c>
    </row>
    <row r="965" spans="3:4" ht="13.5" customHeight="1" x14ac:dyDescent="0.25">
      <c r="C965" s="24">
        <f ca="1"/>
        <v>4</v>
      </c>
      <c r="D965" s="2">
        <f ca="1"/>
        <v>4</v>
      </c>
    </row>
    <row r="966" spans="3:4" ht="13.5" customHeight="1" x14ac:dyDescent="0.25">
      <c r="C966" s="24">
        <f ca="1"/>
        <v>4</v>
      </c>
      <c r="D966" s="2">
        <f ca="1"/>
        <v>4</v>
      </c>
    </row>
    <row r="967" spans="3:4" ht="13.5" customHeight="1" x14ac:dyDescent="0.25">
      <c r="C967" s="24">
        <f ca="1"/>
        <v>4</v>
      </c>
      <c r="D967" s="2">
        <f ca="1"/>
        <v>4</v>
      </c>
    </row>
    <row r="968" spans="3:4" ht="13.5" customHeight="1" x14ac:dyDescent="0.25">
      <c r="C968" s="24">
        <f ca="1"/>
        <v>4</v>
      </c>
      <c r="D968" s="2">
        <f ca="1"/>
        <v>4</v>
      </c>
    </row>
    <row r="969" spans="3:4" ht="13.5" customHeight="1" x14ac:dyDescent="0.25">
      <c r="C969" s="24">
        <f ca="1"/>
        <v>4</v>
      </c>
      <c r="D969" s="2">
        <f ca="1"/>
        <v>4</v>
      </c>
    </row>
    <row r="970" spans="3:4" ht="13.5" customHeight="1" x14ac:dyDescent="0.25">
      <c r="C970" s="24">
        <f ca="1"/>
        <v>4</v>
      </c>
      <c r="D970" s="2">
        <f ca="1"/>
        <v>4</v>
      </c>
    </row>
    <row r="971" spans="3:4" ht="13.5" customHeight="1" x14ac:dyDescent="0.25">
      <c r="C971" s="24">
        <f ca="1"/>
        <v>4</v>
      </c>
      <c r="D971" s="2">
        <f ca="1"/>
        <v>4</v>
      </c>
    </row>
    <row r="972" spans="3:4" ht="13.5" customHeight="1" x14ac:dyDescent="0.25">
      <c r="C972" s="24">
        <f ca="1"/>
        <v>4</v>
      </c>
      <c r="D972" s="2">
        <f ca="1"/>
        <v>4</v>
      </c>
    </row>
    <row r="973" spans="3:4" ht="13.5" customHeight="1" x14ac:dyDescent="0.25">
      <c r="C973" s="24">
        <f ca="1"/>
        <v>4</v>
      </c>
      <c r="D973" s="2">
        <f ca="1"/>
        <v>4</v>
      </c>
    </row>
    <row r="974" spans="3:4" ht="13.5" customHeight="1" x14ac:dyDescent="0.25">
      <c r="C974" s="24">
        <f ca="1"/>
        <v>4</v>
      </c>
      <c r="D974" s="2">
        <f ca="1"/>
        <v>4</v>
      </c>
    </row>
    <row r="975" spans="3:4" ht="13.5" customHeight="1" x14ac:dyDescent="0.25">
      <c r="C975" s="24">
        <f ca="1"/>
        <v>4</v>
      </c>
      <c r="D975" s="2">
        <f ca="1"/>
        <v>4</v>
      </c>
    </row>
    <row r="976" spans="3:4" ht="13.5" customHeight="1" x14ac:dyDescent="0.25">
      <c r="C976" s="24">
        <f ca="1"/>
        <v>4</v>
      </c>
      <c r="D976" s="2">
        <f ca="1"/>
        <v>4</v>
      </c>
    </row>
    <row r="977" spans="3:4" ht="13.5" customHeight="1" x14ac:dyDescent="0.25">
      <c r="C977" s="24">
        <f ca="1"/>
        <v>4</v>
      </c>
      <c r="D977" s="2">
        <f ca="1"/>
        <v>4</v>
      </c>
    </row>
    <row r="978" spans="3:4" ht="13.5" customHeight="1" x14ac:dyDescent="0.25">
      <c r="C978" s="24">
        <f ca="1"/>
        <v>4</v>
      </c>
      <c r="D978" s="2">
        <f ca="1"/>
        <v>4</v>
      </c>
    </row>
    <row r="979" spans="3:4" ht="13.5" customHeight="1" x14ac:dyDescent="0.25">
      <c r="C979" s="24">
        <f ca="1"/>
        <v>4</v>
      </c>
      <c r="D979" s="2">
        <f ca="1"/>
        <v>4</v>
      </c>
    </row>
    <row r="980" spans="3:4" ht="13.5" customHeight="1" x14ac:dyDescent="0.25">
      <c r="C980" s="24">
        <f ca="1"/>
        <v>4</v>
      </c>
      <c r="D980" s="2">
        <f ca="1"/>
        <v>4</v>
      </c>
    </row>
    <row r="981" spans="3:4" ht="13.5" customHeight="1" x14ac:dyDescent="0.25">
      <c r="C981" s="24">
        <f ca="1"/>
        <v>4</v>
      </c>
      <c r="D981" s="2">
        <f ca="1"/>
        <v>4</v>
      </c>
    </row>
    <row r="982" spans="3:4" ht="13.5" customHeight="1" x14ac:dyDescent="0.25">
      <c r="C982" s="24">
        <f ca="1"/>
        <v>4</v>
      </c>
      <c r="D982" s="2">
        <f ca="1"/>
        <v>4</v>
      </c>
    </row>
    <row r="983" spans="3:4" ht="13.5" customHeight="1" x14ac:dyDescent="0.25">
      <c r="C983" s="24">
        <f ca="1"/>
        <v>4</v>
      </c>
      <c r="D983" s="2">
        <f ca="1"/>
        <v>4</v>
      </c>
    </row>
    <row r="984" spans="3:4" ht="13.5" customHeight="1" x14ac:dyDescent="0.25">
      <c r="C984" s="24">
        <f ca="1"/>
        <v>4</v>
      </c>
      <c r="D984" s="2">
        <f ca="1"/>
        <v>4</v>
      </c>
    </row>
    <row r="985" spans="3:4" ht="13.5" customHeight="1" x14ac:dyDescent="0.25">
      <c r="C985" s="24">
        <f ca="1"/>
        <v>4</v>
      </c>
      <c r="D985" s="2">
        <f ca="1"/>
        <v>4</v>
      </c>
    </row>
    <row r="986" spans="3:4" ht="13.5" customHeight="1" x14ac:dyDescent="0.25">
      <c r="C986" s="24">
        <f ca="1"/>
        <v>4</v>
      </c>
      <c r="D986" s="2">
        <f ca="1"/>
        <v>4</v>
      </c>
    </row>
    <row r="987" spans="3:4" ht="13.5" customHeight="1" x14ac:dyDescent="0.25">
      <c r="C987" s="24">
        <f ca="1"/>
        <v>4</v>
      </c>
      <c r="D987" s="2">
        <f ca="1"/>
        <v>4</v>
      </c>
    </row>
    <row r="988" spans="3:4" ht="13.5" customHeight="1" x14ac:dyDescent="0.25">
      <c r="C988" s="24">
        <f ca="1"/>
        <v>4</v>
      </c>
      <c r="D988" s="2">
        <f ca="1"/>
        <v>4</v>
      </c>
    </row>
    <row r="989" spans="3:4" ht="13.5" customHeight="1" x14ac:dyDescent="0.25">
      <c r="C989" s="24">
        <f ca="1"/>
        <v>4</v>
      </c>
      <c r="D989" s="2">
        <f ca="1"/>
        <v>4</v>
      </c>
    </row>
    <row r="990" spans="3:4" ht="13.5" customHeight="1" x14ac:dyDescent="0.25">
      <c r="C990" s="24">
        <f ca="1"/>
        <v>4</v>
      </c>
      <c r="D990" s="2">
        <f ca="1"/>
        <v>4</v>
      </c>
    </row>
    <row r="991" spans="3:4" ht="13.5" customHeight="1" x14ac:dyDescent="0.25">
      <c r="C991" s="24">
        <f ca="1"/>
        <v>4</v>
      </c>
      <c r="D991" s="2">
        <f ca="1"/>
        <v>4</v>
      </c>
    </row>
    <row r="992" spans="3:4" ht="13.5" customHeight="1" x14ac:dyDescent="0.25">
      <c r="C992" s="24">
        <f ca="1"/>
        <v>4</v>
      </c>
      <c r="D992" s="2">
        <f ca="1"/>
        <v>4</v>
      </c>
    </row>
    <row r="993" spans="3:4" ht="13.5" customHeight="1" x14ac:dyDescent="0.25">
      <c r="C993" s="24">
        <f ca="1"/>
        <v>4</v>
      </c>
      <c r="D993" s="2">
        <f ca="1"/>
        <v>4</v>
      </c>
    </row>
    <row r="994" spans="3:4" ht="13.5" customHeight="1" x14ac:dyDescent="0.25">
      <c r="C994" s="24">
        <f ca="1"/>
        <v>4</v>
      </c>
      <c r="D994" s="2">
        <f ca="1"/>
        <v>4</v>
      </c>
    </row>
    <row r="995" spans="3:4" ht="13.5" customHeight="1" x14ac:dyDescent="0.25">
      <c r="C995" s="24">
        <f ca="1"/>
        <v>4</v>
      </c>
      <c r="D995" s="2">
        <f ca="1"/>
        <v>4</v>
      </c>
    </row>
    <row r="996" spans="3:4" ht="13.5" customHeight="1" x14ac:dyDescent="0.25">
      <c r="C996" s="24">
        <f ca="1"/>
        <v>4</v>
      </c>
      <c r="D996" s="2">
        <f ca="1"/>
        <v>4</v>
      </c>
    </row>
    <row r="997" spans="3:4" ht="13.5" customHeight="1" x14ac:dyDescent="0.25">
      <c r="C997" s="24">
        <f ca="1"/>
        <v>4</v>
      </c>
      <c r="D997" s="2">
        <f ca="1"/>
        <v>4</v>
      </c>
    </row>
    <row r="998" spans="3:4" ht="13.5" customHeight="1" x14ac:dyDescent="0.25">
      <c r="C998" s="24">
        <f ca="1"/>
        <v>4</v>
      </c>
      <c r="D998" s="2">
        <f ca="1"/>
        <v>4</v>
      </c>
    </row>
    <row r="999" spans="3:4" ht="13.5" customHeight="1" x14ac:dyDescent="0.25">
      <c r="C999" s="24">
        <f ca="1"/>
        <v>4</v>
      </c>
      <c r="D999" s="2">
        <f ca="1"/>
        <v>4</v>
      </c>
    </row>
    <row r="1000" spans="3:4" ht="13.5" customHeight="1" x14ac:dyDescent="0.25">
      <c r="C1000" s="24">
        <f ca="1"/>
        <v>4</v>
      </c>
      <c r="D1000" s="2">
        <f ca="1"/>
        <v>4</v>
      </c>
    </row>
    <row r="1001" spans="3:4" ht="15" customHeight="1" x14ac:dyDescent="0.25">
      <c r="C1001" s="24">
        <f ca="1"/>
        <v>4</v>
      </c>
      <c r="D1001" s="2">
        <f ca="1"/>
        <v>4</v>
      </c>
    </row>
    <row r="1002" spans="3:4" ht="15" customHeight="1" x14ac:dyDescent="0.25">
      <c r="C1002" s="24">
        <f ca="1"/>
        <v>4</v>
      </c>
      <c r="D1002" s="2">
        <f ca="1"/>
        <v>4</v>
      </c>
    </row>
    <row r="1003" spans="3:4" ht="15" customHeight="1" x14ac:dyDescent="0.25">
      <c r="C1003" s="24">
        <f ca="1"/>
        <v>4</v>
      </c>
      <c r="D1003" s="2">
        <f ca="1"/>
        <v>4</v>
      </c>
    </row>
    <row r="1004" spans="3:4" ht="15" customHeight="1" x14ac:dyDescent="0.25">
      <c r="C1004">
        <f ca="1"/>
        <v>4</v>
      </c>
      <c r="D1004">
        <f ca="1"/>
        <v>4</v>
      </c>
    </row>
    <row r="1005" spans="3:4" ht="15" customHeight="1" x14ac:dyDescent="0.25">
      <c r="C1005">
        <f ca="1"/>
        <v>4</v>
      </c>
      <c r="D1005">
        <f ca="1"/>
        <v>4</v>
      </c>
    </row>
    <row r="1006" spans="3:4" ht="15" customHeight="1" x14ac:dyDescent="0.25">
      <c r="C1006">
        <f ca="1"/>
        <v>4</v>
      </c>
      <c r="D1006">
        <f ca="1"/>
        <v>4</v>
      </c>
    </row>
    <row r="1007" spans="3:4" ht="15" customHeight="1" x14ac:dyDescent="0.25">
      <c r="C1007">
        <f ca="1"/>
        <v>4</v>
      </c>
      <c r="D1007">
        <f ca="1"/>
        <v>4</v>
      </c>
    </row>
    <row r="1008" spans="3:4"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4</v>
      </c>
    </row>
    <row r="1258" spans="3:4" ht="15" customHeight="1" x14ac:dyDescent="0.25">
      <c r="C1258">
        <f ca="1"/>
        <v>4</v>
      </c>
      <c r="D1258">
        <f ca="1"/>
        <v>4</v>
      </c>
    </row>
    <row r="1259" spans="3:4" ht="15" customHeight="1" x14ac:dyDescent="0.25">
      <c r="C1259">
        <f ca="1"/>
        <v>4</v>
      </c>
      <c r="D1259">
        <f ca="1"/>
        <v>4</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4</v>
      </c>
      <c r="D1594">
        <f ca="1"/>
        <v>5</v>
      </c>
    </row>
    <row r="1595" spans="3:4" ht="15" customHeight="1" x14ac:dyDescent="0.25">
      <c r="C1595">
        <f ca="1"/>
        <v>4</v>
      </c>
      <c r="D1595">
        <f ca="1"/>
        <v>5</v>
      </c>
    </row>
    <row r="1596" spans="3:4" ht="15" customHeight="1" x14ac:dyDescent="0.25">
      <c r="C1596">
        <f ca="1"/>
        <v>4</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5</v>
      </c>
    </row>
    <row r="1632" spans="3:4" ht="15" customHeight="1" x14ac:dyDescent="0.25">
      <c r="C1632">
        <f ca="1"/>
        <v>5</v>
      </c>
      <c r="D1632">
        <f ca="1"/>
        <v>5</v>
      </c>
    </row>
    <row r="1633" spans="3:4" ht="15" customHeight="1" x14ac:dyDescent="0.25">
      <c r="C1633">
        <f ca="1"/>
        <v>5</v>
      </c>
      <c r="D1633">
        <f ca="1"/>
        <v>5</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6</v>
      </c>
    </row>
    <row r="1890" spans="3:4" ht="15" customHeight="1" x14ac:dyDescent="0.25">
      <c r="C1890">
        <f ca="1"/>
        <v>5</v>
      </c>
      <c r="D1890">
        <f ca="1"/>
        <v>6</v>
      </c>
    </row>
    <row r="1891" spans="3:4" ht="15" customHeight="1" x14ac:dyDescent="0.25">
      <c r="C1891">
        <f ca="1"/>
        <v>5</v>
      </c>
      <c r="D1891">
        <f ca="1"/>
        <v>6</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7</v>
      </c>
    </row>
    <row r="2259" spans="3:4" ht="15" customHeight="1" x14ac:dyDescent="0.25">
      <c r="C2259">
        <f ca="1"/>
        <v>5</v>
      </c>
      <c r="D2259">
        <f ca="1"/>
        <v>7</v>
      </c>
    </row>
    <row r="2260" spans="3:4" ht="15" customHeight="1" x14ac:dyDescent="0.25">
      <c r="C2260">
        <f ca="1"/>
        <v>5</v>
      </c>
      <c r="D2260">
        <f ca="1"/>
        <v>7</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8</v>
      </c>
    </row>
    <row r="2677" spans="3:4" ht="15" customHeight="1" x14ac:dyDescent="0.25">
      <c r="C2677">
        <f ca="1"/>
        <v>5</v>
      </c>
      <c r="D2677">
        <f ca="1"/>
        <v>8</v>
      </c>
    </row>
    <row r="2678" spans="3:4" ht="15" customHeight="1" x14ac:dyDescent="0.25">
      <c r="C2678">
        <f ca="1"/>
        <v>5</v>
      </c>
      <c r="D2678">
        <f ca="1"/>
        <v>8</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9</v>
      </c>
    </row>
    <row r="2985" spans="3:4" ht="15" customHeight="1" x14ac:dyDescent="0.25">
      <c r="C2985">
        <f ca="1"/>
        <v>5</v>
      </c>
      <c r="D2985">
        <f ca="1"/>
        <v>9</v>
      </c>
    </row>
    <row r="2986" spans="3:4" ht="15" customHeight="1" x14ac:dyDescent="0.25">
      <c r="C2986">
        <f ca="1"/>
        <v>5</v>
      </c>
      <c r="D2986">
        <f ca="1"/>
        <v>9</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5</v>
      </c>
      <c r="D3383">
        <f ca="1"/>
        <v>10</v>
      </c>
    </row>
    <row r="3384" spans="3:4" ht="15" customHeight="1" x14ac:dyDescent="0.25">
      <c r="C3384">
        <f ca="1"/>
        <v>5</v>
      </c>
      <c r="D3384">
        <f ca="1"/>
        <v>10</v>
      </c>
    </row>
    <row r="3385" spans="3:4" ht="15" customHeight="1" x14ac:dyDescent="0.25">
      <c r="C3385">
        <f ca="1"/>
        <v>5</v>
      </c>
      <c r="D3385">
        <f ca="1"/>
        <v>10</v>
      </c>
    </row>
    <row r="3386" spans="3:4" ht="15" customHeight="1" x14ac:dyDescent="0.25">
      <c r="C3386">
        <f ca="1"/>
        <v>5</v>
      </c>
      <c r="D3386">
        <f ca="1"/>
        <v>10</v>
      </c>
    </row>
    <row r="3387" spans="3:4" ht="15" customHeight="1" x14ac:dyDescent="0.25">
      <c r="C3387">
        <f ca="1"/>
        <v>5</v>
      </c>
      <c r="D3387">
        <f ca="1"/>
        <v>10</v>
      </c>
    </row>
    <row r="3388" spans="3:4" ht="15" customHeight="1" x14ac:dyDescent="0.25">
      <c r="C3388">
        <f ca="1"/>
        <v>5</v>
      </c>
      <c r="D3388">
        <f ca="1"/>
        <v>10</v>
      </c>
    </row>
    <row r="3389" spans="3:4" ht="15" customHeight="1" x14ac:dyDescent="0.25">
      <c r="C3389">
        <f ca="1"/>
        <v>5</v>
      </c>
      <c r="D3389">
        <f ca="1"/>
        <v>10</v>
      </c>
    </row>
    <row r="3390" spans="3:4" ht="15" customHeight="1" x14ac:dyDescent="0.25">
      <c r="C3390">
        <f ca="1"/>
        <v>5</v>
      </c>
      <c r="D3390">
        <f ca="1"/>
        <v>10</v>
      </c>
    </row>
    <row r="3391" spans="3:4" ht="15" customHeight="1" x14ac:dyDescent="0.25">
      <c r="C3391">
        <f ca="1"/>
        <v>5</v>
      </c>
      <c r="D3391">
        <f ca="1"/>
        <v>10</v>
      </c>
    </row>
    <row r="3392" spans="3:4" ht="15" customHeight="1" x14ac:dyDescent="0.25">
      <c r="C3392">
        <f ca="1"/>
        <v>5</v>
      </c>
      <c r="D3392">
        <f ca="1"/>
        <v>10</v>
      </c>
    </row>
    <row r="3393" spans="3:4" ht="15" customHeight="1" x14ac:dyDescent="0.25">
      <c r="C3393">
        <f ca="1"/>
        <v>5</v>
      </c>
      <c r="D3393">
        <f ca="1"/>
        <v>10</v>
      </c>
    </row>
    <row r="3394" spans="3:4" ht="15" customHeight="1" x14ac:dyDescent="0.25">
      <c r="C3394">
        <f ca="1"/>
        <v>5</v>
      </c>
      <c r="D3394">
        <f ca="1"/>
        <v>10</v>
      </c>
    </row>
    <row r="3395" spans="3:4" ht="15" customHeight="1" x14ac:dyDescent="0.25">
      <c r="C3395">
        <f ca="1"/>
        <v>5</v>
      </c>
      <c r="D3395">
        <f ca="1"/>
        <v>10</v>
      </c>
    </row>
    <row r="3396" spans="3:4" ht="15" customHeight="1" x14ac:dyDescent="0.25">
      <c r="C3396">
        <f ca="1"/>
        <v>5</v>
      </c>
      <c r="D3396">
        <f ca="1"/>
        <v>10</v>
      </c>
    </row>
    <row r="3397" spans="3:4" ht="15" customHeight="1" x14ac:dyDescent="0.25">
      <c r="C3397">
        <v>-1</v>
      </c>
      <c r="D3397">
        <f ca="1"/>
        <v>11</v>
      </c>
    </row>
    <row r="3398" spans="3:4" ht="15" customHeight="1" x14ac:dyDescent="0.25">
      <c r="C3398">
        <v>-1</v>
      </c>
      <c r="D3398">
        <f ca="1"/>
        <v>11</v>
      </c>
    </row>
    <row r="3399" spans="3:4" ht="15" customHeight="1" x14ac:dyDescent="0.25">
      <c r="C3399">
        <v>-1</v>
      </c>
      <c r="D3399">
        <f ca="1"/>
        <v>11</v>
      </c>
    </row>
    <row r="3400" spans="3:4" ht="15" customHeight="1" x14ac:dyDescent="0.25">
      <c r="C3400">
        <v>-1</v>
      </c>
      <c r="D3400">
        <f ca="1"/>
        <v>11</v>
      </c>
    </row>
    <row r="3401" spans="3:4" ht="15" customHeight="1" x14ac:dyDescent="0.25">
      <c r="C3401">
        <v>-1</v>
      </c>
      <c r="D3401">
        <f ca="1"/>
        <v>11</v>
      </c>
    </row>
    <row r="3402" spans="3:4" ht="15" customHeight="1" x14ac:dyDescent="0.25">
      <c r="C3402">
        <v>-1</v>
      </c>
      <c r="D3402">
        <f ca="1"/>
        <v>11</v>
      </c>
    </row>
    <row r="3403" spans="3:4" ht="15" customHeight="1" x14ac:dyDescent="0.25">
      <c r="C3403">
        <v>-1</v>
      </c>
      <c r="D3403">
        <f ca="1"/>
        <v>11</v>
      </c>
    </row>
    <row r="3404" spans="3:4" ht="15" customHeight="1" x14ac:dyDescent="0.25">
      <c r="C3404">
        <v>-1</v>
      </c>
      <c r="D3404">
        <f ca="1"/>
        <v>11</v>
      </c>
    </row>
    <row r="3405" spans="3:4" ht="15" customHeight="1" x14ac:dyDescent="0.25">
      <c r="C3405">
        <v>-1</v>
      </c>
      <c r="D3405">
        <f ca="1"/>
        <v>11</v>
      </c>
    </row>
    <row r="3406" spans="3:4" ht="15" customHeight="1" x14ac:dyDescent="0.25">
      <c r="C3406">
        <v>-1</v>
      </c>
      <c r="D3406">
        <f ca="1"/>
        <v>11</v>
      </c>
    </row>
    <row r="3407" spans="3:4" ht="15" customHeight="1" x14ac:dyDescent="0.25">
      <c r="C3407">
        <v>-1</v>
      </c>
      <c r="D3407">
        <f ca="1"/>
        <v>11</v>
      </c>
    </row>
    <row r="3408" spans="3:4" ht="15" customHeight="1" x14ac:dyDescent="0.25">
      <c r="C3408">
        <v>-1</v>
      </c>
      <c r="D3408">
        <f ca="1"/>
        <v>11</v>
      </c>
    </row>
    <row r="3409" spans="3:4" ht="15" customHeight="1" x14ac:dyDescent="0.25">
      <c r="C3409">
        <v>-1</v>
      </c>
      <c r="D3409">
        <f ca="1"/>
        <v>11</v>
      </c>
    </row>
    <row r="3410" spans="3:4" ht="15" customHeight="1" x14ac:dyDescent="0.25">
      <c r="C3410">
        <v>-1</v>
      </c>
      <c r="D3410">
        <f ca="1"/>
        <v>11</v>
      </c>
    </row>
    <row r="3411" spans="3:4" ht="15" customHeight="1" x14ac:dyDescent="0.25">
      <c r="C3411">
        <v>-1</v>
      </c>
      <c r="D3411">
        <f ca="1"/>
        <v>11</v>
      </c>
    </row>
    <row r="3412" spans="3:4" ht="15" customHeight="1" x14ac:dyDescent="0.25">
      <c r="C3412">
        <v>-1</v>
      </c>
      <c r="D3412">
        <f ca="1"/>
        <v>11</v>
      </c>
    </row>
    <row r="3413" spans="3:4" ht="15" customHeight="1" x14ac:dyDescent="0.25">
      <c r="C3413">
        <v>-1</v>
      </c>
      <c r="D3413">
        <f ca="1"/>
        <v>11</v>
      </c>
    </row>
    <row r="3414" spans="3:4" ht="15" customHeight="1" x14ac:dyDescent="0.25">
      <c r="C3414">
        <v>-1</v>
      </c>
      <c r="D3414">
        <f ca="1"/>
        <v>11</v>
      </c>
    </row>
    <row r="3415" spans="3:4" ht="15" customHeight="1" x14ac:dyDescent="0.25">
      <c r="C3415">
        <v>-1</v>
      </c>
      <c r="D3415">
        <f ca="1"/>
        <v>11</v>
      </c>
    </row>
    <row r="3416" spans="3:4" ht="15" customHeight="1" x14ac:dyDescent="0.25">
      <c r="C3416">
        <v>-1</v>
      </c>
      <c r="D3416">
        <f ca="1"/>
        <v>11</v>
      </c>
    </row>
    <row r="3417" spans="3:4" ht="15" customHeight="1" x14ac:dyDescent="0.25">
      <c r="C3417">
        <v>-1</v>
      </c>
      <c r="D3417">
        <f ca="1"/>
        <v>11</v>
      </c>
    </row>
    <row r="3418" spans="3:4" ht="15" customHeight="1" x14ac:dyDescent="0.25">
      <c r="C3418">
        <v>-1</v>
      </c>
      <c r="D3418">
        <f ca="1"/>
        <v>11</v>
      </c>
    </row>
    <row r="3419" spans="3:4" ht="15" customHeight="1" x14ac:dyDescent="0.25">
      <c r="C3419">
        <v>-1</v>
      </c>
      <c r="D3419">
        <f ca="1"/>
        <v>11</v>
      </c>
    </row>
    <row r="3420" spans="3:4" ht="15" customHeight="1" x14ac:dyDescent="0.25">
      <c r="C3420">
        <v>-1</v>
      </c>
      <c r="D3420">
        <f ca="1"/>
        <v>11</v>
      </c>
    </row>
    <row r="3421" spans="3:4" ht="15" customHeight="1" x14ac:dyDescent="0.25">
      <c r="C3421">
        <v>-1</v>
      </c>
      <c r="D3421">
        <f ca="1"/>
        <v>11</v>
      </c>
    </row>
    <row r="3422" spans="3:4" ht="15" customHeight="1" x14ac:dyDescent="0.25">
      <c r="C3422">
        <v>-1</v>
      </c>
      <c r="D3422">
        <f ca="1"/>
        <v>11</v>
      </c>
    </row>
    <row r="3423" spans="3:4" ht="15" customHeight="1" x14ac:dyDescent="0.25">
      <c r="C3423">
        <v>-1</v>
      </c>
      <c r="D3423">
        <f ca="1"/>
        <v>11</v>
      </c>
    </row>
    <row r="3424" spans="3:4" ht="15" customHeight="1" x14ac:dyDescent="0.25">
      <c r="C3424">
        <v>-1</v>
      </c>
      <c r="D3424">
        <f ca="1"/>
        <v>11</v>
      </c>
    </row>
    <row r="3425" spans="3:4" ht="15" customHeight="1" x14ac:dyDescent="0.25">
      <c r="C3425">
        <v>-1</v>
      </c>
      <c r="D3425">
        <f ca="1"/>
        <v>11</v>
      </c>
    </row>
    <row r="3426" spans="3:4" ht="15" customHeight="1" x14ac:dyDescent="0.25">
      <c r="C3426">
        <v>-1</v>
      </c>
      <c r="D3426">
        <f ca="1"/>
        <v>11</v>
      </c>
    </row>
    <row r="3427" spans="3:4" ht="15" customHeight="1" x14ac:dyDescent="0.25">
      <c r="C3427">
        <v>-1</v>
      </c>
      <c r="D3427">
        <f ca="1"/>
        <v>11</v>
      </c>
    </row>
    <row r="3428" spans="3:4" ht="15" customHeight="1" x14ac:dyDescent="0.25">
      <c r="C3428">
        <v>-1</v>
      </c>
      <c r="D3428">
        <f ca="1"/>
        <v>11</v>
      </c>
    </row>
    <row r="3429" spans="3:4" ht="15" customHeight="1" x14ac:dyDescent="0.25">
      <c r="C3429">
        <v>-1</v>
      </c>
      <c r="D3429">
        <f ca="1"/>
        <v>11</v>
      </c>
    </row>
    <row r="3430" spans="3:4" ht="15" customHeight="1" x14ac:dyDescent="0.25">
      <c r="C3430">
        <v>-1</v>
      </c>
      <c r="D3430">
        <f ca="1"/>
        <v>11</v>
      </c>
    </row>
    <row r="3431" spans="3:4" ht="15" customHeight="1" x14ac:dyDescent="0.25">
      <c r="C3431">
        <v>-1</v>
      </c>
      <c r="D3431">
        <f ca="1"/>
        <v>11</v>
      </c>
    </row>
    <row r="3432" spans="3:4" ht="15" customHeight="1" x14ac:dyDescent="0.25">
      <c r="C3432">
        <v>-1</v>
      </c>
      <c r="D3432">
        <f ca="1"/>
        <v>11</v>
      </c>
    </row>
    <row r="3433" spans="3:4" ht="15" customHeight="1" x14ac:dyDescent="0.25">
      <c r="C3433">
        <v>-1</v>
      </c>
      <c r="D3433">
        <f ca="1"/>
        <v>11</v>
      </c>
    </row>
    <row r="3434" spans="3:4" ht="15" customHeight="1" x14ac:dyDescent="0.25">
      <c r="C3434">
        <v>-1</v>
      </c>
      <c r="D3434">
        <f ca="1"/>
        <v>11</v>
      </c>
    </row>
    <row r="3435" spans="3:4" ht="15" customHeight="1" x14ac:dyDescent="0.25">
      <c r="C3435">
        <v>-1</v>
      </c>
      <c r="D3435">
        <f ca="1"/>
        <v>11</v>
      </c>
    </row>
    <row r="3436" spans="3:4" ht="15" customHeight="1" x14ac:dyDescent="0.25">
      <c r="C3436">
        <v>-1</v>
      </c>
      <c r="D3436">
        <f ca="1"/>
        <v>11</v>
      </c>
    </row>
    <row r="3437" spans="3:4" ht="15" customHeight="1" x14ac:dyDescent="0.25">
      <c r="C3437">
        <v>-1</v>
      </c>
      <c r="D3437">
        <f ca="1"/>
        <v>11</v>
      </c>
    </row>
    <row r="3438" spans="3:4" ht="15" customHeight="1" x14ac:dyDescent="0.25">
      <c r="C3438">
        <v>-1</v>
      </c>
      <c r="D3438">
        <f ca="1"/>
        <v>11</v>
      </c>
    </row>
    <row r="3439" spans="3:4" ht="15" customHeight="1" x14ac:dyDescent="0.25">
      <c r="C3439">
        <v>-1</v>
      </c>
      <c r="D3439">
        <f ca="1"/>
        <v>11</v>
      </c>
    </row>
    <row r="3440" spans="3:4" ht="15" customHeight="1" x14ac:dyDescent="0.25">
      <c r="C3440">
        <v>-1</v>
      </c>
      <c r="D3440">
        <f ca="1"/>
        <v>11</v>
      </c>
    </row>
    <row r="3441" spans="3:4" ht="15" customHeight="1" x14ac:dyDescent="0.25">
      <c r="C3441">
        <v>-1</v>
      </c>
      <c r="D3441">
        <f ca="1"/>
        <v>11</v>
      </c>
    </row>
    <row r="3442" spans="3:4" ht="15" customHeight="1" x14ac:dyDescent="0.25">
      <c r="C3442">
        <v>-1</v>
      </c>
      <c r="D3442">
        <f ca="1"/>
        <v>11</v>
      </c>
    </row>
    <row r="3443" spans="3:4" ht="15" customHeight="1" x14ac:dyDescent="0.25">
      <c r="C3443">
        <v>-1</v>
      </c>
      <c r="D3443">
        <f ca="1"/>
        <v>11</v>
      </c>
    </row>
    <row r="3444" spans="3:4" ht="15" customHeight="1" x14ac:dyDescent="0.25">
      <c r="C3444">
        <v>-1</v>
      </c>
      <c r="D3444">
        <f ca="1"/>
        <v>11</v>
      </c>
    </row>
    <row r="3445" spans="3:4" ht="15" customHeight="1" x14ac:dyDescent="0.25">
      <c r="C3445">
        <v>-1</v>
      </c>
      <c r="D3445">
        <f ca="1"/>
        <v>11</v>
      </c>
    </row>
    <row r="3446" spans="3:4" ht="15" customHeight="1" x14ac:dyDescent="0.25">
      <c r="C3446">
        <v>-1</v>
      </c>
      <c r="D3446">
        <f ca="1"/>
        <v>11</v>
      </c>
    </row>
    <row r="3447" spans="3:4" ht="15" customHeight="1" x14ac:dyDescent="0.25">
      <c r="C3447">
        <v>-1</v>
      </c>
      <c r="D3447">
        <f ca="1"/>
        <v>11</v>
      </c>
    </row>
    <row r="3448" spans="3:4" ht="15" customHeight="1" x14ac:dyDescent="0.25">
      <c r="C3448">
        <v>-1</v>
      </c>
      <c r="D3448">
        <f ca="1"/>
        <v>11</v>
      </c>
    </row>
    <row r="3449" spans="3:4" ht="15" customHeight="1" x14ac:dyDescent="0.25">
      <c r="C3449">
        <v>-1</v>
      </c>
      <c r="D3449">
        <f ca="1"/>
        <v>11</v>
      </c>
    </row>
    <row r="3450" spans="3:4" ht="15" customHeight="1" x14ac:dyDescent="0.25">
      <c r="C3450">
        <v>-1</v>
      </c>
      <c r="D3450">
        <f ca="1"/>
        <v>11</v>
      </c>
    </row>
    <row r="3451" spans="3:4" ht="15" customHeight="1" x14ac:dyDescent="0.25">
      <c r="C3451">
        <v>-1</v>
      </c>
      <c r="D3451">
        <f ca="1"/>
        <v>11</v>
      </c>
    </row>
    <row r="3452" spans="3:4" ht="15" customHeight="1" x14ac:dyDescent="0.25">
      <c r="C3452">
        <v>-1</v>
      </c>
      <c r="D3452">
        <f ca="1"/>
        <v>11</v>
      </c>
    </row>
    <row r="3453" spans="3:4" ht="15" customHeight="1" x14ac:dyDescent="0.25">
      <c r="C3453">
        <v>-1</v>
      </c>
      <c r="D3453">
        <f ca="1"/>
        <v>11</v>
      </c>
    </row>
    <row r="3454" spans="3:4" ht="15" customHeight="1" x14ac:dyDescent="0.25">
      <c r="C3454">
        <v>-1</v>
      </c>
      <c r="D3454">
        <f ca="1"/>
        <v>11</v>
      </c>
    </row>
    <row r="3455" spans="3:4" ht="15" customHeight="1" x14ac:dyDescent="0.25">
      <c r="C3455">
        <v>-1</v>
      </c>
      <c r="D3455">
        <f ca="1"/>
        <v>11</v>
      </c>
    </row>
    <row r="3456" spans="3:4" ht="15" customHeight="1" x14ac:dyDescent="0.25">
      <c r="C3456">
        <v>-1</v>
      </c>
      <c r="D3456">
        <f ca="1"/>
        <v>11</v>
      </c>
    </row>
    <row r="3457" spans="3:4" ht="15" customHeight="1" x14ac:dyDescent="0.25">
      <c r="C3457">
        <v>-1</v>
      </c>
      <c r="D3457">
        <f ca="1"/>
        <v>11</v>
      </c>
    </row>
    <row r="3458" spans="3:4" ht="15" customHeight="1" x14ac:dyDescent="0.25">
      <c r="C3458">
        <v>-1</v>
      </c>
      <c r="D3458">
        <f ca="1"/>
        <v>11</v>
      </c>
    </row>
    <row r="3459" spans="3:4" ht="15" customHeight="1" x14ac:dyDescent="0.25">
      <c r="C3459">
        <v>-1</v>
      </c>
      <c r="D3459">
        <f ca="1"/>
        <v>11</v>
      </c>
    </row>
    <row r="3460" spans="3:4" ht="15" customHeight="1" x14ac:dyDescent="0.25">
      <c r="C3460">
        <v>-1</v>
      </c>
      <c r="D3460">
        <f ca="1"/>
        <v>11</v>
      </c>
    </row>
    <row r="3461" spans="3:4" ht="15" customHeight="1" x14ac:dyDescent="0.25">
      <c r="C3461">
        <v>-1</v>
      </c>
      <c r="D3461">
        <f ca="1"/>
        <v>11</v>
      </c>
    </row>
    <row r="3462" spans="3:4" ht="15" customHeight="1" x14ac:dyDescent="0.25">
      <c r="C3462">
        <v>-1</v>
      </c>
      <c r="D3462">
        <f ca="1"/>
        <v>11</v>
      </c>
    </row>
    <row r="3463" spans="3:4" ht="15" customHeight="1" x14ac:dyDescent="0.25">
      <c r="C3463">
        <v>-1</v>
      </c>
      <c r="D3463">
        <f ca="1"/>
        <v>11</v>
      </c>
    </row>
    <row r="3464" spans="3:4" ht="15" customHeight="1" x14ac:dyDescent="0.25">
      <c r="C3464">
        <v>-1</v>
      </c>
      <c r="D3464">
        <f ca="1"/>
        <v>11</v>
      </c>
    </row>
    <row r="3465" spans="3:4" ht="15" customHeight="1" x14ac:dyDescent="0.25">
      <c r="C3465">
        <v>-1</v>
      </c>
      <c r="D3465">
        <f ca="1"/>
        <v>11</v>
      </c>
    </row>
    <row r="3466" spans="3:4" ht="15" customHeight="1" x14ac:dyDescent="0.25">
      <c r="C3466">
        <v>-1</v>
      </c>
      <c r="D3466">
        <f ca="1"/>
        <v>11</v>
      </c>
    </row>
    <row r="3467" spans="3:4" ht="15" customHeight="1" x14ac:dyDescent="0.25">
      <c r="C3467">
        <v>-1</v>
      </c>
      <c r="D3467">
        <f ca="1"/>
        <v>11</v>
      </c>
    </row>
    <row r="3468" spans="3:4" ht="15" customHeight="1" x14ac:dyDescent="0.25">
      <c r="C3468">
        <v>-1</v>
      </c>
      <c r="D3468">
        <f ca="1"/>
        <v>11</v>
      </c>
    </row>
    <row r="3469" spans="3:4" ht="15" customHeight="1" x14ac:dyDescent="0.25">
      <c r="C3469">
        <v>-1</v>
      </c>
      <c r="D3469">
        <f ca="1"/>
        <v>11</v>
      </c>
    </row>
    <row r="3470" spans="3:4" ht="15" customHeight="1" x14ac:dyDescent="0.25">
      <c r="C3470">
        <v>-1</v>
      </c>
      <c r="D3470">
        <f ca="1"/>
        <v>11</v>
      </c>
    </row>
    <row r="3471" spans="3:4" ht="15" customHeight="1" x14ac:dyDescent="0.25">
      <c r="C3471">
        <v>-1</v>
      </c>
      <c r="D3471">
        <f ca="1"/>
        <v>11</v>
      </c>
    </row>
    <row r="3472" spans="3:4" ht="15" customHeight="1" x14ac:dyDescent="0.25">
      <c r="C3472">
        <v>-1</v>
      </c>
      <c r="D3472">
        <f ca="1"/>
        <v>11</v>
      </c>
    </row>
    <row r="3473" spans="3:4" ht="15" customHeight="1" x14ac:dyDescent="0.25">
      <c r="C3473">
        <v>-1</v>
      </c>
      <c r="D3473">
        <f ca="1"/>
        <v>11</v>
      </c>
    </row>
    <row r="3474" spans="3:4" ht="15" customHeight="1" x14ac:dyDescent="0.25">
      <c r="C3474">
        <v>-1</v>
      </c>
      <c r="D3474">
        <f ca="1"/>
        <v>11</v>
      </c>
    </row>
    <row r="3475" spans="3:4" ht="15" customHeight="1" x14ac:dyDescent="0.25">
      <c r="C3475">
        <v>-1</v>
      </c>
      <c r="D3475">
        <f ca="1"/>
        <v>11</v>
      </c>
    </row>
    <row r="3476" spans="3:4" ht="15" customHeight="1" x14ac:dyDescent="0.25">
      <c r="C3476">
        <v>-1</v>
      </c>
      <c r="D3476">
        <f ca="1"/>
        <v>11</v>
      </c>
    </row>
    <row r="3477" spans="3:4" ht="15" customHeight="1" x14ac:dyDescent="0.25">
      <c r="C3477">
        <v>-1</v>
      </c>
      <c r="D3477">
        <f ca="1"/>
        <v>11</v>
      </c>
    </row>
    <row r="3478" spans="3:4" ht="15" customHeight="1" x14ac:dyDescent="0.25">
      <c r="C3478">
        <v>-1</v>
      </c>
      <c r="D3478">
        <f ca="1"/>
        <v>11</v>
      </c>
    </row>
    <row r="3479" spans="3:4" ht="15" customHeight="1" x14ac:dyDescent="0.25">
      <c r="C3479">
        <v>-1</v>
      </c>
      <c r="D3479">
        <f ca="1"/>
        <v>11</v>
      </c>
    </row>
    <row r="3480" spans="3:4" ht="15" customHeight="1" x14ac:dyDescent="0.25">
      <c r="C3480">
        <v>-1</v>
      </c>
      <c r="D3480">
        <f ca="1"/>
        <v>11</v>
      </c>
    </row>
    <row r="3481" spans="3:4" ht="15" customHeight="1" x14ac:dyDescent="0.25">
      <c r="C3481">
        <v>-1</v>
      </c>
      <c r="D3481">
        <f ca="1"/>
        <v>11</v>
      </c>
    </row>
    <row r="3482" spans="3:4" ht="15" customHeight="1" x14ac:dyDescent="0.25">
      <c r="C3482">
        <v>-1</v>
      </c>
      <c r="D3482">
        <f ca="1"/>
        <v>11</v>
      </c>
    </row>
    <row r="3483" spans="3:4" ht="15" customHeight="1" x14ac:dyDescent="0.25">
      <c r="C3483">
        <v>-1</v>
      </c>
      <c r="D3483">
        <f ca="1"/>
        <v>11</v>
      </c>
    </row>
    <row r="3484" spans="3:4" ht="15" customHeight="1" x14ac:dyDescent="0.25">
      <c r="C3484">
        <v>-1</v>
      </c>
      <c r="D3484">
        <f ca="1"/>
        <v>11</v>
      </c>
    </row>
    <row r="3485" spans="3:4" ht="15" customHeight="1" x14ac:dyDescent="0.25">
      <c r="C3485">
        <v>-1</v>
      </c>
      <c r="D3485">
        <f ca="1"/>
        <v>11</v>
      </c>
    </row>
    <row r="3486" spans="3:4" ht="15" customHeight="1" x14ac:dyDescent="0.25">
      <c r="C3486">
        <v>-1</v>
      </c>
      <c r="D3486">
        <f ca="1"/>
        <v>11</v>
      </c>
    </row>
    <row r="3487" spans="3:4" ht="15" customHeight="1" x14ac:dyDescent="0.25">
      <c r="C3487">
        <v>-1</v>
      </c>
      <c r="D3487">
        <f ca="1"/>
        <v>11</v>
      </c>
    </row>
    <row r="3488" spans="3:4" ht="15" customHeight="1" x14ac:dyDescent="0.25">
      <c r="C3488">
        <v>-1</v>
      </c>
      <c r="D3488">
        <f ca="1"/>
        <v>11</v>
      </c>
    </row>
    <row r="3489" spans="3:4" ht="15" customHeight="1" x14ac:dyDescent="0.25">
      <c r="C3489">
        <v>-1</v>
      </c>
      <c r="D3489">
        <f ca="1"/>
        <v>11</v>
      </c>
    </row>
    <row r="3490" spans="3:4" ht="15" customHeight="1" x14ac:dyDescent="0.25">
      <c r="C3490">
        <v>-1</v>
      </c>
      <c r="D3490">
        <f ca="1"/>
        <v>11</v>
      </c>
    </row>
    <row r="3491" spans="3:4" ht="15" customHeight="1" x14ac:dyDescent="0.25">
      <c r="C3491">
        <v>-1</v>
      </c>
      <c r="D3491">
        <f ca="1"/>
        <v>11</v>
      </c>
    </row>
    <row r="3492" spans="3:4" ht="15" customHeight="1" x14ac:dyDescent="0.25">
      <c r="C3492">
        <v>-1</v>
      </c>
      <c r="D3492">
        <f ca="1"/>
        <v>11</v>
      </c>
    </row>
    <row r="3493" spans="3:4" ht="15" customHeight="1" x14ac:dyDescent="0.25">
      <c r="C3493">
        <v>-1</v>
      </c>
      <c r="D3493">
        <f ca="1"/>
        <v>11</v>
      </c>
    </row>
    <row r="3494" spans="3:4" ht="15" customHeight="1" x14ac:dyDescent="0.25">
      <c r="C3494">
        <v>-1</v>
      </c>
      <c r="D3494">
        <f ca="1"/>
        <v>11</v>
      </c>
    </row>
    <row r="3495" spans="3:4" ht="15" customHeight="1" x14ac:dyDescent="0.25">
      <c r="C3495">
        <v>-1</v>
      </c>
      <c r="D3495">
        <f ca="1"/>
        <v>11</v>
      </c>
    </row>
    <row r="3496" spans="3:4" ht="15" customHeight="1" x14ac:dyDescent="0.25">
      <c r="C3496">
        <v>-1</v>
      </c>
      <c r="D3496">
        <f ca="1"/>
        <v>11</v>
      </c>
    </row>
    <row r="3497" spans="3:4" ht="15" customHeight="1" x14ac:dyDescent="0.25">
      <c r="C3497">
        <v>-1</v>
      </c>
      <c r="D3497">
        <f ca="1"/>
        <v>11</v>
      </c>
    </row>
    <row r="3498" spans="3:4" ht="15" customHeight="1" x14ac:dyDescent="0.25">
      <c r="C3498">
        <v>-1</v>
      </c>
      <c r="D3498">
        <f ca="1"/>
        <v>11</v>
      </c>
    </row>
    <row r="3499" spans="3:4" ht="15" customHeight="1" x14ac:dyDescent="0.25">
      <c r="C3499">
        <v>-1</v>
      </c>
      <c r="D3499">
        <f ca="1"/>
        <v>11</v>
      </c>
    </row>
    <row r="3500" spans="3:4" ht="15" customHeight="1" x14ac:dyDescent="0.25">
      <c r="C3500">
        <v>-1</v>
      </c>
      <c r="D3500">
        <f ca="1"/>
        <v>11</v>
      </c>
    </row>
    <row r="3501" spans="3:4" ht="15" customHeight="1" x14ac:dyDescent="0.25">
      <c r="C3501">
        <v>-1</v>
      </c>
      <c r="D3501">
        <f ca="1"/>
        <v>11</v>
      </c>
    </row>
    <row r="3502" spans="3:4" ht="15" customHeight="1" x14ac:dyDescent="0.25">
      <c r="C3502">
        <v>-1</v>
      </c>
      <c r="D3502">
        <f ca="1"/>
        <v>11</v>
      </c>
    </row>
    <row r="3503" spans="3:4" ht="15" customHeight="1" x14ac:dyDescent="0.25">
      <c r="C3503">
        <v>-1</v>
      </c>
      <c r="D3503">
        <f ca="1"/>
        <v>11</v>
      </c>
    </row>
    <row r="3504" spans="3:4" ht="15" customHeight="1" x14ac:dyDescent="0.25">
      <c r="C3504">
        <v>-1</v>
      </c>
      <c r="D3504">
        <f ca="1"/>
        <v>11</v>
      </c>
    </row>
    <row r="3505" spans="3:4" ht="15" customHeight="1" x14ac:dyDescent="0.25">
      <c r="C3505">
        <v>-1</v>
      </c>
      <c r="D3505">
        <f ca="1"/>
        <v>11</v>
      </c>
    </row>
    <row r="3506" spans="3:4" ht="15" customHeight="1" x14ac:dyDescent="0.25">
      <c r="C3506">
        <v>-1</v>
      </c>
      <c r="D3506">
        <f ca="1"/>
        <v>11</v>
      </c>
    </row>
    <row r="3507" spans="3:4" ht="15" customHeight="1" x14ac:dyDescent="0.25">
      <c r="C3507">
        <v>-1</v>
      </c>
      <c r="D3507">
        <f ca="1"/>
        <v>11</v>
      </c>
    </row>
    <row r="3508" spans="3:4" ht="15" customHeight="1" x14ac:dyDescent="0.25">
      <c r="C3508">
        <v>-1</v>
      </c>
      <c r="D3508">
        <f ca="1"/>
        <v>11</v>
      </c>
    </row>
    <row r="3509" spans="3:4" ht="15" customHeight="1" x14ac:dyDescent="0.25">
      <c r="C3509">
        <v>-1</v>
      </c>
      <c r="D3509">
        <f ca="1"/>
        <v>11</v>
      </c>
    </row>
    <row r="3510" spans="3:4" ht="15" customHeight="1" x14ac:dyDescent="0.25">
      <c r="C3510">
        <v>-1</v>
      </c>
      <c r="D3510">
        <f ca="1"/>
        <v>11</v>
      </c>
    </row>
    <row r="3511" spans="3:4" ht="15" customHeight="1" x14ac:dyDescent="0.25">
      <c r="C3511">
        <v>-1</v>
      </c>
      <c r="D3511">
        <f ca="1"/>
        <v>11</v>
      </c>
    </row>
    <row r="3512" spans="3:4" ht="15" customHeight="1" x14ac:dyDescent="0.25">
      <c r="C3512">
        <v>-1</v>
      </c>
      <c r="D3512">
        <f ca="1"/>
        <v>11</v>
      </c>
    </row>
    <row r="3513" spans="3:4" ht="15" customHeight="1" x14ac:dyDescent="0.25">
      <c r="C3513">
        <v>-1</v>
      </c>
      <c r="D3513">
        <f ca="1"/>
        <v>11</v>
      </c>
    </row>
    <row r="3514" spans="3:4" ht="15" customHeight="1" x14ac:dyDescent="0.25">
      <c r="C3514">
        <v>-1</v>
      </c>
      <c r="D3514">
        <f ca="1"/>
        <v>11</v>
      </c>
    </row>
    <row r="3515" spans="3:4" ht="15" customHeight="1" x14ac:dyDescent="0.25">
      <c r="C3515">
        <v>-1</v>
      </c>
      <c r="D3515">
        <f ca="1"/>
        <v>11</v>
      </c>
    </row>
    <row r="3516" spans="3:4" ht="15" customHeight="1" x14ac:dyDescent="0.25">
      <c r="C3516">
        <v>-1</v>
      </c>
      <c r="D3516">
        <f ca="1"/>
        <v>11</v>
      </c>
    </row>
    <row r="3517" spans="3:4" ht="15" customHeight="1" x14ac:dyDescent="0.25">
      <c r="C3517">
        <v>-1</v>
      </c>
      <c r="D3517">
        <f ca="1"/>
        <v>11</v>
      </c>
    </row>
    <row r="3518" spans="3:4" ht="15" customHeight="1" x14ac:dyDescent="0.25">
      <c r="C3518">
        <v>-1</v>
      </c>
      <c r="D3518">
        <f ca="1"/>
        <v>11</v>
      </c>
    </row>
    <row r="3519" spans="3:4" ht="15" customHeight="1" x14ac:dyDescent="0.25">
      <c r="C3519">
        <v>-1</v>
      </c>
      <c r="D3519">
        <f ca="1"/>
        <v>11</v>
      </c>
    </row>
    <row r="3520" spans="3:4" ht="15" customHeight="1" x14ac:dyDescent="0.25">
      <c r="C3520">
        <v>-1</v>
      </c>
      <c r="D3520">
        <f ca="1"/>
        <v>11</v>
      </c>
    </row>
    <row r="3521" spans="3:4" ht="15" customHeight="1" x14ac:dyDescent="0.25">
      <c r="C3521">
        <v>-1</v>
      </c>
      <c r="D3521">
        <f ca="1"/>
        <v>11</v>
      </c>
    </row>
    <row r="3522" spans="3:4" ht="15" customHeight="1" x14ac:dyDescent="0.25">
      <c r="C3522">
        <v>-1</v>
      </c>
      <c r="D3522">
        <f ca="1"/>
        <v>11</v>
      </c>
    </row>
    <row r="3523" spans="3:4" ht="15" customHeight="1" x14ac:dyDescent="0.25">
      <c r="C3523">
        <v>-1</v>
      </c>
      <c r="D3523">
        <f ca="1"/>
        <v>11</v>
      </c>
    </row>
    <row r="3524" spans="3:4" ht="15" customHeight="1" x14ac:dyDescent="0.25">
      <c r="C3524">
        <v>-1</v>
      </c>
      <c r="D3524">
        <f ca="1"/>
        <v>11</v>
      </c>
    </row>
    <row r="3525" spans="3:4" ht="15" customHeight="1" x14ac:dyDescent="0.25">
      <c r="C3525">
        <v>-1</v>
      </c>
      <c r="D3525">
        <f ca="1"/>
        <v>11</v>
      </c>
    </row>
    <row r="3526" spans="3:4" ht="15" customHeight="1" x14ac:dyDescent="0.25">
      <c r="C3526">
        <v>-1</v>
      </c>
      <c r="D3526">
        <f ca="1"/>
        <v>11</v>
      </c>
    </row>
    <row r="3527" spans="3:4" ht="15" customHeight="1" x14ac:dyDescent="0.25">
      <c r="C3527">
        <v>-1</v>
      </c>
      <c r="D3527">
        <f ca="1"/>
        <v>11</v>
      </c>
    </row>
    <row r="3528" spans="3:4" ht="15" customHeight="1" x14ac:dyDescent="0.25">
      <c r="C3528">
        <v>-1</v>
      </c>
      <c r="D3528">
        <f ca="1"/>
        <v>11</v>
      </c>
    </row>
    <row r="3529" spans="3:4" ht="15" customHeight="1" x14ac:dyDescent="0.25">
      <c r="C3529">
        <v>-1</v>
      </c>
      <c r="D3529">
        <f ca="1"/>
        <v>11</v>
      </c>
    </row>
    <row r="3530" spans="3:4" ht="15" customHeight="1" x14ac:dyDescent="0.25">
      <c r="C3530">
        <v>-1</v>
      </c>
      <c r="D3530">
        <f ca="1"/>
        <v>11</v>
      </c>
    </row>
    <row r="3531" spans="3:4" ht="15" customHeight="1" x14ac:dyDescent="0.25">
      <c r="C3531">
        <v>-1</v>
      </c>
      <c r="D3531">
        <f ca="1"/>
        <v>11</v>
      </c>
    </row>
    <row r="3532" spans="3:4" ht="15" customHeight="1" x14ac:dyDescent="0.25">
      <c r="C3532">
        <v>-1</v>
      </c>
      <c r="D3532">
        <f ca="1"/>
        <v>11</v>
      </c>
    </row>
    <row r="3533" spans="3:4" ht="15" customHeight="1" x14ac:dyDescent="0.25">
      <c r="C3533">
        <v>-1</v>
      </c>
      <c r="D3533">
        <f ca="1"/>
        <v>11</v>
      </c>
    </row>
    <row r="3534" spans="3:4" ht="15" customHeight="1" x14ac:dyDescent="0.25">
      <c r="C3534">
        <v>-1</v>
      </c>
      <c r="D3534">
        <f ca="1"/>
        <v>11</v>
      </c>
    </row>
    <row r="3535" spans="3:4" ht="15" customHeight="1" x14ac:dyDescent="0.25">
      <c r="C3535">
        <v>-1</v>
      </c>
      <c r="D3535">
        <f ca="1"/>
        <v>11</v>
      </c>
    </row>
    <row r="3536" spans="3:4" ht="15" customHeight="1" x14ac:dyDescent="0.25">
      <c r="C3536">
        <v>-1</v>
      </c>
      <c r="D3536">
        <f ca="1"/>
        <v>11</v>
      </c>
    </row>
    <row r="3537" spans="3:4" ht="15" customHeight="1" x14ac:dyDescent="0.25">
      <c r="C3537">
        <v>-1</v>
      </c>
      <c r="D3537">
        <f ca="1"/>
        <v>11</v>
      </c>
    </row>
    <row r="3538" spans="3:4" ht="15" customHeight="1" x14ac:dyDescent="0.25">
      <c r="C3538">
        <v>-1</v>
      </c>
      <c r="D3538">
        <f ca="1"/>
        <v>11</v>
      </c>
    </row>
    <row r="3539" spans="3:4" ht="15" customHeight="1" x14ac:dyDescent="0.25">
      <c r="C3539">
        <v>-1</v>
      </c>
      <c r="D3539">
        <f ca="1"/>
        <v>11</v>
      </c>
    </row>
    <row r="3540" spans="3:4" ht="15" customHeight="1" x14ac:dyDescent="0.25">
      <c r="C3540">
        <v>-1</v>
      </c>
      <c r="D3540">
        <f ca="1"/>
        <v>11</v>
      </c>
    </row>
    <row r="3541" spans="3:4" ht="15" customHeight="1" x14ac:dyDescent="0.25">
      <c r="C3541">
        <v>-1</v>
      </c>
      <c r="D3541">
        <f ca="1"/>
        <v>11</v>
      </c>
    </row>
    <row r="3542" spans="3:4" ht="15" customHeight="1" x14ac:dyDescent="0.25">
      <c r="C3542">
        <v>-1</v>
      </c>
      <c r="D3542">
        <f ca="1"/>
        <v>11</v>
      </c>
    </row>
    <row r="3543" spans="3:4" ht="15" customHeight="1" x14ac:dyDescent="0.25">
      <c r="C3543">
        <v>-1</v>
      </c>
      <c r="D3543">
        <f ca="1"/>
        <v>11</v>
      </c>
    </row>
    <row r="3544" spans="3:4" ht="15" customHeight="1" x14ac:dyDescent="0.25">
      <c r="C3544">
        <v>-1</v>
      </c>
      <c r="D3544">
        <f ca="1"/>
        <v>11</v>
      </c>
    </row>
    <row r="3545" spans="3:4" ht="15" customHeight="1" x14ac:dyDescent="0.25">
      <c r="C3545">
        <v>-1</v>
      </c>
      <c r="D3545">
        <f ca="1"/>
        <v>11</v>
      </c>
    </row>
    <row r="3546" spans="3:4" ht="15" customHeight="1" x14ac:dyDescent="0.25">
      <c r="C3546">
        <v>-1</v>
      </c>
      <c r="D3546">
        <f ca="1"/>
        <v>11</v>
      </c>
    </row>
    <row r="3547" spans="3:4" ht="15" customHeight="1" x14ac:dyDescent="0.25">
      <c r="C3547">
        <v>-1</v>
      </c>
      <c r="D3547">
        <f ca="1"/>
        <v>11</v>
      </c>
    </row>
    <row r="3548" spans="3:4" ht="15" customHeight="1" x14ac:dyDescent="0.25">
      <c r="C3548">
        <v>-1</v>
      </c>
      <c r="D3548">
        <f ca="1"/>
        <v>11</v>
      </c>
    </row>
    <row r="3549" spans="3:4" ht="15" customHeight="1" x14ac:dyDescent="0.25">
      <c r="C3549">
        <v>-1</v>
      </c>
      <c r="D3549">
        <f ca="1"/>
        <v>11</v>
      </c>
    </row>
    <row r="3550" spans="3:4" ht="15" customHeight="1" x14ac:dyDescent="0.25">
      <c r="C3550">
        <v>-1</v>
      </c>
      <c r="D3550">
        <f ca="1"/>
        <v>11</v>
      </c>
    </row>
    <row r="3551" spans="3:4" ht="15" customHeight="1" x14ac:dyDescent="0.25">
      <c r="C3551">
        <v>-1</v>
      </c>
      <c r="D3551">
        <f ca="1"/>
        <v>11</v>
      </c>
    </row>
    <row r="3552" spans="3:4" ht="15" customHeight="1" x14ac:dyDescent="0.25">
      <c r="C3552">
        <v>-1</v>
      </c>
      <c r="D3552">
        <f ca="1"/>
        <v>11</v>
      </c>
    </row>
    <row r="3553" spans="3:4" ht="15" customHeight="1" x14ac:dyDescent="0.25">
      <c r="C3553">
        <v>-1</v>
      </c>
      <c r="D3553">
        <f ca="1"/>
        <v>11</v>
      </c>
    </row>
    <row r="3554" spans="3:4" ht="15" customHeight="1" x14ac:dyDescent="0.25">
      <c r="C3554">
        <v>-1</v>
      </c>
      <c r="D3554">
        <f ca="1"/>
        <v>11</v>
      </c>
    </row>
    <row r="3555" spans="3:4" ht="15" customHeight="1" x14ac:dyDescent="0.25">
      <c r="C3555">
        <v>-1</v>
      </c>
      <c r="D3555">
        <f ca="1"/>
        <v>11</v>
      </c>
    </row>
    <row r="3556" spans="3:4" ht="15" customHeight="1" x14ac:dyDescent="0.25">
      <c r="C3556">
        <v>-1</v>
      </c>
      <c r="D3556">
        <f ca="1"/>
        <v>11</v>
      </c>
    </row>
    <row r="3557" spans="3:4" ht="15" customHeight="1" x14ac:dyDescent="0.25">
      <c r="C3557">
        <v>-1</v>
      </c>
      <c r="D3557">
        <f ca="1"/>
        <v>11</v>
      </c>
    </row>
    <row r="3558" spans="3:4" ht="15" customHeight="1" x14ac:dyDescent="0.25">
      <c r="C3558">
        <v>-1</v>
      </c>
      <c r="D3558">
        <f ca="1"/>
        <v>11</v>
      </c>
    </row>
    <row r="3559" spans="3:4" ht="15" customHeight="1" x14ac:dyDescent="0.25">
      <c r="C3559">
        <v>-1</v>
      </c>
      <c r="D3559">
        <f ca="1"/>
        <v>11</v>
      </c>
    </row>
    <row r="3560" spans="3:4" ht="15" customHeight="1" x14ac:dyDescent="0.25">
      <c r="C3560">
        <v>-1</v>
      </c>
      <c r="D3560">
        <f ca="1"/>
        <v>11</v>
      </c>
    </row>
    <row r="3561" spans="3:4" ht="15" customHeight="1" x14ac:dyDescent="0.25">
      <c r="C3561">
        <v>-1</v>
      </c>
      <c r="D3561">
        <f ca="1"/>
        <v>11</v>
      </c>
    </row>
    <row r="3562" spans="3:4" ht="15" customHeight="1" x14ac:dyDescent="0.25">
      <c r="C3562">
        <v>-1</v>
      </c>
      <c r="D3562">
        <f ca="1"/>
        <v>11</v>
      </c>
    </row>
    <row r="3563" spans="3:4" ht="15" customHeight="1" x14ac:dyDescent="0.25">
      <c r="C3563">
        <v>-1</v>
      </c>
      <c r="D3563">
        <f ca="1"/>
        <v>11</v>
      </c>
    </row>
    <row r="3564" spans="3:4" ht="15" customHeight="1" x14ac:dyDescent="0.25">
      <c r="C3564">
        <v>-1</v>
      </c>
      <c r="D3564">
        <f ca="1"/>
        <v>11</v>
      </c>
    </row>
    <row r="3565" spans="3:4" ht="15" customHeight="1" x14ac:dyDescent="0.25">
      <c r="C3565">
        <v>-1</v>
      </c>
      <c r="D3565">
        <f ca="1"/>
        <v>11</v>
      </c>
    </row>
    <row r="3566" spans="3:4" ht="15" customHeight="1" x14ac:dyDescent="0.25">
      <c r="C3566">
        <v>-1</v>
      </c>
      <c r="D3566">
        <f ca="1"/>
        <v>11</v>
      </c>
    </row>
    <row r="3567" spans="3:4" ht="15" customHeight="1" x14ac:dyDescent="0.25">
      <c r="C3567">
        <v>-1</v>
      </c>
      <c r="D3567">
        <f ca="1"/>
        <v>11</v>
      </c>
    </row>
    <row r="3568" spans="3:4" ht="15" customHeight="1" x14ac:dyDescent="0.25">
      <c r="C3568">
        <v>-1</v>
      </c>
      <c r="D3568">
        <f ca="1"/>
        <v>11</v>
      </c>
    </row>
    <row r="3569" spans="3:4" ht="15" customHeight="1" x14ac:dyDescent="0.25">
      <c r="C3569">
        <v>-1</v>
      </c>
      <c r="D3569">
        <f ca="1"/>
        <v>11</v>
      </c>
    </row>
    <row r="3570" spans="3:4" ht="15" customHeight="1" x14ac:dyDescent="0.25">
      <c r="C3570">
        <v>-1</v>
      </c>
      <c r="D3570">
        <f ca="1"/>
        <v>11</v>
      </c>
    </row>
    <row r="3571" spans="3:4" ht="15" customHeight="1" x14ac:dyDescent="0.25">
      <c r="C3571">
        <v>-1</v>
      </c>
      <c r="D3571">
        <f ca="1"/>
        <v>11</v>
      </c>
    </row>
    <row r="3572" spans="3:4" ht="15" customHeight="1" x14ac:dyDescent="0.25">
      <c r="C3572">
        <v>-1</v>
      </c>
      <c r="D3572">
        <f ca="1"/>
        <v>11</v>
      </c>
    </row>
    <row r="3573" spans="3:4" ht="15" customHeight="1" x14ac:dyDescent="0.25">
      <c r="C3573">
        <v>-1</v>
      </c>
      <c r="D3573">
        <f ca="1"/>
        <v>11</v>
      </c>
    </row>
    <row r="3574" spans="3:4" ht="15" customHeight="1" x14ac:dyDescent="0.25">
      <c r="C3574">
        <v>-1</v>
      </c>
      <c r="D3574">
        <f ca="1"/>
        <v>11</v>
      </c>
    </row>
    <row r="3575" spans="3:4" ht="15" customHeight="1" x14ac:dyDescent="0.25">
      <c r="C3575">
        <v>-1</v>
      </c>
      <c r="D3575">
        <f ca="1"/>
        <v>11</v>
      </c>
    </row>
    <row r="3576" spans="3:4" ht="15" customHeight="1" x14ac:dyDescent="0.25">
      <c r="C3576">
        <v>-1</v>
      </c>
      <c r="D3576">
        <f ca="1"/>
        <v>11</v>
      </c>
    </row>
    <row r="3577" spans="3:4" ht="15" customHeight="1" x14ac:dyDescent="0.25">
      <c r="C3577">
        <v>-1</v>
      </c>
      <c r="D3577">
        <f ca="1"/>
        <v>11</v>
      </c>
    </row>
    <row r="3578" spans="3:4" ht="15" customHeight="1" x14ac:dyDescent="0.25">
      <c r="C3578">
        <v>-1</v>
      </c>
      <c r="D3578">
        <f ca="1"/>
        <v>11</v>
      </c>
    </row>
    <row r="3579" spans="3:4" ht="15" customHeight="1" x14ac:dyDescent="0.25">
      <c r="C3579">
        <v>-1</v>
      </c>
      <c r="D3579">
        <f ca="1"/>
        <v>11</v>
      </c>
    </row>
    <row r="3580" spans="3:4" ht="15" customHeight="1" x14ac:dyDescent="0.25">
      <c r="C3580">
        <v>-1</v>
      </c>
      <c r="D3580">
        <f ca="1"/>
        <v>11</v>
      </c>
    </row>
    <row r="3581" spans="3:4" ht="15" customHeight="1" x14ac:dyDescent="0.25">
      <c r="C3581">
        <v>-1</v>
      </c>
      <c r="D3581">
        <f ca="1"/>
        <v>11</v>
      </c>
    </row>
    <row r="3582" spans="3:4" ht="15" customHeight="1" x14ac:dyDescent="0.25">
      <c r="C3582">
        <v>-1</v>
      </c>
      <c r="D3582">
        <f ca="1"/>
        <v>11</v>
      </c>
    </row>
    <row r="3583" spans="3:4" ht="15" customHeight="1" x14ac:dyDescent="0.25">
      <c r="C3583">
        <v>-1</v>
      </c>
      <c r="D3583">
        <f ca="1"/>
        <v>11</v>
      </c>
    </row>
    <row r="3584" spans="3:4" ht="15" customHeight="1" x14ac:dyDescent="0.25">
      <c r="C3584">
        <v>-1</v>
      </c>
      <c r="D3584">
        <f ca="1"/>
        <v>11</v>
      </c>
    </row>
    <row r="3585" spans="3:4" ht="15" customHeight="1" x14ac:dyDescent="0.25">
      <c r="C3585">
        <v>-1</v>
      </c>
      <c r="D3585">
        <f ca="1"/>
        <v>11</v>
      </c>
    </row>
    <row r="3586" spans="3:4" ht="15" customHeight="1" x14ac:dyDescent="0.25">
      <c r="C3586">
        <v>-1</v>
      </c>
      <c r="D3586">
        <f ca="1"/>
        <v>11</v>
      </c>
    </row>
    <row r="3587" spans="3:4" ht="15" customHeight="1" x14ac:dyDescent="0.25">
      <c r="C3587">
        <v>-1</v>
      </c>
      <c r="D3587">
        <f ca="1"/>
        <v>11</v>
      </c>
    </row>
    <row r="3588" spans="3:4" ht="15" customHeight="1" x14ac:dyDescent="0.25">
      <c r="C3588">
        <v>-1</v>
      </c>
      <c r="D3588">
        <f ca="1"/>
        <v>11</v>
      </c>
    </row>
    <row r="3589" spans="3:4" ht="15" customHeight="1" x14ac:dyDescent="0.25">
      <c r="C3589">
        <v>-1</v>
      </c>
      <c r="D3589">
        <f ca="1"/>
        <v>11</v>
      </c>
    </row>
    <row r="3590" spans="3:4" ht="15" customHeight="1" x14ac:dyDescent="0.25">
      <c r="C3590">
        <v>-1</v>
      </c>
      <c r="D3590">
        <f ca="1"/>
        <v>11</v>
      </c>
    </row>
    <row r="3591" spans="3:4" ht="15" customHeight="1" x14ac:dyDescent="0.25">
      <c r="C3591">
        <v>-1</v>
      </c>
      <c r="D3591">
        <f ca="1"/>
        <v>11</v>
      </c>
    </row>
    <row r="3592" spans="3:4" ht="15" customHeight="1" x14ac:dyDescent="0.25">
      <c r="C3592">
        <v>-1</v>
      </c>
      <c r="D3592">
        <f ca="1"/>
        <v>11</v>
      </c>
    </row>
    <row r="3593" spans="3:4" ht="15" customHeight="1" x14ac:dyDescent="0.25">
      <c r="C3593">
        <v>-1</v>
      </c>
      <c r="D3593">
        <f ca="1"/>
        <v>11</v>
      </c>
    </row>
    <row r="3594" spans="3:4" ht="15" customHeight="1" x14ac:dyDescent="0.25">
      <c r="C3594">
        <v>-1</v>
      </c>
      <c r="D3594">
        <f ca="1"/>
        <v>11</v>
      </c>
    </row>
    <row r="3595" spans="3:4" ht="15" customHeight="1" x14ac:dyDescent="0.25">
      <c r="C3595">
        <v>-1</v>
      </c>
      <c r="D3595">
        <f ca="1"/>
        <v>11</v>
      </c>
    </row>
    <row r="3596" spans="3:4" ht="15" customHeight="1" x14ac:dyDescent="0.25">
      <c r="C3596">
        <v>-1</v>
      </c>
      <c r="D3596">
        <f ca="1"/>
        <v>11</v>
      </c>
    </row>
    <row r="3597" spans="3:4" ht="15" customHeight="1" x14ac:dyDescent="0.25">
      <c r="C3597">
        <v>-1</v>
      </c>
      <c r="D3597">
        <f ca="1"/>
        <v>11</v>
      </c>
    </row>
    <row r="3598" spans="3:4" ht="15" customHeight="1" x14ac:dyDescent="0.25">
      <c r="C3598">
        <v>-1</v>
      </c>
      <c r="D3598">
        <f ca="1"/>
        <v>11</v>
      </c>
    </row>
    <row r="3599" spans="3:4" ht="15" customHeight="1" x14ac:dyDescent="0.25">
      <c r="C3599">
        <v>-1</v>
      </c>
      <c r="D3599">
        <f ca="1"/>
        <v>11</v>
      </c>
    </row>
    <row r="3600" spans="3:4" ht="15" customHeight="1" x14ac:dyDescent="0.25">
      <c r="C3600">
        <v>-1</v>
      </c>
      <c r="D3600">
        <f ca="1"/>
        <v>11</v>
      </c>
    </row>
    <row r="3601" spans="3:4" ht="15" customHeight="1" x14ac:dyDescent="0.25">
      <c r="C3601">
        <v>-1</v>
      </c>
      <c r="D3601">
        <f ca="1"/>
        <v>11</v>
      </c>
    </row>
    <row r="3602" spans="3:4" ht="15" customHeight="1" x14ac:dyDescent="0.25">
      <c r="C3602">
        <v>-1</v>
      </c>
      <c r="D3602">
        <f ca="1"/>
        <v>11</v>
      </c>
    </row>
    <row r="3603" spans="3:4" ht="15" customHeight="1" x14ac:dyDescent="0.25">
      <c r="C3603">
        <v>-1</v>
      </c>
      <c r="D3603">
        <f ca="1"/>
        <v>11</v>
      </c>
    </row>
    <row r="3604" spans="3:4" ht="15" customHeight="1" x14ac:dyDescent="0.25">
      <c r="C3604">
        <v>-1</v>
      </c>
      <c r="D3604">
        <f ca="1"/>
        <v>11</v>
      </c>
    </row>
    <row r="3605" spans="3:4" ht="15" customHeight="1" x14ac:dyDescent="0.25">
      <c r="C3605">
        <v>-1</v>
      </c>
      <c r="D3605">
        <f ca="1"/>
        <v>11</v>
      </c>
    </row>
    <row r="3606" spans="3:4" ht="15" customHeight="1" x14ac:dyDescent="0.25">
      <c r="C3606">
        <v>-1</v>
      </c>
      <c r="D3606">
        <f ca="1"/>
        <v>11</v>
      </c>
    </row>
    <row r="3607" spans="3:4" ht="15" customHeight="1" x14ac:dyDescent="0.25">
      <c r="C3607">
        <v>-1</v>
      </c>
      <c r="D3607">
        <f ca="1"/>
        <v>11</v>
      </c>
    </row>
    <row r="3608" spans="3:4" ht="15" customHeight="1" x14ac:dyDescent="0.25">
      <c r="C3608">
        <v>-1</v>
      </c>
      <c r="D3608">
        <f ca="1"/>
        <v>11</v>
      </c>
    </row>
    <row r="3609" spans="3:4" ht="15" customHeight="1" x14ac:dyDescent="0.25">
      <c r="C3609">
        <v>-1</v>
      </c>
      <c r="D3609">
        <f ca="1"/>
        <v>11</v>
      </c>
    </row>
    <row r="3610" spans="3:4" ht="15" customHeight="1" x14ac:dyDescent="0.25">
      <c r="C3610">
        <v>-1</v>
      </c>
      <c r="D3610">
        <f ca="1"/>
        <v>11</v>
      </c>
    </row>
    <row r="3611" spans="3:4" ht="15" customHeight="1" x14ac:dyDescent="0.25">
      <c r="C3611">
        <v>-1</v>
      </c>
      <c r="D3611">
        <f ca="1"/>
        <v>11</v>
      </c>
    </row>
    <row r="3612" spans="3:4" ht="15" customHeight="1" x14ac:dyDescent="0.25">
      <c r="C3612">
        <v>-1</v>
      </c>
      <c r="D3612">
        <f ca="1"/>
        <v>11</v>
      </c>
    </row>
    <row r="3613" spans="3:4" ht="15" customHeight="1" x14ac:dyDescent="0.25">
      <c r="C3613">
        <v>-1</v>
      </c>
      <c r="D3613">
        <f ca="1"/>
        <v>11</v>
      </c>
    </row>
    <row r="3614" spans="3:4" ht="15" customHeight="1" x14ac:dyDescent="0.25">
      <c r="C3614">
        <v>-1</v>
      </c>
      <c r="D3614">
        <f ca="1"/>
        <v>11</v>
      </c>
    </row>
    <row r="3615" spans="3:4" ht="15" customHeight="1" x14ac:dyDescent="0.25">
      <c r="C3615">
        <v>-1</v>
      </c>
      <c r="D3615">
        <f ca="1"/>
        <v>11</v>
      </c>
    </row>
    <row r="3616" spans="3:4" ht="15" customHeight="1" x14ac:dyDescent="0.25">
      <c r="C3616">
        <v>-1</v>
      </c>
      <c r="D3616">
        <f ca="1"/>
        <v>11</v>
      </c>
    </row>
    <row r="3617" spans="3:4" ht="15" customHeight="1" x14ac:dyDescent="0.25">
      <c r="C3617">
        <v>-1</v>
      </c>
      <c r="D3617">
        <f ca="1"/>
        <v>11</v>
      </c>
    </row>
    <row r="3618" spans="3:4" ht="15" customHeight="1" x14ac:dyDescent="0.25">
      <c r="C3618">
        <v>-1</v>
      </c>
      <c r="D3618">
        <f ca="1"/>
        <v>11</v>
      </c>
    </row>
    <row r="3619" spans="3:4" ht="15" customHeight="1" x14ac:dyDescent="0.25">
      <c r="C3619">
        <v>-1</v>
      </c>
      <c r="D3619">
        <f ca="1"/>
        <v>11</v>
      </c>
    </row>
    <row r="3620" spans="3:4" ht="15" customHeight="1" x14ac:dyDescent="0.25">
      <c r="C3620">
        <v>-1</v>
      </c>
      <c r="D3620">
        <f ca="1"/>
        <v>11</v>
      </c>
    </row>
    <row r="3621" spans="3:4" ht="15" customHeight="1" x14ac:dyDescent="0.25">
      <c r="C3621">
        <v>-1</v>
      </c>
      <c r="D3621">
        <f ca="1"/>
        <v>11</v>
      </c>
    </row>
    <row r="3622" spans="3:4" ht="15" customHeight="1" x14ac:dyDescent="0.25">
      <c r="C3622">
        <v>-1</v>
      </c>
      <c r="D3622">
        <f ca="1"/>
        <v>11</v>
      </c>
    </row>
    <row r="3623" spans="3:4" ht="15" customHeight="1" x14ac:dyDescent="0.25">
      <c r="C3623">
        <v>-1</v>
      </c>
      <c r="D3623">
        <f ca="1"/>
        <v>11</v>
      </c>
    </row>
    <row r="3624" spans="3:4" ht="15" customHeight="1" x14ac:dyDescent="0.25">
      <c r="C3624">
        <v>-1</v>
      </c>
      <c r="D3624">
        <f ca="1"/>
        <v>11</v>
      </c>
    </row>
    <row r="3625" spans="3:4" ht="15" customHeight="1" x14ac:dyDescent="0.25">
      <c r="C3625">
        <v>-1</v>
      </c>
      <c r="D3625">
        <f ca="1"/>
        <v>11</v>
      </c>
    </row>
    <row r="3626" spans="3:4" ht="15" customHeight="1" x14ac:dyDescent="0.25">
      <c r="C3626">
        <v>-1</v>
      </c>
      <c r="D3626">
        <f ca="1"/>
        <v>11</v>
      </c>
    </row>
    <row r="3627" spans="3:4" ht="15" customHeight="1" x14ac:dyDescent="0.25">
      <c r="C3627">
        <v>-1</v>
      </c>
      <c r="D3627">
        <f ca="1"/>
        <v>11</v>
      </c>
    </row>
    <row r="3628" spans="3:4" ht="15" customHeight="1" x14ac:dyDescent="0.25">
      <c r="C3628">
        <v>-1</v>
      </c>
      <c r="D3628">
        <f ca="1"/>
        <v>11</v>
      </c>
    </row>
    <row r="3629" spans="3:4" ht="15" customHeight="1" x14ac:dyDescent="0.25">
      <c r="C3629">
        <v>-1</v>
      </c>
      <c r="D3629">
        <f ca="1"/>
        <v>11</v>
      </c>
    </row>
    <row r="3630" spans="3:4" ht="15" customHeight="1" x14ac:dyDescent="0.25">
      <c r="C3630">
        <v>-1</v>
      </c>
      <c r="D3630">
        <f ca="1"/>
        <v>11</v>
      </c>
    </row>
    <row r="3631" spans="3:4" ht="15" customHeight="1" x14ac:dyDescent="0.25">
      <c r="C3631">
        <v>-1</v>
      </c>
      <c r="D3631">
        <f ca="1"/>
        <v>11</v>
      </c>
    </row>
    <row r="3632" spans="3:4" ht="15" customHeight="1" x14ac:dyDescent="0.25">
      <c r="C3632">
        <v>-1</v>
      </c>
      <c r="D3632">
        <f ca="1"/>
        <v>11</v>
      </c>
    </row>
    <row r="3633" spans="3:4" ht="15" customHeight="1" x14ac:dyDescent="0.25">
      <c r="C3633">
        <v>-1</v>
      </c>
      <c r="D3633">
        <f ca="1"/>
        <v>11</v>
      </c>
    </row>
    <row r="3634" spans="3:4" ht="15" customHeight="1" x14ac:dyDescent="0.25">
      <c r="C3634">
        <v>-1</v>
      </c>
      <c r="D3634">
        <f ca="1"/>
        <v>11</v>
      </c>
    </row>
    <row r="3635" spans="3:4" ht="15" customHeight="1" x14ac:dyDescent="0.25">
      <c r="C3635">
        <v>-1</v>
      </c>
      <c r="D3635">
        <f ca="1"/>
        <v>11</v>
      </c>
    </row>
    <row r="3636" spans="3:4" ht="15" customHeight="1" x14ac:dyDescent="0.25">
      <c r="C3636">
        <v>-1</v>
      </c>
      <c r="D3636">
        <f ca="1"/>
        <v>11</v>
      </c>
    </row>
    <row r="3637" spans="3:4" ht="15" customHeight="1" x14ac:dyDescent="0.25">
      <c r="C3637">
        <v>-1</v>
      </c>
      <c r="D3637">
        <f ca="1"/>
        <v>11</v>
      </c>
    </row>
    <row r="3638" spans="3:4" ht="15" customHeight="1" x14ac:dyDescent="0.25">
      <c r="C3638">
        <v>-1</v>
      </c>
      <c r="D3638">
        <f ca="1"/>
        <v>11</v>
      </c>
    </row>
    <row r="3639" spans="3:4" ht="15" customHeight="1" x14ac:dyDescent="0.25">
      <c r="C3639">
        <v>-1</v>
      </c>
      <c r="D3639">
        <f ca="1"/>
        <v>11</v>
      </c>
    </row>
    <row r="3640" spans="3:4" ht="15" customHeight="1" x14ac:dyDescent="0.25">
      <c r="C3640">
        <v>-1</v>
      </c>
      <c r="D3640">
        <f ca="1"/>
        <v>11</v>
      </c>
    </row>
    <row r="3641" spans="3:4" ht="15" customHeight="1" x14ac:dyDescent="0.25">
      <c r="C3641">
        <v>-1</v>
      </c>
      <c r="D3641">
        <f ca="1"/>
        <v>11</v>
      </c>
    </row>
    <row r="3642" spans="3:4" ht="15" customHeight="1" x14ac:dyDescent="0.25">
      <c r="C3642">
        <v>-1</v>
      </c>
      <c r="D3642">
        <f ca="1"/>
        <v>11</v>
      </c>
    </row>
    <row r="3643" spans="3:4" ht="15" customHeight="1" x14ac:dyDescent="0.25">
      <c r="C3643">
        <v>-1</v>
      </c>
      <c r="D3643">
        <f ca="1"/>
        <v>11</v>
      </c>
    </row>
    <row r="3644" spans="3:4" ht="15" customHeight="1" x14ac:dyDescent="0.25">
      <c r="C3644">
        <v>-1</v>
      </c>
      <c r="D3644">
        <f ca="1"/>
        <v>11</v>
      </c>
    </row>
    <row r="3645" spans="3:4" ht="15" customHeight="1" x14ac:dyDescent="0.25">
      <c r="C3645">
        <v>-1</v>
      </c>
      <c r="D3645">
        <f ca="1"/>
        <v>11</v>
      </c>
    </row>
    <row r="3646" spans="3:4" ht="15" customHeight="1" x14ac:dyDescent="0.25">
      <c r="C3646">
        <v>-1</v>
      </c>
      <c r="D3646">
        <f ca="1"/>
        <v>11</v>
      </c>
    </row>
    <row r="3647" spans="3:4" ht="15" customHeight="1" x14ac:dyDescent="0.25">
      <c r="C3647">
        <v>-1</v>
      </c>
      <c r="D3647">
        <f ca="1"/>
        <v>11</v>
      </c>
    </row>
    <row r="3648" spans="3:4" ht="15" customHeight="1" x14ac:dyDescent="0.25">
      <c r="C3648">
        <v>-1</v>
      </c>
      <c r="D3648">
        <f ca="1"/>
        <v>11</v>
      </c>
    </row>
    <row r="3649" spans="3:4" ht="15" customHeight="1" x14ac:dyDescent="0.25">
      <c r="C3649">
        <v>-1</v>
      </c>
      <c r="D3649">
        <f ca="1"/>
        <v>11</v>
      </c>
    </row>
    <row r="3650" spans="3:4" ht="15" customHeight="1" x14ac:dyDescent="0.25">
      <c r="C3650">
        <v>-1</v>
      </c>
      <c r="D3650">
        <f ca="1"/>
        <v>11</v>
      </c>
    </row>
    <row r="3651" spans="3:4" ht="15" customHeight="1" x14ac:dyDescent="0.25">
      <c r="C3651">
        <v>-1</v>
      </c>
      <c r="D3651">
        <f ca="1"/>
        <v>11</v>
      </c>
    </row>
    <row r="3652" spans="3:4" ht="15" customHeight="1" x14ac:dyDescent="0.25">
      <c r="C3652">
        <v>-1</v>
      </c>
      <c r="D3652">
        <f ca="1"/>
        <v>11</v>
      </c>
    </row>
    <row r="3653" spans="3:4" ht="15" customHeight="1" x14ac:dyDescent="0.25">
      <c r="C3653">
        <v>-1</v>
      </c>
      <c r="D3653">
        <f ca="1"/>
        <v>11</v>
      </c>
    </row>
    <row r="3654" spans="3:4" ht="15" customHeight="1" x14ac:dyDescent="0.25">
      <c r="C3654">
        <v>-1</v>
      </c>
      <c r="D3654">
        <f ca="1"/>
        <v>11</v>
      </c>
    </row>
    <row r="3655" spans="3:4" ht="15" customHeight="1" x14ac:dyDescent="0.25">
      <c r="C3655">
        <v>-1</v>
      </c>
      <c r="D3655">
        <f ca="1"/>
        <v>11</v>
      </c>
    </row>
    <row r="3656" spans="3:4" ht="15" customHeight="1" x14ac:dyDescent="0.25">
      <c r="C3656">
        <v>-1</v>
      </c>
      <c r="D3656">
        <f ca="1"/>
        <v>11</v>
      </c>
    </row>
    <row r="3657" spans="3:4" ht="15" customHeight="1" x14ac:dyDescent="0.25">
      <c r="C3657">
        <v>-1</v>
      </c>
      <c r="D3657">
        <f ca="1"/>
        <v>11</v>
      </c>
    </row>
    <row r="3658" spans="3:4" ht="15" customHeight="1" x14ac:dyDescent="0.25">
      <c r="C3658">
        <v>-1</v>
      </c>
      <c r="D3658">
        <f ca="1"/>
        <v>11</v>
      </c>
    </row>
    <row r="3659" spans="3:4" ht="15" customHeight="1" x14ac:dyDescent="0.25">
      <c r="C3659">
        <v>-1</v>
      </c>
      <c r="D3659">
        <f ca="1"/>
        <v>11</v>
      </c>
    </row>
    <row r="3660" spans="3:4" ht="15" customHeight="1" x14ac:dyDescent="0.25">
      <c r="C3660">
        <v>-1</v>
      </c>
      <c r="D3660">
        <f ca="1"/>
        <v>11</v>
      </c>
    </row>
    <row r="3661" spans="3:4" ht="15" customHeight="1" x14ac:dyDescent="0.25">
      <c r="C3661">
        <v>-1</v>
      </c>
      <c r="D3661">
        <f ca="1"/>
        <v>11</v>
      </c>
    </row>
    <row r="3662" spans="3:4" ht="15" customHeight="1" x14ac:dyDescent="0.25">
      <c r="C3662">
        <v>-1</v>
      </c>
      <c r="D3662">
        <f ca="1"/>
        <v>11</v>
      </c>
    </row>
    <row r="3663" spans="3:4" ht="15" customHeight="1" x14ac:dyDescent="0.25">
      <c r="C3663">
        <v>-1</v>
      </c>
      <c r="D3663">
        <f ca="1"/>
        <v>11</v>
      </c>
    </row>
    <row r="3664" spans="3:4" ht="15" customHeight="1" x14ac:dyDescent="0.25">
      <c r="C3664">
        <v>-1</v>
      </c>
      <c r="D3664">
        <f ca="1"/>
        <v>11</v>
      </c>
    </row>
    <row r="3665" spans="3:4" ht="15" customHeight="1" x14ac:dyDescent="0.25">
      <c r="C3665">
        <v>-1</v>
      </c>
      <c r="D3665">
        <f ca="1"/>
        <v>11</v>
      </c>
    </row>
    <row r="3666" spans="3:4" ht="15" customHeight="1" x14ac:dyDescent="0.25">
      <c r="C3666">
        <v>-1</v>
      </c>
      <c r="D3666">
        <f ca="1"/>
        <v>11</v>
      </c>
    </row>
    <row r="3667" spans="3:4" ht="15" customHeight="1" x14ac:dyDescent="0.25">
      <c r="C3667">
        <v>-1</v>
      </c>
      <c r="D3667">
        <f ca="1"/>
        <v>11</v>
      </c>
    </row>
    <row r="3668" spans="3:4" ht="15" customHeight="1" x14ac:dyDescent="0.25">
      <c r="C3668">
        <v>-1</v>
      </c>
      <c r="D3668">
        <f ca="1"/>
        <v>11</v>
      </c>
    </row>
    <row r="3669" spans="3:4" ht="15" customHeight="1" x14ac:dyDescent="0.25">
      <c r="C3669">
        <v>-1</v>
      </c>
      <c r="D3669">
        <f ca="1"/>
        <v>11</v>
      </c>
    </row>
    <row r="3670" spans="3:4" ht="15" customHeight="1" x14ac:dyDescent="0.25">
      <c r="C3670">
        <v>-1</v>
      </c>
      <c r="D3670">
        <f ca="1"/>
        <v>11</v>
      </c>
    </row>
    <row r="3671" spans="3:4" ht="15" customHeight="1" x14ac:dyDescent="0.25">
      <c r="C3671">
        <v>-1</v>
      </c>
      <c r="D3671">
        <f ca="1"/>
        <v>11</v>
      </c>
    </row>
    <row r="3672" spans="3:4" ht="15" customHeight="1" x14ac:dyDescent="0.25">
      <c r="C3672">
        <v>-1</v>
      </c>
      <c r="D3672">
        <f ca="1"/>
        <v>11</v>
      </c>
    </row>
    <row r="3673" spans="3:4" ht="15" customHeight="1" x14ac:dyDescent="0.25">
      <c r="C3673">
        <v>-1</v>
      </c>
      <c r="D3673">
        <f ca="1"/>
        <v>11</v>
      </c>
    </row>
    <row r="3674" spans="3:4" ht="15" customHeight="1" x14ac:dyDescent="0.25">
      <c r="C3674">
        <v>-1</v>
      </c>
      <c r="D3674">
        <f ca="1"/>
        <v>11</v>
      </c>
    </row>
    <row r="3675" spans="3:4" ht="15" customHeight="1" x14ac:dyDescent="0.25">
      <c r="C3675">
        <v>-1</v>
      </c>
      <c r="D3675">
        <f ca="1"/>
        <v>11</v>
      </c>
    </row>
    <row r="3676" spans="3:4" ht="15" customHeight="1" x14ac:dyDescent="0.25">
      <c r="C3676">
        <v>-1</v>
      </c>
      <c r="D3676">
        <f ca="1"/>
        <v>11</v>
      </c>
    </row>
    <row r="3677" spans="3:4" ht="15" customHeight="1" x14ac:dyDescent="0.25">
      <c r="C3677">
        <v>-1</v>
      </c>
      <c r="D3677">
        <f ca="1"/>
        <v>11</v>
      </c>
    </row>
    <row r="3678" spans="3:4" ht="15" customHeight="1" x14ac:dyDescent="0.25">
      <c r="C3678">
        <v>-1</v>
      </c>
      <c r="D3678">
        <f ca="1"/>
        <v>11</v>
      </c>
    </row>
    <row r="3679" spans="3:4" ht="15" customHeight="1" x14ac:dyDescent="0.25">
      <c r="C3679">
        <v>-1</v>
      </c>
      <c r="D3679">
        <f ca="1"/>
        <v>11</v>
      </c>
    </row>
    <row r="3680" spans="3:4" ht="15" customHeight="1" x14ac:dyDescent="0.25">
      <c r="C3680">
        <v>-1</v>
      </c>
      <c r="D3680">
        <f ca="1"/>
        <v>11</v>
      </c>
    </row>
    <row r="3681" spans="3:4" ht="15" customHeight="1" x14ac:dyDescent="0.25">
      <c r="C3681">
        <v>-1</v>
      </c>
      <c r="D3681">
        <f ca="1"/>
        <v>11</v>
      </c>
    </row>
    <row r="3682" spans="3:4" ht="15" customHeight="1" x14ac:dyDescent="0.25">
      <c r="C3682">
        <v>-1</v>
      </c>
      <c r="D3682">
        <f ca="1"/>
        <v>11</v>
      </c>
    </row>
    <row r="3683" spans="3:4" ht="15" customHeight="1" x14ac:dyDescent="0.25">
      <c r="C3683">
        <v>-1</v>
      </c>
      <c r="D3683">
        <f ca="1"/>
        <v>11</v>
      </c>
    </row>
    <row r="3684" spans="3:4" ht="15" customHeight="1" x14ac:dyDescent="0.25">
      <c r="C3684">
        <v>-1</v>
      </c>
      <c r="D3684">
        <f ca="1"/>
        <v>11</v>
      </c>
    </row>
    <row r="3685" spans="3:4" ht="15" customHeight="1" x14ac:dyDescent="0.25">
      <c r="C3685">
        <v>-1</v>
      </c>
      <c r="D3685">
        <f ca="1"/>
        <v>11</v>
      </c>
    </row>
    <row r="3686" spans="3:4" ht="15" customHeight="1" x14ac:dyDescent="0.25">
      <c r="C3686">
        <v>-1</v>
      </c>
      <c r="D3686">
        <f ca="1"/>
        <v>11</v>
      </c>
    </row>
    <row r="3687" spans="3:4" ht="15" customHeight="1" x14ac:dyDescent="0.25">
      <c r="C3687">
        <v>-1</v>
      </c>
      <c r="D3687">
        <f ca="1"/>
        <v>11</v>
      </c>
    </row>
    <row r="3688" spans="3:4" ht="15" customHeight="1" x14ac:dyDescent="0.25">
      <c r="C3688">
        <v>-1</v>
      </c>
      <c r="D3688">
        <f ca="1"/>
        <v>11</v>
      </c>
    </row>
    <row r="3689" spans="3:4" ht="15" customHeight="1" x14ac:dyDescent="0.25">
      <c r="C3689">
        <v>-1</v>
      </c>
      <c r="D3689">
        <f ca="1"/>
        <v>11</v>
      </c>
    </row>
    <row r="3690" spans="3:4" ht="15" customHeight="1" x14ac:dyDescent="0.25">
      <c r="C3690">
        <v>-1</v>
      </c>
      <c r="D3690">
        <f ca="1"/>
        <v>11</v>
      </c>
    </row>
    <row r="3691" spans="3:4" ht="15" customHeight="1" x14ac:dyDescent="0.25">
      <c r="C3691">
        <v>-1</v>
      </c>
      <c r="D3691">
        <f ca="1"/>
        <v>11</v>
      </c>
    </row>
    <row r="3692" spans="3:4" ht="15" customHeight="1" x14ac:dyDescent="0.25">
      <c r="C3692">
        <v>-1</v>
      </c>
      <c r="D3692">
        <f ca="1"/>
        <v>11</v>
      </c>
    </row>
    <row r="3693" spans="3:4" ht="15" customHeight="1" x14ac:dyDescent="0.25">
      <c r="C3693">
        <v>-1</v>
      </c>
      <c r="D3693">
        <f ca="1"/>
        <v>11</v>
      </c>
    </row>
    <row r="3694" spans="3:4" ht="15" customHeight="1" x14ac:dyDescent="0.25">
      <c r="C3694">
        <v>-1</v>
      </c>
      <c r="D3694">
        <f ca="1"/>
        <v>11</v>
      </c>
    </row>
    <row r="3695" spans="3:4" ht="15" customHeight="1" x14ac:dyDescent="0.25">
      <c r="C3695">
        <v>-1</v>
      </c>
      <c r="D3695">
        <f ca="1"/>
        <v>11</v>
      </c>
    </row>
    <row r="3696" spans="3:4" ht="15" customHeight="1" x14ac:dyDescent="0.25">
      <c r="C3696">
        <v>-1</v>
      </c>
      <c r="D3696">
        <f ca="1"/>
        <v>11</v>
      </c>
    </row>
    <row r="3697" spans="3:4" ht="15" customHeight="1" x14ac:dyDescent="0.25">
      <c r="C3697">
        <v>-1</v>
      </c>
      <c r="D3697">
        <f ca="1"/>
        <v>11</v>
      </c>
    </row>
    <row r="3698" spans="3:4" ht="15" customHeight="1" x14ac:dyDescent="0.25">
      <c r="C3698">
        <v>-1</v>
      </c>
      <c r="D3698">
        <f ca="1"/>
        <v>11</v>
      </c>
    </row>
    <row r="3699" spans="3:4" ht="15" customHeight="1" x14ac:dyDescent="0.25">
      <c r="C3699">
        <v>-1</v>
      </c>
      <c r="D3699">
        <f ca="1"/>
        <v>11</v>
      </c>
    </row>
    <row r="3700" spans="3:4" ht="15" customHeight="1" x14ac:dyDescent="0.25">
      <c r="C3700">
        <v>-1</v>
      </c>
      <c r="D3700">
        <f ca="1"/>
        <v>11</v>
      </c>
    </row>
    <row r="3701" spans="3:4" ht="15" customHeight="1" x14ac:dyDescent="0.25">
      <c r="C3701">
        <v>-1</v>
      </c>
      <c r="D3701">
        <f ca="1"/>
        <v>11</v>
      </c>
    </row>
    <row r="3702" spans="3:4" ht="15" customHeight="1" x14ac:dyDescent="0.25">
      <c r="C3702">
        <v>-1</v>
      </c>
      <c r="D3702">
        <f ca="1"/>
        <v>11</v>
      </c>
    </row>
    <row r="3703" spans="3:4" ht="15" customHeight="1" x14ac:dyDescent="0.25">
      <c r="C3703">
        <v>-1</v>
      </c>
      <c r="D3703">
        <f ca="1"/>
        <v>11</v>
      </c>
    </row>
    <row r="3704" spans="3:4" ht="15" customHeight="1" x14ac:dyDescent="0.25">
      <c r="C3704">
        <v>-1</v>
      </c>
      <c r="D3704">
        <f ca="1"/>
        <v>11</v>
      </c>
    </row>
    <row r="3705" spans="3:4" ht="15" customHeight="1" x14ac:dyDescent="0.25">
      <c r="C3705">
        <v>-1</v>
      </c>
      <c r="D3705">
        <f ca="1"/>
        <v>11</v>
      </c>
    </row>
    <row r="3706" spans="3:4" ht="15" customHeight="1" x14ac:dyDescent="0.25">
      <c r="C3706">
        <v>-1</v>
      </c>
      <c r="D3706">
        <f ca="1"/>
        <v>11</v>
      </c>
    </row>
    <row r="3707" spans="3:4" ht="15" customHeight="1" x14ac:dyDescent="0.25">
      <c r="C3707">
        <v>-1</v>
      </c>
      <c r="D3707">
        <f ca="1"/>
        <v>11</v>
      </c>
    </row>
    <row r="3708" spans="3:4" ht="15" customHeight="1" x14ac:dyDescent="0.25">
      <c r="C3708">
        <v>-1</v>
      </c>
      <c r="D3708">
        <f ca="1"/>
        <v>11</v>
      </c>
    </row>
    <row r="3709" spans="3:4" ht="15" customHeight="1" x14ac:dyDescent="0.25">
      <c r="C3709">
        <v>-1</v>
      </c>
      <c r="D3709">
        <f ca="1"/>
        <v>11</v>
      </c>
    </row>
    <row r="3710" spans="3:4" ht="15" customHeight="1" x14ac:dyDescent="0.25">
      <c r="C3710">
        <v>-1</v>
      </c>
      <c r="D3710">
        <f ca="1"/>
        <v>11</v>
      </c>
    </row>
    <row r="3711" spans="3:4" ht="15" customHeight="1" x14ac:dyDescent="0.25">
      <c r="C3711">
        <v>-1</v>
      </c>
      <c r="D3711">
        <f ca="1"/>
        <v>11</v>
      </c>
    </row>
    <row r="3712" spans="3:4" ht="15" customHeight="1" x14ac:dyDescent="0.25">
      <c r="C3712">
        <v>-1</v>
      </c>
      <c r="D3712">
        <f ca="1"/>
        <v>11</v>
      </c>
    </row>
    <row r="3713" spans="3:4" ht="15" customHeight="1" x14ac:dyDescent="0.25">
      <c r="C3713">
        <v>-1</v>
      </c>
      <c r="D3713">
        <f ca="1"/>
        <v>11</v>
      </c>
    </row>
    <row r="3714" spans="3:4" ht="15" customHeight="1" x14ac:dyDescent="0.25">
      <c r="C3714">
        <v>-1</v>
      </c>
      <c r="D3714">
        <f ca="1"/>
        <v>11</v>
      </c>
    </row>
    <row r="3715" spans="3:4" ht="15" customHeight="1" x14ac:dyDescent="0.25">
      <c r="C3715">
        <v>-1</v>
      </c>
      <c r="D3715">
        <f ca="1"/>
        <v>11</v>
      </c>
    </row>
    <row r="3716" spans="3:4" ht="15" customHeight="1" x14ac:dyDescent="0.25">
      <c r="C3716">
        <v>-1</v>
      </c>
      <c r="D3716">
        <f ca="1"/>
        <v>11</v>
      </c>
    </row>
    <row r="3717" spans="3:4" ht="15" customHeight="1" x14ac:dyDescent="0.25">
      <c r="C3717">
        <v>-1</v>
      </c>
      <c r="D3717">
        <f ca="1"/>
        <v>11</v>
      </c>
    </row>
    <row r="3718" spans="3:4" ht="15" customHeight="1" x14ac:dyDescent="0.25">
      <c r="C3718">
        <v>-1</v>
      </c>
      <c r="D3718">
        <f ca="1"/>
        <v>11</v>
      </c>
    </row>
    <row r="3719" spans="3:4" ht="15" customHeight="1" x14ac:dyDescent="0.25">
      <c r="C3719">
        <v>-1</v>
      </c>
      <c r="D3719">
        <f ca="1"/>
        <v>11</v>
      </c>
    </row>
    <row r="3720" spans="3:4" ht="15" customHeight="1" x14ac:dyDescent="0.25">
      <c r="C3720">
        <v>-1</v>
      </c>
      <c r="D3720">
        <f ca="1"/>
        <v>11</v>
      </c>
    </row>
    <row r="3721" spans="3:4" ht="15" customHeight="1" x14ac:dyDescent="0.25">
      <c r="C3721">
        <v>-1</v>
      </c>
      <c r="D3721">
        <f ca="1"/>
        <v>11</v>
      </c>
    </row>
    <row r="3722" spans="3:4" ht="15" customHeight="1" x14ac:dyDescent="0.25">
      <c r="C3722">
        <v>-1</v>
      </c>
      <c r="D3722">
        <f ca="1"/>
        <v>11</v>
      </c>
    </row>
    <row r="3723" spans="3:4" ht="15" customHeight="1" x14ac:dyDescent="0.25">
      <c r="C3723">
        <v>-1</v>
      </c>
      <c r="D3723">
        <f ca="1"/>
        <v>11</v>
      </c>
    </row>
    <row r="3724" spans="3:4" ht="15" customHeight="1" x14ac:dyDescent="0.25">
      <c r="C3724">
        <v>-1</v>
      </c>
      <c r="D3724">
        <f ca="1"/>
        <v>11</v>
      </c>
    </row>
    <row r="3725" spans="3:4" ht="15" customHeight="1" x14ac:dyDescent="0.25">
      <c r="C3725">
        <v>-1</v>
      </c>
      <c r="D3725">
        <f ca="1"/>
        <v>11</v>
      </c>
    </row>
    <row r="3726" spans="3:4" ht="15" customHeight="1" x14ac:dyDescent="0.25">
      <c r="C3726">
        <v>-1</v>
      </c>
      <c r="D3726">
        <f ca="1"/>
        <v>11</v>
      </c>
    </row>
    <row r="3727" spans="3:4" ht="15" customHeight="1" x14ac:dyDescent="0.25">
      <c r="C3727">
        <v>-1</v>
      </c>
      <c r="D3727">
        <f ca="1"/>
        <v>11</v>
      </c>
    </row>
    <row r="3728" spans="3:4" ht="15" customHeight="1" x14ac:dyDescent="0.25">
      <c r="C3728">
        <v>-1</v>
      </c>
      <c r="D3728">
        <f ca="1"/>
        <v>11</v>
      </c>
    </row>
    <row r="3729" spans="3:4" ht="15" customHeight="1" x14ac:dyDescent="0.25">
      <c r="C3729">
        <v>-1</v>
      </c>
      <c r="D3729">
        <f ca="1"/>
        <v>11</v>
      </c>
    </row>
    <row r="3730" spans="3:4" ht="15" customHeight="1" x14ac:dyDescent="0.25">
      <c r="C3730">
        <v>-1</v>
      </c>
      <c r="D3730">
        <f ca="1"/>
        <v>11</v>
      </c>
    </row>
    <row r="3731" spans="3:4" ht="15" customHeight="1" x14ac:dyDescent="0.25">
      <c r="C3731">
        <v>-1</v>
      </c>
      <c r="D3731">
        <f ca="1"/>
        <v>11</v>
      </c>
    </row>
    <row r="3732" spans="3:4" ht="15" customHeight="1" x14ac:dyDescent="0.25">
      <c r="C3732">
        <v>-1</v>
      </c>
      <c r="D3732">
        <f ca="1"/>
        <v>11</v>
      </c>
    </row>
    <row r="3733" spans="3:4" ht="15" customHeight="1" x14ac:dyDescent="0.25">
      <c r="C3733">
        <v>-1</v>
      </c>
      <c r="D3733">
        <f ca="1"/>
        <v>11</v>
      </c>
    </row>
    <row r="3734" spans="3:4" ht="15" customHeight="1" x14ac:dyDescent="0.25">
      <c r="C3734">
        <v>-1</v>
      </c>
      <c r="D3734">
        <f ca="1"/>
        <v>11</v>
      </c>
    </row>
    <row r="3735" spans="3:4" ht="15" customHeight="1" x14ac:dyDescent="0.25">
      <c r="C3735">
        <v>-1</v>
      </c>
      <c r="D3735">
        <f ca="1"/>
        <v>11</v>
      </c>
    </row>
    <row r="3736" spans="3:4" ht="15" customHeight="1" x14ac:dyDescent="0.25">
      <c r="C3736">
        <v>-1</v>
      </c>
      <c r="D3736">
        <f ca="1"/>
        <v>11</v>
      </c>
    </row>
    <row r="3737" spans="3:4" ht="15" customHeight="1" x14ac:dyDescent="0.25">
      <c r="C3737">
        <v>-1</v>
      </c>
      <c r="D3737">
        <f ca="1"/>
        <v>11</v>
      </c>
    </row>
    <row r="3738" spans="3:4" ht="15" customHeight="1" x14ac:dyDescent="0.25">
      <c r="C3738">
        <v>-1</v>
      </c>
      <c r="D3738">
        <f ca="1"/>
        <v>11</v>
      </c>
    </row>
    <row r="3739" spans="3:4" ht="15" customHeight="1" x14ac:dyDescent="0.25">
      <c r="C3739">
        <v>-1</v>
      </c>
      <c r="D3739">
        <f ca="1"/>
        <v>11</v>
      </c>
    </row>
    <row r="3740" spans="3:4" ht="15" customHeight="1" x14ac:dyDescent="0.25">
      <c r="C3740">
        <v>-1</v>
      </c>
      <c r="D3740">
        <f ca="1"/>
        <v>11</v>
      </c>
    </row>
    <row r="3741" spans="3:4" ht="15" customHeight="1" x14ac:dyDescent="0.25">
      <c r="C3741">
        <v>-1</v>
      </c>
      <c r="D3741">
        <f ca="1"/>
        <v>11</v>
      </c>
    </row>
    <row r="3742" spans="3:4" ht="15" customHeight="1" x14ac:dyDescent="0.25">
      <c r="C3742">
        <v>-1</v>
      </c>
      <c r="D3742">
        <f ca="1"/>
        <v>11</v>
      </c>
    </row>
    <row r="3743" spans="3:4" ht="15" customHeight="1" x14ac:dyDescent="0.25">
      <c r="C3743">
        <v>-1</v>
      </c>
      <c r="D3743">
        <f ca="1"/>
        <v>11</v>
      </c>
    </row>
    <row r="3744" spans="3:4" ht="15" customHeight="1" x14ac:dyDescent="0.25">
      <c r="C3744">
        <v>-1</v>
      </c>
      <c r="D3744">
        <f ca="1"/>
        <v>11</v>
      </c>
    </row>
    <row r="3745" spans="3:4" ht="15" customHeight="1" x14ac:dyDescent="0.25">
      <c r="C3745">
        <v>-1</v>
      </c>
      <c r="D3745">
        <f ca="1"/>
        <v>11</v>
      </c>
    </row>
    <row r="3746" spans="3:4" ht="15" customHeight="1" x14ac:dyDescent="0.25">
      <c r="C3746">
        <v>-1</v>
      </c>
      <c r="D3746">
        <f ca="1"/>
        <v>11</v>
      </c>
    </row>
    <row r="3747" spans="3:4" ht="15" customHeight="1" x14ac:dyDescent="0.25">
      <c r="C3747">
        <v>-1</v>
      </c>
      <c r="D3747">
        <f ca="1"/>
        <v>11</v>
      </c>
    </row>
    <row r="3748" spans="3:4" ht="15" customHeight="1" x14ac:dyDescent="0.25">
      <c r="C3748">
        <v>-1</v>
      </c>
      <c r="D3748">
        <f ca="1"/>
        <v>11</v>
      </c>
    </row>
    <row r="3749" spans="3:4" ht="15" customHeight="1" x14ac:dyDescent="0.25">
      <c r="C3749">
        <v>-1</v>
      </c>
      <c r="D3749">
        <f ca="1"/>
        <v>11</v>
      </c>
    </row>
    <row r="3750" spans="3:4" ht="15" customHeight="1" x14ac:dyDescent="0.25">
      <c r="C3750">
        <v>-1</v>
      </c>
      <c r="D3750">
        <f ca="1"/>
        <v>11</v>
      </c>
    </row>
    <row r="3751" spans="3:4" ht="15" customHeight="1" x14ac:dyDescent="0.25">
      <c r="C3751">
        <v>-1</v>
      </c>
      <c r="D3751">
        <f ca="1"/>
        <v>11</v>
      </c>
    </row>
    <row r="3752" spans="3:4" ht="15" customHeight="1" x14ac:dyDescent="0.25">
      <c r="C3752">
        <v>-1</v>
      </c>
      <c r="D3752">
        <f ca="1"/>
        <v>11</v>
      </c>
    </row>
    <row r="3753" spans="3:4" ht="15" customHeight="1" x14ac:dyDescent="0.25">
      <c r="C3753">
        <v>-1</v>
      </c>
      <c r="D3753">
        <f ca="1"/>
        <v>11</v>
      </c>
    </row>
    <row r="3754" spans="3:4" ht="15" customHeight="1" x14ac:dyDescent="0.25">
      <c r="C3754">
        <v>-1</v>
      </c>
      <c r="D3754">
        <f ca="1"/>
        <v>11</v>
      </c>
    </row>
    <row r="3755" spans="3:4" ht="15" customHeight="1" x14ac:dyDescent="0.25">
      <c r="C3755">
        <v>-1</v>
      </c>
      <c r="D3755">
        <f ca="1"/>
        <v>11</v>
      </c>
    </row>
    <row r="3756" spans="3:4" ht="15" customHeight="1" x14ac:dyDescent="0.25">
      <c r="C3756">
        <v>-1</v>
      </c>
      <c r="D3756">
        <f ca="1"/>
        <v>11</v>
      </c>
    </row>
    <row r="3757" spans="3:4" ht="15" customHeight="1" x14ac:dyDescent="0.25">
      <c r="C3757">
        <v>-1</v>
      </c>
      <c r="D3757">
        <f ca="1"/>
        <v>11</v>
      </c>
    </row>
    <row r="3758" spans="3:4" ht="15" customHeight="1" x14ac:dyDescent="0.25">
      <c r="C3758">
        <v>-1</v>
      </c>
      <c r="D3758">
        <f ca="1"/>
        <v>11</v>
      </c>
    </row>
    <row r="3759" spans="3:4" ht="15" customHeight="1" x14ac:dyDescent="0.25">
      <c r="C3759">
        <v>-1</v>
      </c>
      <c r="D3759">
        <f ca="1"/>
        <v>11</v>
      </c>
    </row>
    <row r="3760" spans="3:4" ht="15" customHeight="1" x14ac:dyDescent="0.25">
      <c r="C3760">
        <v>-1</v>
      </c>
      <c r="D3760">
        <f ca="1"/>
        <v>11</v>
      </c>
    </row>
    <row r="3761" spans="3:4" ht="15" customHeight="1" x14ac:dyDescent="0.25">
      <c r="C3761">
        <v>-1</v>
      </c>
      <c r="D3761">
        <f ca="1"/>
        <v>11</v>
      </c>
    </row>
    <row r="3762" spans="3:4" ht="15" customHeight="1" x14ac:dyDescent="0.25">
      <c r="C3762">
        <v>-1</v>
      </c>
      <c r="D3762">
        <f ca="1"/>
        <v>11</v>
      </c>
    </row>
    <row r="3763" spans="3:4" ht="15" customHeight="1" x14ac:dyDescent="0.25">
      <c r="C3763">
        <v>-1</v>
      </c>
      <c r="D3763">
        <f ca="1"/>
        <v>11</v>
      </c>
    </row>
    <row r="3764" spans="3:4" ht="15" customHeight="1" x14ac:dyDescent="0.25">
      <c r="C3764">
        <v>-1</v>
      </c>
      <c r="D3764">
        <f ca="1"/>
        <v>11</v>
      </c>
    </row>
    <row r="3765" spans="3:4" ht="15" customHeight="1" x14ac:dyDescent="0.25">
      <c r="C3765">
        <v>-1</v>
      </c>
      <c r="D3765">
        <f ca="1"/>
        <v>11</v>
      </c>
    </row>
    <row r="3766" spans="3:4" ht="15" customHeight="1" x14ac:dyDescent="0.25">
      <c r="C3766">
        <v>-1</v>
      </c>
      <c r="D3766">
        <f ca="1"/>
        <v>11</v>
      </c>
    </row>
    <row r="3767" spans="3:4" ht="15" customHeight="1" x14ac:dyDescent="0.25">
      <c r="C3767">
        <v>-1</v>
      </c>
      <c r="D3767">
        <f ca="1"/>
        <v>11</v>
      </c>
    </row>
    <row r="3768" spans="3:4" ht="15" customHeight="1" x14ac:dyDescent="0.25">
      <c r="C3768">
        <v>-1</v>
      </c>
      <c r="D3768">
        <f ca="1"/>
        <v>11</v>
      </c>
    </row>
    <row r="3769" spans="3:4" ht="15" customHeight="1" x14ac:dyDescent="0.25">
      <c r="C3769">
        <v>-1</v>
      </c>
      <c r="D3769">
        <f ca="1"/>
        <v>11</v>
      </c>
    </row>
    <row r="3770" spans="3:4" ht="15" customHeight="1" x14ac:dyDescent="0.25">
      <c r="C3770">
        <v>-1</v>
      </c>
      <c r="D3770">
        <f ca="1"/>
        <v>11</v>
      </c>
    </row>
    <row r="3771" spans="3:4" ht="15" customHeight="1" x14ac:dyDescent="0.25">
      <c r="C3771">
        <v>-1</v>
      </c>
      <c r="D3771">
        <f ca="1"/>
        <v>11</v>
      </c>
    </row>
    <row r="3772" spans="3:4" ht="15" customHeight="1" x14ac:dyDescent="0.25">
      <c r="C3772">
        <v>-1</v>
      </c>
      <c r="D3772">
        <f ca="1"/>
        <v>11</v>
      </c>
    </row>
    <row r="3773" spans="3:4" ht="15" customHeight="1" x14ac:dyDescent="0.25">
      <c r="C3773">
        <v>-1</v>
      </c>
      <c r="D3773">
        <f ca="1"/>
        <v>11</v>
      </c>
    </row>
    <row r="3774" spans="3:4" ht="15" customHeight="1" x14ac:dyDescent="0.25">
      <c r="C3774">
        <v>-1</v>
      </c>
      <c r="D3774">
        <f ca="1"/>
        <v>11</v>
      </c>
    </row>
    <row r="3775" spans="3:4" ht="15" customHeight="1" x14ac:dyDescent="0.25">
      <c r="C3775">
        <v>-1</v>
      </c>
      <c r="D3775">
        <f ca="1"/>
        <v>11</v>
      </c>
    </row>
    <row r="3776" spans="3:4" ht="15" customHeight="1" x14ac:dyDescent="0.25">
      <c r="C3776">
        <v>-1</v>
      </c>
      <c r="D3776">
        <f ca="1"/>
        <v>11</v>
      </c>
    </row>
    <row r="3777" spans="3:4" ht="15" customHeight="1" x14ac:dyDescent="0.25">
      <c r="C3777">
        <v>-1</v>
      </c>
      <c r="D3777">
        <f ca="1"/>
        <v>11</v>
      </c>
    </row>
    <row r="3778" spans="3:4" ht="15" customHeight="1" x14ac:dyDescent="0.25">
      <c r="C3778">
        <v>-1</v>
      </c>
      <c r="D3778">
        <f ca="1"/>
        <v>11</v>
      </c>
    </row>
    <row r="3779" spans="3:4" ht="15" customHeight="1" x14ac:dyDescent="0.25">
      <c r="C3779">
        <v>-1</v>
      </c>
      <c r="D3779">
        <f ca="1"/>
        <v>11</v>
      </c>
    </row>
    <row r="3780" spans="3:4" ht="15" customHeight="1" x14ac:dyDescent="0.25">
      <c r="C3780">
        <v>-1</v>
      </c>
      <c r="D3780">
        <f ca="1"/>
        <v>11</v>
      </c>
    </row>
    <row r="3781" spans="3:4" ht="15" customHeight="1" x14ac:dyDescent="0.25">
      <c r="C3781">
        <v>-1</v>
      </c>
      <c r="D3781">
        <f ca="1"/>
        <v>11</v>
      </c>
    </row>
    <row r="3782" spans="3:4" ht="15" customHeight="1" x14ac:dyDescent="0.25">
      <c r="C3782">
        <v>-1</v>
      </c>
      <c r="D3782">
        <f ca="1"/>
        <v>11</v>
      </c>
    </row>
    <row r="3783" spans="3:4" ht="15" customHeight="1" x14ac:dyDescent="0.25">
      <c r="C3783">
        <v>-1</v>
      </c>
      <c r="D3783">
        <f ca="1"/>
        <v>11</v>
      </c>
    </row>
    <row r="3784" spans="3:4" ht="15" customHeight="1" x14ac:dyDescent="0.25">
      <c r="C3784">
        <v>-1</v>
      </c>
      <c r="D3784">
        <f ca="1"/>
        <v>11</v>
      </c>
    </row>
    <row r="3785" spans="3:4" ht="15" customHeight="1" x14ac:dyDescent="0.25">
      <c r="C3785">
        <v>-1</v>
      </c>
      <c r="D3785">
        <f ca="1"/>
        <v>11</v>
      </c>
    </row>
    <row r="3786" spans="3:4" ht="15" customHeight="1" x14ac:dyDescent="0.25">
      <c r="C3786">
        <v>-1</v>
      </c>
      <c r="D3786">
        <f ca="1"/>
        <v>11</v>
      </c>
    </row>
    <row r="3787" spans="3:4" ht="15" customHeight="1" x14ac:dyDescent="0.25">
      <c r="C3787">
        <v>-1</v>
      </c>
      <c r="D3787">
        <f ca="1"/>
        <v>11</v>
      </c>
    </row>
    <row r="3788" spans="3:4" ht="15" customHeight="1" x14ac:dyDescent="0.25">
      <c r="C3788">
        <v>-1</v>
      </c>
      <c r="D3788">
        <f ca="1"/>
        <v>11</v>
      </c>
    </row>
    <row r="3789" spans="3:4" ht="15" customHeight="1" x14ac:dyDescent="0.25">
      <c r="C3789">
        <v>-1</v>
      </c>
      <c r="D3789">
        <f ca="1"/>
        <v>11</v>
      </c>
    </row>
    <row r="3790" spans="3:4" ht="15" customHeight="1" x14ac:dyDescent="0.25">
      <c r="C3790">
        <v>-1</v>
      </c>
      <c r="D3790">
        <f ca="1"/>
        <v>11</v>
      </c>
    </row>
    <row r="3791" spans="3:4" ht="15" customHeight="1" x14ac:dyDescent="0.25">
      <c r="C3791">
        <v>-1</v>
      </c>
      <c r="D3791">
        <f ca="1"/>
        <v>11</v>
      </c>
    </row>
    <row r="3792" spans="3:4" ht="15" customHeight="1" x14ac:dyDescent="0.25">
      <c r="C3792">
        <v>-1</v>
      </c>
      <c r="D3792">
        <f ca="1"/>
        <v>11</v>
      </c>
    </row>
    <row r="3793" spans="3:4" ht="15" customHeight="1" x14ac:dyDescent="0.25">
      <c r="C3793">
        <v>-1</v>
      </c>
      <c r="D3793">
        <f ca="1"/>
        <v>11</v>
      </c>
    </row>
    <row r="3794" spans="3:4" ht="15" customHeight="1" x14ac:dyDescent="0.25">
      <c r="C3794">
        <v>-1</v>
      </c>
      <c r="D3794">
        <f ca="1"/>
        <v>11</v>
      </c>
    </row>
    <row r="3795" spans="3:4" ht="15" customHeight="1" x14ac:dyDescent="0.25">
      <c r="C3795">
        <v>-1</v>
      </c>
      <c r="D3795">
        <f ca="1"/>
        <v>11</v>
      </c>
    </row>
    <row r="3796" spans="3:4" ht="15" customHeight="1" x14ac:dyDescent="0.25">
      <c r="C3796">
        <v>-1</v>
      </c>
      <c r="D3796">
        <f ca="1"/>
        <v>11</v>
      </c>
    </row>
    <row r="3797" spans="3:4" ht="15" customHeight="1" x14ac:dyDescent="0.25">
      <c r="C3797">
        <v>-1</v>
      </c>
      <c r="D3797">
        <f ca="1"/>
        <v>11</v>
      </c>
    </row>
    <row r="3798" spans="3:4" ht="15" customHeight="1" x14ac:dyDescent="0.25">
      <c r="C3798">
        <v>-1</v>
      </c>
      <c r="D3798">
        <f ca="1"/>
        <v>11</v>
      </c>
    </row>
    <row r="3799" spans="3:4" ht="15" customHeight="1" x14ac:dyDescent="0.25">
      <c r="C3799">
        <v>-1</v>
      </c>
      <c r="D3799">
        <f ca="1"/>
        <v>11</v>
      </c>
    </row>
    <row r="3800" spans="3:4" ht="15" customHeight="1" x14ac:dyDescent="0.25">
      <c r="C3800">
        <v>-1</v>
      </c>
      <c r="D3800">
        <f ca="1"/>
        <v>11</v>
      </c>
    </row>
    <row r="3801" spans="3:4" ht="15" customHeight="1" x14ac:dyDescent="0.25">
      <c r="C3801">
        <v>-1</v>
      </c>
      <c r="D3801">
        <f ca="1"/>
        <v>11</v>
      </c>
    </row>
    <row r="3802" spans="3:4" ht="15" customHeight="1" x14ac:dyDescent="0.25">
      <c r="C3802">
        <v>-1</v>
      </c>
      <c r="D3802">
        <f ca="1"/>
        <v>11</v>
      </c>
    </row>
    <row r="3803" spans="3:4" ht="15" customHeight="1" x14ac:dyDescent="0.25">
      <c r="C3803">
        <v>-1</v>
      </c>
      <c r="D3803">
        <f ca="1"/>
        <v>11</v>
      </c>
    </row>
    <row r="3804" spans="3:4" ht="15" customHeight="1" x14ac:dyDescent="0.25">
      <c r="C3804">
        <v>-1</v>
      </c>
      <c r="D3804">
        <f ca="1"/>
        <v>11</v>
      </c>
    </row>
    <row r="3805" spans="3:4" ht="15" customHeight="1" x14ac:dyDescent="0.25">
      <c r="C3805">
        <v>-1</v>
      </c>
      <c r="D3805">
        <f ca="1"/>
        <v>11</v>
      </c>
    </row>
    <row r="3806" spans="3:4" ht="15" customHeight="1" x14ac:dyDescent="0.25">
      <c r="C3806">
        <v>-1</v>
      </c>
      <c r="D3806">
        <f ca="1"/>
        <v>11</v>
      </c>
    </row>
    <row r="3807" spans="3:4" ht="15" customHeight="1" x14ac:dyDescent="0.25">
      <c r="C3807">
        <v>-1</v>
      </c>
      <c r="D3807">
        <f ca="1"/>
        <v>11</v>
      </c>
    </row>
    <row r="3808" spans="3:4" ht="15" customHeight="1" x14ac:dyDescent="0.25">
      <c r="C3808">
        <v>-1</v>
      </c>
      <c r="D3808">
        <f ca="1"/>
        <v>11</v>
      </c>
    </row>
    <row r="3809" spans="3:4" ht="15" customHeight="1" x14ac:dyDescent="0.25">
      <c r="C3809">
        <v>-1</v>
      </c>
      <c r="D3809">
        <f ca="1"/>
        <v>11</v>
      </c>
    </row>
    <row r="3810" spans="3:4" ht="15" customHeight="1" x14ac:dyDescent="0.25">
      <c r="C3810">
        <v>-1</v>
      </c>
      <c r="D3810">
        <f ca="1"/>
        <v>11</v>
      </c>
    </row>
    <row r="3811" spans="3:4" ht="15" customHeight="1" x14ac:dyDescent="0.25">
      <c r="C3811">
        <v>-1</v>
      </c>
      <c r="D3811">
        <f ca="1"/>
        <v>11</v>
      </c>
    </row>
    <row r="3812" spans="3:4" ht="15" customHeight="1" x14ac:dyDescent="0.25">
      <c r="C3812">
        <v>-1</v>
      </c>
      <c r="D3812">
        <f ca="1"/>
        <v>11</v>
      </c>
    </row>
    <row r="3813" spans="3:4" ht="15" customHeight="1" x14ac:dyDescent="0.25">
      <c r="C3813">
        <v>-1</v>
      </c>
      <c r="D3813">
        <f ca="1"/>
        <v>11</v>
      </c>
    </row>
    <row r="3814" spans="3:4" ht="15" customHeight="1" x14ac:dyDescent="0.25">
      <c r="C3814">
        <v>-1</v>
      </c>
      <c r="D3814">
        <f ca="1"/>
        <v>11</v>
      </c>
    </row>
    <row r="3815" spans="3:4" ht="15" customHeight="1" x14ac:dyDescent="0.25">
      <c r="C3815">
        <v>-1</v>
      </c>
      <c r="D3815">
        <f ca="1"/>
        <v>11</v>
      </c>
    </row>
    <row r="3816" spans="3:4" ht="15" customHeight="1" x14ac:dyDescent="0.25">
      <c r="C3816">
        <v>-1</v>
      </c>
      <c r="D3816">
        <f ca="1"/>
        <v>11</v>
      </c>
    </row>
    <row r="3817" spans="3:4" ht="15" customHeight="1" x14ac:dyDescent="0.25">
      <c r="C3817">
        <v>-1</v>
      </c>
      <c r="D3817">
        <f ca="1"/>
        <v>11</v>
      </c>
    </row>
    <row r="3818" spans="3:4" ht="15" customHeight="1" x14ac:dyDescent="0.25">
      <c r="C3818">
        <v>-1</v>
      </c>
      <c r="D3818">
        <f ca="1"/>
        <v>11</v>
      </c>
    </row>
    <row r="3819" spans="3:4" ht="15" customHeight="1" x14ac:dyDescent="0.25">
      <c r="C3819">
        <v>-1</v>
      </c>
      <c r="D3819">
        <f ca="1"/>
        <v>11</v>
      </c>
    </row>
    <row r="3820" spans="3:4" ht="15" customHeight="1" x14ac:dyDescent="0.25">
      <c r="C3820">
        <v>-1</v>
      </c>
      <c r="D3820">
        <f ca="1"/>
        <v>11</v>
      </c>
    </row>
    <row r="3821" spans="3:4" ht="15" customHeight="1" x14ac:dyDescent="0.25">
      <c r="C3821">
        <v>-1</v>
      </c>
      <c r="D3821">
        <f ca="1"/>
        <v>11</v>
      </c>
    </row>
    <row r="3822" spans="3:4" ht="15" customHeight="1" x14ac:dyDescent="0.25">
      <c r="C3822">
        <v>-1</v>
      </c>
      <c r="D3822">
        <f ca="1"/>
        <v>11</v>
      </c>
    </row>
    <row r="3823" spans="3:4" ht="15" customHeight="1" x14ac:dyDescent="0.25">
      <c r="C3823">
        <v>-1</v>
      </c>
      <c r="D3823">
        <f ca="1"/>
        <v>11</v>
      </c>
    </row>
    <row r="3824" spans="3:4" ht="15" customHeight="1" x14ac:dyDescent="0.25">
      <c r="C3824">
        <v>-1</v>
      </c>
      <c r="D3824">
        <f ca="1"/>
        <v>11</v>
      </c>
    </row>
    <row r="3825" spans="3:4" ht="15" customHeight="1" x14ac:dyDescent="0.25">
      <c r="C3825">
        <v>-1</v>
      </c>
      <c r="D3825">
        <f ca="1"/>
        <v>11</v>
      </c>
    </row>
    <row r="3826" spans="3:4" ht="15" customHeight="1" x14ac:dyDescent="0.25">
      <c r="C3826">
        <v>-1</v>
      </c>
      <c r="D3826">
        <f ca="1"/>
        <v>11</v>
      </c>
    </row>
    <row r="3827" spans="3:4" ht="15" customHeight="1" x14ac:dyDescent="0.25">
      <c r="C3827">
        <v>-1</v>
      </c>
      <c r="D3827">
        <f ca="1"/>
        <v>11</v>
      </c>
    </row>
    <row r="3828" spans="3:4" ht="15" customHeight="1" x14ac:dyDescent="0.25">
      <c r="C3828">
        <v>-1</v>
      </c>
      <c r="D3828">
        <f ca="1"/>
        <v>11</v>
      </c>
    </row>
    <row r="3829" spans="3:4" ht="15" customHeight="1" x14ac:dyDescent="0.25">
      <c r="C3829">
        <v>-1</v>
      </c>
      <c r="D3829">
        <f ca="1"/>
        <v>11</v>
      </c>
    </row>
    <row r="3830" spans="3:4" ht="15" customHeight="1" x14ac:dyDescent="0.25">
      <c r="C3830">
        <v>-1</v>
      </c>
      <c r="D3830">
        <f ca="1"/>
        <v>11</v>
      </c>
    </row>
    <row r="3831" spans="3:4" ht="15" customHeight="1" x14ac:dyDescent="0.25">
      <c r="C3831">
        <v>-1</v>
      </c>
      <c r="D3831">
        <f ca="1"/>
        <v>11</v>
      </c>
    </row>
    <row r="3832" spans="3:4" ht="15" customHeight="1" x14ac:dyDescent="0.25">
      <c r="C3832">
        <v>-1</v>
      </c>
      <c r="D3832">
        <f ca="1"/>
        <v>11</v>
      </c>
    </row>
    <row r="3833" spans="3:4" ht="15" customHeight="1" x14ac:dyDescent="0.25">
      <c r="C3833">
        <v>-1</v>
      </c>
      <c r="D3833">
        <f ca="1"/>
        <v>11</v>
      </c>
    </row>
    <row r="3834" spans="3:4" ht="15" customHeight="1" x14ac:dyDescent="0.25">
      <c r="C3834">
        <v>-1</v>
      </c>
      <c r="D3834">
        <f ca="1"/>
        <v>11</v>
      </c>
    </row>
    <row r="3835" spans="3:4" ht="15" customHeight="1" x14ac:dyDescent="0.25">
      <c r="C3835">
        <v>-1</v>
      </c>
      <c r="D3835">
        <f ca="1"/>
        <v>11</v>
      </c>
    </row>
    <row r="3836" spans="3:4" ht="15" customHeight="1" x14ac:dyDescent="0.25">
      <c r="C3836">
        <v>-1</v>
      </c>
      <c r="D3836">
        <f ca="1"/>
        <v>11</v>
      </c>
    </row>
    <row r="3837" spans="3:4" ht="15" customHeight="1" x14ac:dyDescent="0.25">
      <c r="C3837">
        <v>-1</v>
      </c>
      <c r="D3837">
        <f ca="1"/>
        <v>11</v>
      </c>
    </row>
    <row r="3838" spans="3:4" ht="15" customHeight="1" x14ac:dyDescent="0.25">
      <c r="C3838">
        <v>-1</v>
      </c>
      <c r="D3838">
        <f ca="1"/>
        <v>11</v>
      </c>
    </row>
    <row r="3839" spans="3:4" ht="15" customHeight="1" x14ac:dyDescent="0.25">
      <c r="C3839">
        <v>-1</v>
      </c>
      <c r="D3839">
        <f ca="1"/>
        <v>11</v>
      </c>
    </row>
    <row r="3840" spans="3:4" ht="15" customHeight="1" x14ac:dyDescent="0.25">
      <c r="C3840">
        <v>-1</v>
      </c>
      <c r="D3840">
        <f ca="1"/>
        <v>11</v>
      </c>
    </row>
    <row r="3841" spans="3:4" ht="15" customHeight="1" x14ac:dyDescent="0.25">
      <c r="C3841">
        <v>-1</v>
      </c>
      <c r="D3841">
        <f ca="1"/>
        <v>11</v>
      </c>
    </row>
    <row r="3842" spans="3:4" ht="15" customHeight="1" x14ac:dyDescent="0.25">
      <c r="C3842">
        <v>-1</v>
      </c>
      <c r="D3842">
        <f ca="1"/>
        <v>11</v>
      </c>
    </row>
    <row r="3843" spans="3:4" ht="15" customHeight="1" x14ac:dyDescent="0.25">
      <c r="C3843">
        <v>-1</v>
      </c>
      <c r="D3843">
        <f ca="1"/>
        <v>11</v>
      </c>
    </row>
    <row r="3844" spans="3:4" ht="15" customHeight="1" x14ac:dyDescent="0.25">
      <c r="C3844">
        <v>-1</v>
      </c>
      <c r="D3844">
        <f ca="1"/>
        <v>11</v>
      </c>
    </row>
    <row r="3845" spans="3:4" ht="15" customHeight="1" x14ac:dyDescent="0.25">
      <c r="C3845">
        <v>-1</v>
      </c>
      <c r="D3845">
        <f ca="1"/>
        <v>11</v>
      </c>
    </row>
    <row r="3846" spans="3:4" ht="15" customHeight="1" x14ac:dyDescent="0.25">
      <c r="C3846">
        <v>-1</v>
      </c>
      <c r="D3846">
        <f ca="1"/>
        <v>11</v>
      </c>
    </row>
    <row r="3847" spans="3:4" ht="15" customHeight="1" x14ac:dyDescent="0.25">
      <c r="C3847">
        <v>-1</v>
      </c>
      <c r="D3847">
        <f ca="1"/>
        <v>11</v>
      </c>
    </row>
    <row r="3848" spans="3:4" ht="15" customHeight="1" x14ac:dyDescent="0.25">
      <c r="C3848">
        <v>-1</v>
      </c>
      <c r="D3848">
        <f ca="1"/>
        <v>11</v>
      </c>
    </row>
    <row r="3849" spans="3:4" ht="15" customHeight="1" x14ac:dyDescent="0.25">
      <c r="C3849">
        <v>-1</v>
      </c>
      <c r="D3849">
        <f ca="1"/>
        <v>11</v>
      </c>
    </row>
    <row r="3850" spans="3:4" ht="15" customHeight="1" x14ac:dyDescent="0.25">
      <c r="C3850">
        <v>-1</v>
      </c>
      <c r="D3850">
        <f ca="1"/>
        <v>11</v>
      </c>
    </row>
    <row r="3851" spans="3:4" ht="15" customHeight="1" x14ac:dyDescent="0.25">
      <c r="C3851">
        <v>-1</v>
      </c>
      <c r="D3851">
        <f ca="1"/>
        <v>11</v>
      </c>
    </row>
    <row r="3852" spans="3:4" ht="15" customHeight="1" x14ac:dyDescent="0.25">
      <c r="C3852">
        <v>-1</v>
      </c>
      <c r="D3852">
        <f ca="1"/>
        <v>11</v>
      </c>
    </row>
    <row r="3853" spans="3:4" ht="15" customHeight="1" x14ac:dyDescent="0.25">
      <c r="C3853">
        <v>-1</v>
      </c>
      <c r="D3853">
        <f ca="1"/>
        <v>11</v>
      </c>
    </row>
    <row r="3854" spans="3:4" ht="15" customHeight="1" x14ac:dyDescent="0.25">
      <c r="C3854">
        <v>-1</v>
      </c>
      <c r="D3854">
        <f ca="1"/>
        <v>11</v>
      </c>
    </row>
    <row r="3855" spans="3:4" ht="15" customHeight="1" x14ac:dyDescent="0.25">
      <c r="C3855">
        <v>-1</v>
      </c>
      <c r="D3855">
        <f ca="1"/>
        <v>11</v>
      </c>
    </row>
    <row r="3856" spans="3:4" ht="15" customHeight="1" x14ac:dyDescent="0.25">
      <c r="C3856">
        <v>-1</v>
      </c>
      <c r="D3856">
        <f ca="1"/>
        <v>11</v>
      </c>
    </row>
    <row r="3857" spans="3:4" ht="15" customHeight="1" x14ac:dyDescent="0.25">
      <c r="C3857">
        <v>-1</v>
      </c>
      <c r="D3857">
        <f ca="1"/>
        <v>11</v>
      </c>
    </row>
    <row r="3858" spans="3:4" ht="15" customHeight="1" x14ac:dyDescent="0.25">
      <c r="C3858">
        <v>-1</v>
      </c>
      <c r="D3858">
        <f ca="1"/>
        <v>11</v>
      </c>
    </row>
    <row r="3859" spans="3:4" ht="15" customHeight="1" x14ac:dyDescent="0.25">
      <c r="C3859">
        <v>-1</v>
      </c>
      <c r="D3859">
        <f ca="1"/>
        <v>11</v>
      </c>
    </row>
    <row r="3860" spans="3:4" ht="15" customHeight="1" x14ac:dyDescent="0.25">
      <c r="C3860">
        <v>-1</v>
      </c>
      <c r="D3860">
        <f ca="1"/>
        <v>11</v>
      </c>
    </row>
    <row r="3861" spans="3:4" ht="15" customHeight="1" x14ac:dyDescent="0.25">
      <c r="C3861">
        <v>-1</v>
      </c>
      <c r="D3861">
        <f ca="1"/>
        <v>11</v>
      </c>
    </row>
    <row r="3862" spans="3:4" ht="15" customHeight="1" x14ac:dyDescent="0.25">
      <c r="C3862">
        <v>-1</v>
      </c>
      <c r="D3862">
        <f ca="1"/>
        <v>11</v>
      </c>
    </row>
    <row r="3863" spans="3:4" ht="15" customHeight="1" x14ac:dyDescent="0.25">
      <c r="C3863">
        <v>-1</v>
      </c>
      <c r="D3863">
        <f ca="1"/>
        <v>11</v>
      </c>
    </row>
    <row r="3864" spans="3:4" ht="15" customHeight="1" x14ac:dyDescent="0.25">
      <c r="C3864">
        <v>-1</v>
      </c>
      <c r="D3864">
        <f ca="1"/>
        <v>11</v>
      </c>
    </row>
    <row r="3865" spans="3:4" ht="15" customHeight="1" x14ac:dyDescent="0.25">
      <c r="C3865">
        <v>-1</v>
      </c>
      <c r="D3865">
        <f ca="1"/>
        <v>11</v>
      </c>
    </row>
    <row r="3866" spans="3:4" ht="15" customHeight="1" x14ac:dyDescent="0.25">
      <c r="C3866">
        <v>-1</v>
      </c>
      <c r="D3866">
        <f ca="1"/>
        <v>11</v>
      </c>
    </row>
    <row r="3867" spans="3:4" ht="15" customHeight="1" x14ac:dyDescent="0.25">
      <c r="C3867">
        <v>-1</v>
      </c>
      <c r="D3867">
        <f ca="1"/>
        <v>11</v>
      </c>
    </row>
    <row r="3868" spans="3:4" ht="15" customHeight="1" x14ac:dyDescent="0.25">
      <c r="C3868">
        <v>-1</v>
      </c>
      <c r="D3868">
        <f ca="1"/>
        <v>11</v>
      </c>
    </row>
    <row r="3869" spans="3:4" ht="15" customHeight="1" x14ac:dyDescent="0.25">
      <c r="C3869">
        <v>-1</v>
      </c>
      <c r="D3869">
        <f ca="1"/>
        <v>11</v>
      </c>
    </row>
    <row r="3870" spans="3:4" ht="15" customHeight="1" x14ac:dyDescent="0.25">
      <c r="C3870">
        <v>-1</v>
      </c>
      <c r="D3870">
        <f ca="1"/>
        <v>11</v>
      </c>
    </row>
    <row r="3871" spans="3:4" ht="15" customHeight="1" x14ac:dyDescent="0.25">
      <c r="C3871">
        <v>-1</v>
      </c>
      <c r="D3871">
        <f ca="1"/>
        <v>11</v>
      </c>
    </row>
    <row r="3872" spans="3:4" ht="15" customHeight="1" x14ac:dyDescent="0.25">
      <c r="C3872">
        <v>-1</v>
      </c>
      <c r="D3872">
        <f ca="1"/>
        <v>11</v>
      </c>
    </row>
    <row r="3873" spans="3:4" ht="15" customHeight="1" x14ac:dyDescent="0.25">
      <c r="C3873">
        <v>-1</v>
      </c>
      <c r="D3873">
        <f ca="1"/>
        <v>11</v>
      </c>
    </row>
    <row r="3874" spans="3:4" ht="15" customHeight="1" x14ac:dyDescent="0.25">
      <c r="C3874">
        <v>-1</v>
      </c>
      <c r="D3874">
        <f ca="1"/>
        <v>11</v>
      </c>
    </row>
    <row r="3875" spans="3:4" ht="15" customHeight="1" x14ac:dyDescent="0.25">
      <c r="C3875">
        <v>-1</v>
      </c>
      <c r="D3875">
        <f ca="1"/>
        <v>11</v>
      </c>
    </row>
    <row r="3876" spans="3:4" ht="15" customHeight="1" x14ac:dyDescent="0.25">
      <c r="C3876">
        <v>-1</v>
      </c>
      <c r="D3876">
        <f ca="1"/>
        <v>11</v>
      </c>
    </row>
    <row r="3877" spans="3:4" ht="15" customHeight="1" x14ac:dyDescent="0.25">
      <c r="C3877">
        <v>-1</v>
      </c>
      <c r="D3877">
        <f ca="1"/>
        <v>11</v>
      </c>
    </row>
    <row r="3878" spans="3:4" ht="15" customHeight="1" x14ac:dyDescent="0.25">
      <c r="C3878">
        <v>-1</v>
      </c>
      <c r="D3878">
        <f ca="1"/>
        <v>11</v>
      </c>
    </row>
    <row r="3879" spans="3:4" ht="15" customHeight="1" x14ac:dyDescent="0.25">
      <c r="C3879">
        <v>-1</v>
      </c>
      <c r="D3879">
        <f ca="1"/>
        <v>11</v>
      </c>
    </row>
    <row r="3880" spans="3:4" ht="15" customHeight="1" x14ac:dyDescent="0.25">
      <c r="C3880">
        <v>-1</v>
      </c>
      <c r="D3880">
        <f ca="1"/>
        <v>11</v>
      </c>
    </row>
    <row r="3881" spans="3:4" ht="15" customHeight="1" x14ac:dyDescent="0.25">
      <c r="C3881">
        <v>-1</v>
      </c>
      <c r="D3881">
        <f ca="1"/>
        <v>11</v>
      </c>
    </row>
    <row r="3882" spans="3:4" ht="15" customHeight="1" x14ac:dyDescent="0.25">
      <c r="C3882">
        <v>-1</v>
      </c>
      <c r="D3882">
        <f ca="1"/>
        <v>11</v>
      </c>
    </row>
    <row r="3883" spans="3:4" ht="15" customHeight="1" x14ac:dyDescent="0.25">
      <c r="C3883">
        <v>-1</v>
      </c>
      <c r="D3883">
        <f ca="1"/>
        <v>11</v>
      </c>
    </row>
    <row r="3884" spans="3:4" ht="15" customHeight="1" x14ac:dyDescent="0.25">
      <c r="C3884">
        <v>-1</v>
      </c>
      <c r="D3884">
        <f ca="1"/>
        <v>11</v>
      </c>
    </row>
    <row r="3885" spans="3:4" ht="15" customHeight="1" x14ac:dyDescent="0.25">
      <c r="C3885">
        <v>-1</v>
      </c>
      <c r="D3885">
        <f ca="1"/>
        <v>11</v>
      </c>
    </row>
    <row r="3886" spans="3:4" ht="15" customHeight="1" x14ac:dyDescent="0.25">
      <c r="C3886">
        <v>-1</v>
      </c>
      <c r="D3886">
        <f ca="1"/>
        <v>11</v>
      </c>
    </row>
    <row r="3887" spans="3:4" ht="15" customHeight="1" x14ac:dyDescent="0.25">
      <c r="C3887">
        <v>-1</v>
      </c>
      <c r="D3887">
        <f ca="1"/>
        <v>11</v>
      </c>
    </row>
    <row r="3888" spans="3:4" ht="15" customHeight="1" x14ac:dyDescent="0.25">
      <c r="C3888">
        <v>-1</v>
      </c>
      <c r="D3888">
        <f ca="1"/>
        <v>12</v>
      </c>
    </row>
    <row r="3889" spans="3:4" ht="15" customHeight="1" x14ac:dyDescent="0.25">
      <c r="C3889">
        <v>-1</v>
      </c>
      <c r="D3889">
        <f ca="1"/>
        <v>12</v>
      </c>
    </row>
    <row r="3890" spans="3:4" ht="15" customHeight="1" x14ac:dyDescent="0.25">
      <c r="C3890">
        <v>-1</v>
      </c>
      <c r="D3890">
        <f ca="1"/>
        <v>12</v>
      </c>
    </row>
    <row r="3891" spans="3:4" ht="15" customHeight="1" x14ac:dyDescent="0.25">
      <c r="C3891">
        <v>-1</v>
      </c>
      <c r="D3891">
        <f ca="1"/>
        <v>12</v>
      </c>
    </row>
    <row r="3892" spans="3:4" ht="15" customHeight="1" x14ac:dyDescent="0.25">
      <c r="C3892">
        <v>-1</v>
      </c>
      <c r="D3892">
        <f ca="1"/>
        <v>12</v>
      </c>
    </row>
    <row r="3893" spans="3:4" ht="15" customHeight="1" x14ac:dyDescent="0.25">
      <c r="C3893">
        <v>-1</v>
      </c>
      <c r="D3893">
        <f ca="1"/>
        <v>12</v>
      </c>
    </row>
    <row r="3894" spans="3:4" ht="15" customHeight="1" x14ac:dyDescent="0.25">
      <c r="C3894">
        <v>-1</v>
      </c>
      <c r="D3894">
        <f ca="1"/>
        <v>12</v>
      </c>
    </row>
    <row r="3895" spans="3:4" ht="15" customHeight="1" x14ac:dyDescent="0.25">
      <c r="C3895">
        <v>-1</v>
      </c>
      <c r="D3895">
        <f ca="1"/>
        <v>12</v>
      </c>
    </row>
    <row r="3896" spans="3:4" ht="15" customHeight="1" x14ac:dyDescent="0.25">
      <c r="C3896">
        <v>-1</v>
      </c>
      <c r="D3896">
        <f ca="1"/>
        <v>12</v>
      </c>
    </row>
    <row r="3897" spans="3:4" ht="15" customHeight="1" x14ac:dyDescent="0.25">
      <c r="C3897">
        <v>-1</v>
      </c>
      <c r="D3897">
        <f ca="1"/>
        <v>12</v>
      </c>
    </row>
    <row r="3898" spans="3:4" ht="15" customHeight="1" x14ac:dyDescent="0.25">
      <c r="C3898">
        <v>-1</v>
      </c>
      <c r="D3898">
        <f ca="1"/>
        <v>12</v>
      </c>
    </row>
    <row r="3899" spans="3:4" ht="15" customHeight="1" x14ac:dyDescent="0.25">
      <c r="C3899">
        <v>-1</v>
      </c>
      <c r="D3899">
        <f ca="1"/>
        <v>12</v>
      </c>
    </row>
    <row r="3900" spans="3:4" ht="15" customHeight="1" x14ac:dyDescent="0.25">
      <c r="C3900">
        <v>-1</v>
      </c>
      <c r="D3900">
        <f ca="1"/>
        <v>12</v>
      </c>
    </row>
    <row r="3901" spans="3:4" ht="15" customHeight="1" x14ac:dyDescent="0.25">
      <c r="C3901">
        <v>-1</v>
      </c>
      <c r="D3901">
        <f ca="1"/>
        <v>12</v>
      </c>
    </row>
    <row r="3902" spans="3:4" ht="15" customHeight="1" x14ac:dyDescent="0.25">
      <c r="C3902">
        <v>-1</v>
      </c>
      <c r="D3902">
        <f ca="1"/>
        <v>12</v>
      </c>
    </row>
    <row r="3903" spans="3:4" ht="15" customHeight="1" x14ac:dyDescent="0.25">
      <c r="C3903">
        <v>-1</v>
      </c>
      <c r="D3903">
        <f ca="1"/>
        <v>12</v>
      </c>
    </row>
    <row r="3904" spans="3:4" ht="15" customHeight="1" x14ac:dyDescent="0.25">
      <c r="C3904">
        <v>-1</v>
      </c>
      <c r="D3904">
        <f ca="1"/>
        <v>12</v>
      </c>
    </row>
    <row r="3905" spans="3:4" ht="15" customHeight="1" x14ac:dyDescent="0.25">
      <c r="C3905">
        <v>-1</v>
      </c>
      <c r="D3905">
        <f ca="1"/>
        <v>12</v>
      </c>
    </row>
    <row r="3906" spans="3:4" ht="15" customHeight="1" x14ac:dyDescent="0.25">
      <c r="C3906">
        <v>-1</v>
      </c>
      <c r="D3906">
        <f ca="1"/>
        <v>12</v>
      </c>
    </row>
    <row r="3907" spans="3:4" ht="15" customHeight="1" x14ac:dyDescent="0.25">
      <c r="C3907">
        <v>-1</v>
      </c>
      <c r="D3907">
        <f ca="1"/>
        <v>12</v>
      </c>
    </row>
    <row r="3908" spans="3:4" ht="15" customHeight="1" x14ac:dyDescent="0.25">
      <c r="C3908">
        <v>-1</v>
      </c>
      <c r="D3908">
        <f ca="1"/>
        <v>12</v>
      </c>
    </row>
    <row r="3909" spans="3:4" ht="15" customHeight="1" x14ac:dyDescent="0.25">
      <c r="C3909">
        <v>-1</v>
      </c>
      <c r="D3909">
        <f ca="1"/>
        <v>12</v>
      </c>
    </row>
    <row r="3910" spans="3:4" ht="15" customHeight="1" x14ac:dyDescent="0.25">
      <c r="C3910">
        <v>-1</v>
      </c>
      <c r="D3910">
        <f ca="1"/>
        <v>12</v>
      </c>
    </row>
    <row r="3911" spans="3:4" ht="15" customHeight="1" x14ac:dyDescent="0.25">
      <c r="C3911">
        <v>-1</v>
      </c>
      <c r="D3911">
        <f ca="1"/>
        <v>12</v>
      </c>
    </row>
    <row r="3912" spans="3:4" ht="15" customHeight="1" x14ac:dyDescent="0.25">
      <c r="C3912">
        <v>-1</v>
      </c>
      <c r="D3912">
        <f ca="1"/>
        <v>12</v>
      </c>
    </row>
    <row r="3913" spans="3:4" ht="15" customHeight="1" x14ac:dyDescent="0.25">
      <c r="C3913">
        <v>-1</v>
      </c>
      <c r="D3913">
        <f ca="1"/>
        <v>12</v>
      </c>
    </row>
    <row r="3914" spans="3:4" ht="15" customHeight="1" x14ac:dyDescent="0.25">
      <c r="C3914">
        <v>-1</v>
      </c>
      <c r="D3914">
        <f ca="1"/>
        <v>12</v>
      </c>
    </row>
    <row r="3915" spans="3:4" ht="15" customHeight="1" x14ac:dyDescent="0.25">
      <c r="C3915">
        <v>-1</v>
      </c>
      <c r="D3915">
        <f ca="1"/>
        <v>12</v>
      </c>
    </row>
    <row r="3916" spans="3:4" ht="15" customHeight="1" x14ac:dyDescent="0.25">
      <c r="C3916">
        <v>-1</v>
      </c>
      <c r="D3916">
        <f ca="1"/>
        <v>12</v>
      </c>
    </row>
    <row r="3917" spans="3:4" ht="15" customHeight="1" x14ac:dyDescent="0.25">
      <c r="C3917">
        <v>-1</v>
      </c>
      <c r="D3917">
        <f ca="1"/>
        <v>12</v>
      </c>
    </row>
    <row r="3918" spans="3:4" ht="15" customHeight="1" x14ac:dyDescent="0.25">
      <c r="C3918">
        <v>-1</v>
      </c>
      <c r="D3918">
        <f ca="1"/>
        <v>12</v>
      </c>
    </row>
    <row r="3919" spans="3:4" ht="15" customHeight="1" x14ac:dyDescent="0.25">
      <c r="C3919">
        <v>-1</v>
      </c>
      <c r="D3919">
        <f ca="1"/>
        <v>12</v>
      </c>
    </row>
    <row r="3920" spans="3:4" ht="15" customHeight="1" x14ac:dyDescent="0.25">
      <c r="C3920">
        <v>-1</v>
      </c>
      <c r="D3920">
        <f ca="1"/>
        <v>12</v>
      </c>
    </row>
    <row r="3921" spans="3:4" ht="15" customHeight="1" x14ac:dyDescent="0.25">
      <c r="C3921">
        <v>-1</v>
      </c>
      <c r="D3921">
        <f ca="1"/>
        <v>12</v>
      </c>
    </row>
    <row r="3922" spans="3:4" ht="15" customHeight="1" x14ac:dyDescent="0.25">
      <c r="C3922">
        <v>-1</v>
      </c>
      <c r="D3922">
        <f ca="1"/>
        <v>12</v>
      </c>
    </row>
    <row r="3923" spans="3:4" ht="15" customHeight="1" x14ac:dyDescent="0.25">
      <c r="C3923">
        <v>-1</v>
      </c>
      <c r="D3923">
        <f ca="1"/>
        <v>12</v>
      </c>
    </row>
    <row r="3924" spans="3:4" ht="15" customHeight="1" x14ac:dyDescent="0.25">
      <c r="C3924">
        <v>-1</v>
      </c>
      <c r="D3924">
        <f ca="1"/>
        <v>12</v>
      </c>
    </row>
    <row r="3925" spans="3:4" ht="15" customHeight="1" x14ac:dyDescent="0.25">
      <c r="C3925">
        <v>-1</v>
      </c>
      <c r="D3925">
        <f ca="1"/>
        <v>12</v>
      </c>
    </row>
    <row r="3926" spans="3:4" ht="15" customHeight="1" x14ac:dyDescent="0.25">
      <c r="C3926">
        <v>-1</v>
      </c>
      <c r="D3926">
        <f ca="1"/>
        <v>12</v>
      </c>
    </row>
    <row r="3927" spans="3:4" ht="15" customHeight="1" x14ac:dyDescent="0.25">
      <c r="C3927">
        <v>-1</v>
      </c>
      <c r="D3927">
        <f ca="1"/>
        <v>12</v>
      </c>
    </row>
    <row r="3928" spans="3:4" ht="15" customHeight="1" x14ac:dyDescent="0.25">
      <c r="C3928">
        <v>-1</v>
      </c>
      <c r="D3928">
        <f ca="1"/>
        <v>12</v>
      </c>
    </row>
    <row r="3929" spans="3:4" ht="15" customHeight="1" x14ac:dyDescent="0.25">
      <c r="C3929">
        <v>-1</v>
      </c>
      <c r="D3929">
        <f ca="1"/>
        <v>12</v>
      </c>
    </row>
    <row r="3930" spans="3:4" ht="15" customHeight="1" x14ac:dyDescent="0.25">
      <c r="C3930">
        <v>-1</v>
      </c>
      <c r="D3930">
        <f ca="1"/>
        <v>12</v>
      </c>
    </row>
    <row r="3931" spans="3:4" ht="15" customHeight="1" x14ac:dyDescent="0.25">
      <c r="C3931">
        <v>-1</v>
      </c>
      <c r="D3931">
        <f ca="1"/>
        <v>12</v>
      </c>
    </row>
    <row r="3932" spans="3:4" ht="15" customHeight="1" x14ac:dyDescent="0.25">
      <c r="C3932">
        <v>-1</v>
      </c>
      <c r="D3932">
        <f ca="1"/>
        <v>12</v>
      </c>
    </row>
    <row r="3933" spans="3:4" ht="15" customHeight="1" x14ac:dyDescent="0.25">
      <c r="C3933">
        <v>-1</v>
      </c>
      <c r="D3933">
        <f ca="1"/>
        <v>12</v>
      </c>
    </row>
    <row r="3934" spans="3:4" ht="15" customHeight="1" x14ac:dyDescent="0.25">
      <c r="C3934">
        <v>-1</v>
      </c>
      <c r="D3934">
        <f ca="1"/>
        <v>12</v>
      </c>
    </row>
    <row r="3935" spans="3:4" ht="15" customHeight="1" x14ac:dyDescent="0.25">
      <c r="C3935">
        <v>-1</v>
      </c>
      <c r="D3935">
        <f ca="1"/>
        <v>12</v>
      </c>
    </row>
    <row r="3936" spans="3:4" ht="15" customHeight="1" x14ac:dyDescent="0.25">
      <c r="C3936">
        <v>-1</v>
      </c>
      <c r="D3936">
        <f ca="1"/>
        <v>12</v>
      </c>
    </row>
    <row r="3937" spans="3:4" ht="15" customHeight="1" x14ac:dyDescent="0.25">
      <c r="C3937">
        <v>-1</v>
      </c>
      <c r="D3937">
        <f ca="1"/>
        <v>12</v>
      </c>
    </row>
  </sheetData>
  <mergeCells count="3">
    <mergeCell ref="B1:D1"/>
    <mergeCell ref="L1:N1"/>
    <mergeCell ref="Q1:R1"/>
  </mergeCells>
  <hyperlinks>
    <hyperlink ref="U1" r:id="rId2" xr:uid="{7B88AD90-3D92-4B9F-9F54-6D97CB0EA1AD}"/>
  </hyperlinks>
  <pageMargins left="0.7" right="0.7" top="0.75" bottom="0.75" header="0" footer="0"/>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BE203-4545-47DE-9EBC-5E5C5C583914}">
  <dimension ref="B1:W99"/>
  <sheetViews>
    <sheetView topLeftCell="A49" workbookViewId="0">
      <selection activeCell="G53" sqref="G53"/>
    </sheetView>
  </sheetViews>
  <sheetFormatPr defaultColWidth="12.59765625" defaultRowHeight="15" customHeight="1" x14ac:dyDescent="0.25"/>
  <cols>
    <col min="1" max="1" width="3" customWidth="1"/>
    <col min="2" max="2" width="4.09765625" customWidth="1"/>
    <col min="3" max="3" width="12.19921875" customWidth="1"/>
    <col min="4" max="4" width="11.59765625" customWidth="1"/>
    <col min="5" max="5" width="8.59765625" customWidth="1"/>
    <col min="6" max="6" width="15.09765625" customWidth="1"/>
    <col min="7" max="7" width="10.3984375" customWidth="1"/>
    <col min="8" max="8" width="10.8984375" customWidth="1"/>
    <col min="9" max="9" width="9.59765625" customWidth="1"/>
    <col min="10" max="12" width="10.8984375" customWidth="1"/>
    <col min="13" max="14" width="10.5" customWidth="1"/>
    <col min="15" max="27" width="8.59765625" customWidth="1"/>
  </cols>
  <sheetData>
    <row r="1" spans="2:16" ht="22.5" customHeight="1" x14ac:dyDescent="0.25">
      <c r="B1" s="67" t="s">
        <v>0</v>
      </c>
      <c r="C1" s="68"/>
      <c r="D1" s="69"/>
      <c r="E1" s="1"/>
      <c r="F1" s="67" t="s">
        <v>1</v>
      </c>
      <c r="G1" s="68"/>
      <c r="H1" s="69"/>
      <c r="I1" s="1"/>
      <c r="J1" s="1"/>
      <c r="K1" s="70" t="s">
        <v>2</v>
      </c>
      <c r="L1" s="71"/>
      <c r="M1" s="1"/>
      <c r="N1" s="1"/>
      <c r="O1" s="1"/>
      <c r="P1" s="40" t="s">
        <v>27</v>
      </c>
    </row>
    <row r="2" spans="2:16" ht="13.5" customHeight="1" x14ac:dyDescent="0.25">
      <c r="B2" s="3" t="s">
        <v>3</v>
      </c>
      <c r="C2" s="3" t="s">
        <v>4</v>
      </c>
      <c r="D2" s="3" t="s">
        <v>5</v>
      </c>
      <c r="E2" s="2"/>
      <c r="F2" s="4" t="s">
        <v>3</v>
      </c>
      <c r="G2" s="5" t="s">
        <v>4</v>
      </c>
      <c r="H2" s="6" t="s">
        <v>6</v>
      </c>
      <c r="I2" s="2"/>
      <c r="J2" s="2"/>
      <c r="K2" s="7" t="s">
        <v>7</v>
      </c>
      <c r="L2" s="8" t="s">
        <v>8</v>
      </c>
      <c r="M2" s="2"/>
      <c r="N2" s="2"/>
      <c r="O2" s="2"/>
      <c r="P2" s="2"/>
    </row>
    <row r="3" spans="2:16" ht="13.5" customHeight="1" x14ac:dyDescent="0.25">
      <c r="B3" s="9" t="s">
        <v>9</v>
      </c>
      <c r="C3" s="9">
        <v>45325</v>
      </c>
      <c r="D3" s="10">
        <v>120</v>
      </c>
      <c r="E3" s="2">
        <v>1</v>
      </c>
      <c r="F3" s="11" t="s">
        <v>10</v>
      </c>
      <c r="G3" s="12">
        <v>45278</v>
      </c>
      <c r="H3" s="13">
        <v>600</v>
      </c>
      <c r="I3" s="2"/>
      <c r="J3" s="2"/>
      <c r="K3" s="14" t="s">
        <v>9</v>
      </c>
      <c r="L3" s="15">
        <v>-47</v>
      </c>
      <c r="M3" s="2"/>
      <c r="N3" s="2"/>
      <c r="O3" s="2">
        <v>-47</v>
      </c>
      <c r="P3" s="2"/>
    </row>
    <row r="4" spans="2:16" ht="13.5" customHeight="1" x14ac:dyDescent="0.25">
      <c r="B4" s="9" t="s">
        <v>11</v>
      </c>
      <c r="C4" s="16">
        <v>45338</v>
      </c>
      <c r="D4" s="17">
        <v>356</v>
      </c>
      <c r="E4" s="2">
        <v>2</v>
      </c>
      <c r="F4" s="11" t="s">
        <v>12</v>
      </c>
      <c r="G4" s="12">
        <v>45286</v>
      </c>
      <c r="H4" s="13">
        <v>50</v>
      </c>
      <c r="I4" s="2"/>
      <c r="J4" s="2"/>
      <c r="K4" s="14" t="s">
        <v>11</v>
      </c>
      <c r="L4" s="15">
        <v>-60</v>
      </c>
      <c r="M4" s="2"/>
      <c r="N4" s="2"/>
      <c r="O4" s="2">
        <v>-59.999999999999993</v>
      </c>
      <c r="P4" s="2"/>
    </row>
    <row r="5" spans="2:16" ht="13.5" customHeight="1" x14ac:dyDescent="0.25">
      <c r="B5" s="9" t="s">
        <v>13</v>
      </c>
      <c r="C5" s="16">
        <v>45341</v>
      </c>
      <c r="D5" s="17">
        <v>312</v>
      </c>
      <c r="E5" s="2">
        <v>3</v>
      </c>
      <c r="F5" s="11" t="s">
        <v>14</v>
      </c>
      <c r="G5" s="12">
        <v>45312</v>
      </c>
      <c r="H5" s="13">
        <v>112</v>
      </c>
      <c r="I5" s="2"/>
      <c r="J5" s="2"/>
      <c r="K5" s="14" t="s">
        <v>13</v>
      </c>
      <c r="L5" s="15">
        <v>-46.429487179487182</v>
      </c>
      <c r="M5" s="2"/>
      <c r="N5" s="2"/>
      <c r="O5" s="2">
        <v>-44.262820512820511</v>
      </c>
      <c r="P5" s="2"/>
    </row>
    <row r="6" spans="2:16" ht="13.5" customHeight="1" x14ac:dyDescent="0.25">
      <c r="B6" s="9" t="s">
        <v>15</v>
      </c>
      <c r="C6" s="16">
        <v>45355</v>
      </c>
      <c r="D6" s="17">
        <v>437</v>
      </c>
      <c r="E6" s="46">
        <v>4</v>
      </c>
      <c r="F6" s="11" t="s">
        <v>16</v>
      </c>
      <c r="G6" s="12">
        <v>45315</v>
      </c>
      <c r="H6" s="13">
        <v>800</v>
      </c>
      <c r="I6" s="2"/>
      <c r="J6" s="2"/>
      <c r="K6" s="14" t="s">
        <v>15</v>
      </c>
      <c r="L6" s="15">
        <v>-40</v>
      </c>
      <c r="M6" s="2"/>
      <c r="N6" s="2"/>
      <c r="O6" s="2">
        <v>-42.379862700228834</v>
      </c>
      <c r="P6" s="2"/>
    </row>
    <row r="7" spans="2:16" ht="13.5" customHeight="1" x14ac:dyDescent="0.25">
      <c r="B7" s="9" t="s">
        <v>17</v>
      </c>
      <c r="C7" s="16">
        <v>45364</v>
      </c>
      <c r="D7" s="17">
        <v>374</v>
      </c>
      <c r="E7" s="46">
        <v>5</v>
      </c>
      <c r="F7" s="18" t="s">
        <v>18</v>
      </c>
      <c r="G7" s="19">
        <v>45327</v>
      </c>
      <c r="H7" s="20">
        <v>1800</v>
      </c>
      <c r="I7" s="2"/>
      <c r="J7" s="2"/>
      <c r="K7" s="14" t="s">
        <v>17</v>
      </c>
      <c r="L7" s="15">
        <v>-47.81283422459893</v>
      </c>
      <c r="M7" s="2"/>
      <c r="N7" s="2"/>
      <c r="O7" s="2">
        <v>-47.812834224598895</v>
      </c>
      <c r="P7" s="2"/>
    </row>
    <row r="8" spans="2:16" ht="13.5" customHeight="1" x14ac:dyDescent="0.25">
      <c r="B8" s="9" t="s">
        <v>19</v>
      </c>
      <c r="C8" s="16">
        <v>45365</v>
      </c>
      <c r="D8" s="17">
        <v>258</v>
      </c>
      <c r="E8" s="2"/>
      <c r="F8" s="2"/>
      <c r="G8" s="2"/>
      <c r="H8" s="2"/>
      <c r="I8" s="2"/>
      <c r="J8" s="2"/>
      <c r="K8" s="14" t="s">
        <v>19</v>
      </c>
      <c r="L8" s="15">
        <v>-38</v>
      </c>
      <c r="M8" s="2"/>
      <c r="N8" s="2"/>
      <c r="O8" s="2">
        <v>-38.00000000000005</v>
      </c>
      <c r="P8" s="2"/>
    </row>
    <row r="9" spans="2:16" ht="13.5" customHeight="1" x14ac:dyDescent="0.25">
      <c r="B9" s="9" t="s">
        <v>20</v>
      </c>
      <c r="C9" s="16">
        <v>45370</v>
      </c>
      <c r="D9" s="17">
        <v>369</v>
      </c>
      <c r="E9" s="2"/>
      <c r="F9" s="2"/>
      <c r="G9" s="2"/>
      <c r="H9" s="2"/>
      <c r="I9" s="2"/>
      <c r="J9" s="2"/>
      <c r="K9" s="14" t="s">
        <v>20</v>
      </c>
      <c r="L9" s="15">
        <v>-43</v>
      </c>
      <c r="M9" s="2"/>
      <c r="N9" s="2"/>
      <c r="O9" s="2">
        <v>-43.000000000000014</v>
      </c>
      <c r="P9" s="2"/>
    </row>
    <row r="10" spans="2:16" ht="13.5" customHeight="1" x14ac:dyDescent="0.25">
      <c r="B10" s="9" t="s">
        <v>21</v>
      </c>
      <c r="C10" s="16">
        <v>45376</v>
      </c>
      <c r="D10" s="17">
        <v>418</v>
      </c>
      <c r="E10" s="2"/>
      <c r="F10" s="2"/>
      <c r="G10" s="2"/>
      <c r="H10" s="2"/>
      <c r="I10" s="2"/>
      <c r="J10" s="2"/>
      <c r="K10" s="14" t="s">
        <v>21</v>
      </c>
      <c r="L10" s="15">
        <v>-49</v>
      </c>
      <c r="M10" s="2"/>
      <c r="N10" s="2"/>
      <c r="O10" s="2">
        <v>-48.999999999999972</v>
      </c>
      <c r="P10" s="2"/>
    </row>
    <row r="11" spans="2:16" ht="13.5" customHeight="1" x14ac:dyDescent="0.25">
      <c r="B11" s="9" t="s">
        <v>22</v>
      </c>
      <c r="C11" s="16">
        <v>45384</v>
      </c>
      <c r="D11" s="17">
        <v>308</v>
      </c>
      <c r="E11" s="2"/>
      <c r="F11" s="2"/>
      <c r="G11" s="2"/>
      <c r="H11" s="2"/>
      <c r="I11" s="2"/>
      <c r="J11" s="2"/>
      <c r="K11" s="14" t="s">
        <v>22</v>
      </c>
      <c r="L11" s="15">
        <v>-57</v>
      </c>
      <c r="M11" s="2"/>
      <c r="N11" s="2"/>
      <c r="O11" s="2">
        <v>-57.000000000000036</v>
      </c>
      <c r="P11" s="2"/>
    </row>
    <row r="12" spans="2:16" ht="13.5" customHeight="1" x14ac:dyDescent="0.25">
      <c r="B12" s="9" t="s">
        <v>23</v>
      </c>
      <c r="C12" s="16">
        <v>45397</v>
      </c>
      <c r="D12" s="17">
        <v>410</v>
      </c>
      <c r="E12" s="2"/>
      <c r="F12" s="2"/>
      <c r="G12" s="21"/>
      <c r="H12" s="2"/>
      <c r="I12" s="2"/>
      <c r="J12" s="2"/>
      <c r="K12" s="14" t="s">
        <v>23</v>
      </c>
      <c r="L12" s="15">
        <v>-70</v>
      </c>
      <c r="M12" s="2"/>
      <c r="N12" s="2"/>
      <c r="O12" s="2">
        <v>-70.000000000000014</v>
      </c>
      <c r="P12" s="2"/>
    </row>
    <row r="13" spans="2:16" ht="13.5" customHeight="1" x14ac:dyDescent="0.25">
      <c r="B13" s="9" t="s">
        <v>24</v>
      </c>
      <c r="C13" s="16">
        <v>45406</v>
      </c>
      <c r="D13" s="17">
        <v>491</v>
      </c>
      <c r="E13" s="2"/>
      <c r="F13" s="2"/>
      <c r="G13" s="21"/>
      <c r="H13" s="2"/>
      <c r="I13" s="2"/>
      <c r="J13" s="2"/>
      <c r="K13" s="14" t="s">
        <v>24</v>
      </c>
      <c r="L13" s="15" t="s">
        <v>25</v>
      </c>
      <c r="M13" s="2"/>
      <c r="N13" s="2"/>
      <c r="O13" s="2"/>
      <c r="P13" s="2"/>
    </row>
    <row r="14" spans="2:16" ht="13.5" customHeight="1" x14ac:dyDescent="0.25">
      <c r="B14" s="9" t="s">
        <v>26</v>
      </c>
      <c r="C14" s="16">
        <v>45409</v>
      </c>
      <c r="D14" s="17">
        <v>50</v>
      </c>
      <c r="E14" s="2"/>
      <c r="F14" s="2"/>
      <c r="G14" s="21"/>
      <c r="H14" s="2"/>
      <c r="I14" s="2"/>
      <c r="J14" s="2"/>
      <c r="K14" s="22" t="s">
        <v>26</v>
      </c>
      <c r="L14" s="23" t="s">
        <v>25</v>
      </c>
      <c r="M14" s="2"/>
      <c r="N14" s="2"/>
      <c r="O14" s="2"/>
      <c r="P14" s="2"/>
    </row>
    <row r="19" spans="3:21" ht="13.5" customHeight="1" x14ac:dyDescent="0.25">
      <c r="C19" s="59" t="s">
        <v>35</v>
      </c>
      <c r="D19" s="2"/>
      <c r="E19" s="2"/>
      <c r="F19" s="2"/>
      <c r="G19" s="2"/>
      <c r="H19" s="2"/>
      <c r="I19" s="2"/>
      <c r="J19" s="2"/>
      <c r="K19" s="2"/>
      <c r="L19" s="2"/>
      <c r="M19" s="2"/>
      <c r="N19" s="2"/>
      <c r="O19" s="2"/>
      <c r="P19" s="2"/>
      <c r="Q19" s="2"/>
      <c r="R19" s="2"/>
      <c r="S19" s="2"/>
      <c r="T19" s="2"/>
      <c r="U19" s="2"/>
    </row>
    <row r="20" spans="3:21" ht="13.5" customHeight="1" x14ac:dyDescent="0.25">
      <c r="C20" s="24"/>
      <c r="D20" s="2"/>
      <c r="E20" s="2"/>
      <c r="F20" s="2"/>
      <c r="G20" s="2"/>
      <c r="H20" s="2"/>
      <c r="I20" s="2"/>
      <c r="J20" s="2"/>
      <c r="K20" s="2"/>
      <c r="L20" s="2"/>
      <c r="M20" s="2"/>
      <c r="N20" s="2"/>
      <c r="O20" s="2"/>
      <c r="P20" s="2"/>
      <c r="Q20" s="2"/>
      <c r="R20" s="2"/>
      <c r="S20" s="2"/>
      <c r="T20" s="2"/>
      <c r="U20" s="2"/>
    </row>
    <row r="21" spans="3:21" ht="13.5" customHeight="1" x14ac:dyDescent="0.25">
      <c r="C21" s="7" t="str" cm="1">
        <f t="array" aca="1" ref="C21:D33" ca="1">_xlfn.LET(
_xlpm.c, _xlfn.DROP(_xlfn.REDUCE("",B3:B14,_xlfn.LAMBDA(_xlpm.a,_xlpm.v,_xlfn.VSTACK(_xlpm.a,_xlfn.SEQUENCE(OFFSET(_xlpm.v,,2),1,RIGHT(_xlpm.v,LEN(_xlpm.v)-1)+0,0)))),1)+0,
_xlpm.p, _xlfn.EXPAND(_xlfn.DROP(_xlfn.REDUCE("",F3:F7,_xlfn.LAMBDA(_xlpm.a,_xlpm.v,_xlfn.VSTACK(_xlpm.a,_xlfn.SEQUENCE(OFFSET(_xlpm.v,,2),1,RIGHT(_xlpm.v,1)+0,0)))),1)+0,ROWS(_xlpm.c),1,-1),
_xlpm.z, _xlfn.LET(_xlpm.y,_xlfn.DROP(_xlfn.DROP(_xlfn.CHOOSECOLS(_xlfn.PIVOTBY(_xlpm.c,_xlpm.p,_xlpm.p,_xleta.COUNTA),3,4,5,6,7),-1),1),_xlfn.MAP(_xlpm.y,_xlfn.LAMBDA(_xlpm.x,IF(ISNUMBER(_xlpm.x),_xlpm.x,0)))),
_xlpm.q, -TRANSPOSE(C3:C14-TRANSPOSE(G3:G7)),
_xlfn.VSTACK(K2:L2,_xlfn.HSTACK(K3:K14,_xlfn.LET(_xlpm.yy,INDEX(MMULT(_xlpm.z,_xlpm.q),_xlfn.SEQUENCE(12),_xlfn.SEQUENCE(12))/D3:D14,IF(_xlpm.yy=0,"NP",_xlpm.yy))))
)</f>
        <v>Recipt ID</v>
      </c>
      <c r="D21" s="8" t="str">
        <f ca="1"/>
        <v>Duration</v>
      </c>
      <c r="E21" s="2"/>
      <c r="F21" s="2"/>
      <c r="G21" s="2"/>
      <c r="H21" s="2"/>
      <c r="I21" t="s">
        <v>36</v>
      </c>
      <c r="J21">
        <v>1</v>
      </c>
      <c r="L21" t="str" cm="1">
        <f t="array" ref="L21:M23">_xlfn.DROP(I21:J25,2)</f>
        <v>C</v>
      </c>
      <c r="M21">
        <v>3</v>
      </c>
      <c r="O21" s="2"/>
      <c r="P21" s="2"/>
      <c r="Q21" s="2"/>
      <c r="R21" s="2"/>
      <c r="S21" s="2"/>
      <c r="T21" s="2"/>
      <c r="U21" s="2"/>
    </row>
    <row r="22" spans="3:21" ht="13.5" customHeight="1" x14ac:dyDescent="0.25">
      <c r="C22" s="14" t="str">
        <f ca="1"/>
        <v>C1</v>
      </c>
      <c r="D22" s="15">
        <f ca="1"/>
        <v>-47</v>
      </c>
      <c r="E22" s="2"/>
      <c r="F22" s="2" t="b" cm="1">
        <f t="array" aca="1" ref="F22:G33" ca="1">C22:D33=K3:L14</f>
        <v>1</v>
      </c>
      <c r="G22" s="2" t="b">
        <f ca="1"/>
        <v>1</v>
      </c>
      <c r="H22" s="2"/>
      <c r="I22" t="s">
        <v>37</v>
      </c>
      <c r="J22">
        <v>2</v>
      </c>
      <c r="L22" t="str">
        <v>D</v>
      </c>
      <c r="M22">
        <v>4</v>
      </c>
      <c r="O22" s="2"/>
      <c r="P22" s="2"/>
      <c r="Q22" s="2"/>
      <c r="R22" s="2"/>
      <c r="S22" s="2"/>
      <c r="T22" s="2"/>
      <c r="U22" s="2"/>
    </row>
    <row r="23" spans="3:21" ht="13.5" customHeight="1" x14ac:dyDescent="0.25">
      <c r="C23" s="14" t="str">
        <f ca="1"/>
        <v>C2</v>
      </c>
      <c r="D23" s="15">
        <f ca="1"/>
        <v>-60</v>
      </c>
      <c r="E23" s="2"/>
      <c r="F23" s="2" t="b">
        <f ca="1"/>
        <v>1</v>
      </c>
      <c r="G23" s="2" t="b">
        <f ca="1"/>
        <v>1</v>
      </c>
      <c r="H23" s="2"/>
      <c r="I23" t="s">
        <v>38</v>
      </c>
      <c r="J23">
        <v>3</v>
      </c>
      <c r="L23" t="str">
        <v>E</v>
      </c>
      <c r="M23">
        <v>5</v>
      </c>
      <c r="O23" s="2"/>
      <c r="P23" s="2"/>
      <c r="Q23" s="2"/>
      <c r="R23" s="2"/>
      <c r="S23" s="2"/>
      <c r="T23" s="2"/>
      <c r="U23" s="2"/>
    </row>
    <row r="24" spans="3:21" ht="13.5" customHeight="1" x14ac:dyDescent="0.25">
      <c r="C24" s="14" t="str">
        <f ca="1"/>
        <v>C3</v>
      </c>
      <c r="D24" s="15">
        <f ca="1"/>
        <v>-46.429487179487182</v>
      </c>
      <c r="E24" s="2"/>
      <c r="F24" s="2" t="b">
        <f ca="1"/>
        <v>1</v>
      </c>
      <c r="G24" s="2" t="b">
        <f ca="1"/>
        <v>1</v>
      </c>
      <c r="H24" s="2"/>
      <c r="I24" t="s">
        <v>39</v>
      </c>
      <c r="J24">
        <v>4</v>
      </c>
      <c r="O24" s="2"/>
      <c r="U24" s="2"/>
    </row>
    <row r="25" spans="3:21" ht="13.5" customHeight="1" x14ac:dyDescent="0.25">
      <c r="C25" s="14" t="str">
        <f ca="1"/>
        <v>C4</v>
      </c>
      <c r="D25" s="15">
        <f ca="1"/>
        <v>-40</v>
      </c>
      <c r="E25" s="2"/>
      <c r="F25" s="2" t="b">
        <f ca="1"/>
        <v>1</v>
      </c>
      <c r="G25" s="2" t="b">
        <f ca="1"/>
        <v>1</v>
      </c>
      <c r="H25" s="2"/>
      <c r="I25" t="s">
        <v>40</v>
      </c>
      <c r="J25">
        <v>5</v>
      </c>
      <c r="O25" s="2"/>
      <c r="Q25" s="55" cm="1">
        <f t="array" ref="Q25:U36">C3:C14-TRANSPOSE(G3:G7)</f>
        <v>47</v>
      </c>
      <c r="R25" s="55">
        <v>39</v>
      </c>
      <c r="S25" s="55">
        <v>13</v>
      </c>
      <c r="T25" s="55">
        <v>10</v>
      </c>
      <c r="U25" s="55">
        <v>-2</v>
      </c>
    </row>
    <row r="26" spans="3:21" ht="13.5" customHeight="1" x14ac:dyDescent="0.25">
      <c r="C26" s="14" t="str">
        <f ca="1"/>
        <v>C5</v>
      </c>
      <c r="D26" s="15">
        <f ca="1"/>
        <v>-47.81283422459893</v>
      </c>
      <c r="E26" s="2"/>
      <c r="F26" s="2" t="b">
        <f ca="1"/>
        <v>1</v>
      </c>
      <c r="G26" s="2" t="b">
        <f ca="1"/>
        <v>1</v>
      </c>
      <c r="H26" s="2"/>
      <c r="O26" s="2"/>
      <c r="Q26" s="55">
        <v>60</v>
      </c>
      <c r="R26" s="55">
        <v>52</v>
      </c>
      <c r="S26" s="55">
        <v>26</v>
      </c>
      <c r="T26" s="55">
        <v>23</v>
      </c>
      <c r="U26" s="55">
        <v>11</v>
      </c>
    </row>
    <row r="27" spans="3:21" ht="13.5" customHeight="1" x14ac:dyDescent="0.25">
      <c r="C27" s="14" t="str">
        <f ca="1"/>
        <v>C6</v>
      </c>
      <c r="D27" s="15">
        <f ca="1"/>
        <v>-38</v>
      </c>
      <c r="E27" s="2"/>
      <c r="F27" s="2" t="b">
        <f ca="1"/>
        <v>1</v>
      </c>
      <c r="G27" s="2" t="b">
        <f ca="1"/>
        <v>1</v>
      </c>
      <c r="H27" s="2"/>
      <c r="O27" s="2"/>
      <c r="Q27" s="55">
        <v>63</v>
      </c>
      <c r="R27" s="55">
        <v>55</v>
      </c>
      <c r="S27" s="55">
        <v>29</v>
      </c>
      <c r="T27" s="55">
        <v>26</v>
      </c>
      <c r="U27" s="55">
        <v>14</v>
      </c>
    </row>
    <row r="28" spans="3:21" ht="13.5" customHeight="1" x14ac:dyDescent="0.25">
      <c r="C28" s="14" t="str">
        <f ca="1"/>
        <v>C7</v>
      </c>
      <c r="D28" s="15">
        <f ca="1"/>
        <v>-43</v>
      </c>
      <c r="E28" s="2"/>
      <c r="F28" s="2" t="b">
        <f ca="1"/>
        <v>1</v>
      </c>
      <c r="G28" s="2" t="b">
        <f ca="1"/>
        <v>1</v>
      </c>
      <c r="H28" s="2"/>
      <c r="O28" s="2"/>
      <c r="Q28" s="55">
        <v>77</v>
      </c>
      <c r="R28" s="55">
        <v>69</v>
      </c>
      <c r="S28" s="55">
        <v>43</v>
      </c>
      <c r="T28" s="55">
        <v>40</v>
      </c>
      <c r="U28" s="55">
        <v>28</v>
      </c>
    </row>
    <row r="29" spans="3:21" ht="13.5" customHeight="1" x14ac:dyDescent="0.25">
      <c r="C29" s="14" t="str">
        <f ca="1"/>
        <v>C8</v>
      </c>
      <c r="D29" s="15">
        <f ca="1"/>
        <v>-49</v>
      </c>
      <c r="E29" s="2"/>
      <c r="F29" s="2" t="b">
        <f ca="1"/>
        <v>1</v>
      </c>
      <c r="G29" s="2" t="b">
        <f ca="1"/>
        <v>1</v>
      </c>
      <c r="H29" s="2"/>
      <c r="O29" s="2"/>
      <c r="Q29" s="55">
        <v>86</v>
      </c>
      <c r="R29" s="55">
        <v>78</v>
      </c>
      <c r="S29" s="55">
        <v>52</v>
      </c>
      <c r="T29" s="55">
        <v>49</v>
      </c>
      <c r="U29" s="55">
        <v>37</v>
      </c>
    </row>
    <row r="30" spans="3:21" ht="13.5" customHeight="1" x14ac:dyDescent="0.25">
      <c r="C30" s="14" t="str">
        <f ca="1"/>
        <v>C9</v>
      </c>
      <c r="D30" s="15">
        <f ca="1"/>
        <v>-57</v>
      </c>
      <c r="E30" s="2"/>
      <c r="F30" s="2" t="b">
        <f ca="1"/>
        <v>1</v>
      </c>
      <c r="G30" s="2" t="b">
        <f ca="1"/>
        <v>1</v>
      </c>
      <c r="H30" s="2"/>
      <c r="O30" s="2"/>
      <c r="Q30" s="55">
        <v>87</v>
      </c>
      <c r="R30" s="55">
        <v>79</v>
      </c>
      <c r="S30" s="55">
        <v>53</v>
      </c>
      <c r="T30" s="55">
        <v>50</v>
      </c>
      <c r="U30" s="55">
        <v>38</v>
      </c>
    </row>
    <row r="31" spans="3:21" ht="13.5" customHeight="1" x14ac:dyDescent="0.25">
      <c r="C31" s="14" t="str">
        <f ca="1"/>
        <v>C10</v>
      </c>
      <c r="D31" s="15">
        <f ca="1"/>
        <v>-70</v>
      </c>
      <c r="E31" s="2"/>
      <c r="F31" s="2" t="b">
        <f ca="1"/>
        <v>1</v>
      </c>
      <c r="G31" s="2" t="b">
        <f ca="1"/>
        <v>1</v>
      </c>
      <c r="H31" s="2"/>
      <c r="O31" s="2"/>
      <c r="Q31" s="55">
        <v>92</v>
      </c>
      <c r="R31" s="55">
        <v>84</v>
      </c>
      <c r="S31" s="55">
        <v>58</v>
      </c>
      <c r="T31" s="55">
        <v>55</v>
      </c>
      <c r="U31" s="55">
        <v>43</v>
      </c>
    </row>
    <row r="32" spans="3:21" ht="13.5" customHeight="1" x14ac:dyDescent="0.25">
      <c r="C32" s="14" t="str">
        <f ca="1"/>
        <v>C11</v>
      </c>
      <c r="D32" s="15" t="str">
        <f ca="1"/>
        <v>NP</v>
      </c>
      <c r="E32" s="2"/>
      <c r="F32" s="2" t="b">
        <f ca="1"/>
        <v>1</v>
      </c>
      <c r="G32" s="2" t="b">
        <f ca="1"/>
        <v>1</v>
      </c>
      <c r="H32" s="2"/>
      <c r="O32" s="2"/>
      <c r="Q32" s="55">
        <v>98</v>
      </c>
      <c r="R32" s="55">
        <v>90</v>
      </c>
      <c r="S32" s="55">
        <v>64</v>
      </c>
      <c r="T32" s="55">
        <v>61</v>
      </c>
      <c r="U32" s="55">
        <v>49</v>
      </c>
    </row>
    <row r="33" spans="3:23" ht="13.5" customHeight="1" x14ac:dyDescent="0.25">
      <c r="C33" s="22" t="str">
        <f ca="1"/>
        <v>C12</v>
      </c>
      <c r="D33" s="23" t="str">
        <f ca="1"/>
        <v>NP</v>
      </c>
      <c r="E33" s="2"/>
      <c r="F33" s="2" t="b">
        <f ca="1"/>
        <v>1</v>
      </c>
      <c r="G33" s="2" t="b">
        <f ca="1"/>
        <v>1</v>
      </c>
      <c r="H33" s="2"/>
      <c r="I33" s="2"/>
      <c r="J33" s="2"/>
      <c r="K33" s="2"/>
      <c r="L33" s="2"/>
      <c r="M33" s="2"/>
      <c r="N33" s="2"/>
      <c r="O33" s="2"/>
      <c r="Q33" s="55">
        <v>106</v>
      </c>
      <c r="R33" s="55">
        <v>98</v>
      </c>
      <c r="S33" s="55">
        <v>72</v>
      </c>
      <c r="T33" s="55">
        <v>69</v>
      </c>
      <c r="U33" s="55">
        <v>57</v>
      </c>
      <c r="V33" s="2"/>
      <c r="W33" s="2"/>
    </row>
    <row r="34" spans="3:23" ht="13.5" customHeight="1" x14ac:dyDescent="0.25">
      <c r="C34" s="24"/>
      <c r="D34" s="2"/>
      <c r="E34" s="2"/>
      <c r="F34" s="2"/>
      <c r="G34" s="2"/>
      <c r="H34" s="2"/>
      <c r="I34" s="2"/>
      <c r="J34" s="2"/>
      <c r="K34" s="2"/>
      <c r="L34" s="2"/>
      <c r="M34" s="2"/>
      <c r="N34" s="2"/>
      <c r="O34" s="2"/>
      <c r="Q34" s="55">
        <v>119</v>
      </c>
      <c r="R34" s="55">
        <v>111</v>
      </c>
      <c r="S34" s="55">
        <v>85</v>
      </c>
      <c r="T34" s="55">
        <v>82</v>
      </c>
      <c r="U34" s="55">
        <v>70</v>
      </c>
      <c r="V34" s="2"/>
      <c r="W34" s="2"/>
    </row>
    <row r="35" spans="3:23" ht="13.5" customHeight="1" x14ac:dyDescent="0.25">
      <c r="C35" s="24"/>
      <c r="D35" s="2"/>
      <c r="E35" s="2"/>
      <c r="F35" s="2"/>
      <c r="G35" s="41"/>
      <c r="H35" s="2"/>
      <c r="I35" s="2"/>
      <c r="J35" s="2"/>
      <c r="K35" s="2"/>
      <c r="L35" s="2"/>
      <c r="M35" s="2"/>
      <c r="N35" s="2"/>
      <c r="O35" s="2"/>
      <c r="Q35" s="55">
        <v>128</v>
      </c>
      <c r="R35" s="55">
        <v>120</v>
      </c>
      <c r="S35" s="55">
        <v>94</v>
      </c>
      <c r="T35" s="55">
        <v>91</v>
      </c>
      <c r="U35" s="55">
        <v>79</v>
      </c>
      <c r="V35" s="2"/>
      <c r="W35" s="2"/>
    </row>
    <row r="36" spans="3:23" ht="13.5" customHeight="1" x14ac:dyDescent="0.25">
      <c r="C36" s="59" t="s">
        <v>41</v>
      </c>
      <c r="D36" s="2"/>
      <c r="E36" s="2"/>
      <c r="F36" s="2"/>
      <c r="G36" s="2"/>
      <c r="H36" s="2"/>
      <c r="I36" s="2"/>
      <c r="J36" s="2"/>
      <c r="K36" s="2"/>
      <c r="L36" s="2"/>
      <c r="M36" s="2"/>
      <c r="N36" s="2"/>
      <c r="O36" s="2"/>
      <c r="P36" s="2"/>
      <c r="Q36" s="55">
        <v>131</v>
      </c>
      <c r="R36" s="55">
        <v>123</v>
      </c>
      <c r="S36" s="55">
        <v>97</v>
      </c>
      <c r="T36" s="55">
        <v>94</v>
      </c>
      <c r="U36" s="55">
        <v>82</v>
      </c>
      <c r="V36" s="2"/>
      <c r="W36" s="2"/>
    </row>
    <row r="37" spans="3:23" ht="13.5" customHeight="1" x14ac:dyDescent="0.25">
      <c r="D37" s="2"/>
      <c r="E37" s="2"/>
      <c r="F37" s="2"/>
      <c r="G37" s="2"/>
      <c r="H37" s="2"/>
      <c r="I37" s="2"/>
      <c r="J37" s="2"/>
      <c r="K37" s="2"/>
      <c r="L37" s="2"/>
      <c r="M37" s="2"/>
      <c r="N37" s="2"/>
      <c r="O37" s="2"/>
      <c r="P37" s="2"/>
      <c r="Q37" s="2"/>
      <c r="R37" s="2"/>
      <c r="S37" s="2"/>
      <c r="T37" s="2"/>
      <c r="U37" s="2"/>
      <c r="V37" s="2"/>
      <c r="W37" s="2"/>
    </row>
    <row r="38" spans="3:23" ht="13.5" customHeight="1" x14ac:dyDescent="0.25">
      <c r="C38" s="24"/>
      <c r="D38" s="2"/>
      <c r="E38" s="2"/>
      <c r="I38" s="2"/>
      <c r="J38" s="2"/>
      <c r="K38" s="2"/>
      <c r="L38" s="2"/>
      <c r="M38" s="2"/>
      <c r="N38" s="2"/>
      <c r="O38" s="2"/>
      <c r="P38" s="2"/>
      <c r="Q38" s="2"/>
      <c r="R38" s="2"/>
      <c r="S38" s="2"/>
      <c r="T38" s="2"/>
      <c r="U38" s="2"/>
      <c r="V38" s="2"/>
      <c r="W38" s="2"/>
    </row>
    <row r="39" spans="3:23" ht="13.5" customHeight="1" x14ac:dyDescent="0.25">
      <c r="C39" s="24">
        <v>1</v>
      </c>
      <c r="D39" s="41">
        <f>D3+D38</f>
        <v>120</v>
      </c>
      <c r="E39" s="2" cm="1">
        <f t="array" ref="E39">fInterpolate(D39,$H$39:$H$44,$G$39:$G$44)</f>
        <v>0.2</v>
      </c>
      <c r="F39">
        <v>0</v>
      </c>
      <c r="G39" s="2">
        <v>0</v>
      </c>
      <c r="H39" s="2">
        <v>0</v>
      </c>
      <c r="J39" s="2"/>
      <c r="K39" s="2"/>
      <c r="L39" s="2"/>
      <c r="M39" s="2"/>
      <c r="N39" s="2"/>
      <c r="O39" s="2"/>
      <c r="P39" s="2"/>
      <c r="Q39" s="2"/>
      <c r="R39" s="2"/>
      <c r="S39" s="2"/>
      <c r="T39" s="2"/>
      <c r="U39" s="2"/>
      <c r="V39" s="2"/>
      <c r="W39" s="2"/>
    </row>
    <row r="40" spans="3:23" ht="13.5" customHeight="1" x14ac:dyDescent="0.25">
      <c r="C40" s="24">
        <v>2</v>
      </c>
      <c r="D40" s="41">
        <f>D4+D39</f>
        <v>476</v>
      </c>
      <c r="E40" s="2" cm="1">
        <f t="array" ref="E40">fInterpolate(D40,$H$39:$H$44,$G$39:$G$44)</f>
        <v>0.79333333333333333</v>
      </c>
      <c r="F40">
        <v>600</v>
      </c>
      <c r="G40" s="2">
        <v>1</v>
      </c>
      <c r="H40" s="41">
        <f>H3+H39</f>
        <v>600</v>
      </c>
      <c r="I40" s="41">
        <f>E39*F40</f>
        <v>120</v>
      </c>
      <c r="J40" s="41">
        <f>F40*(E40-E39)</f>
        <v>355.99999999999994</v>
      </c>
      <c r="K40" s="41">
        <f>(1-E40)*F40</f>
        <v>124</v>
      </c>
      <c r="L40" s="2"/>
      <c r="M40" s="2"/>
      <c r="N40" s="2"/>
      <c r="O40" s="2"/>
      <c r="P40" s="2"/>
      <c r="Q40" s="2"/>
      <c r="R40" s="2"/>
      <c r="S40" s="2"/>
      <c r="T40" s="2"/>
      <c r="U40" s="2"/>
      <c r="V40" s="2"/>
      <c r="W40" s="2"/>
    </row>
    <row r="41" spans="3:23" ht="13.5" customHeight="1" x14ac:dyDescent="0.25">
      <c r="C41" s="24">
        <v>3</v>
      </c>
      <c r="D41" s="41">
        <f t="shared" ref="D41:D50" si="0">D5+D40</f>
        <v>788</v>
      </c>
      <c r="E41" s="2" cm="1">
        <f t="array" ref="E41">fInterpolate(D41,$H$39:$H$44,$G$39:$G$44)</f>
        <v>3.0325000000000002</v>
      </c>
      <c r="F41">
        <v>50</v>
      </c>
      <c r="G41" s="2">
        <v>2</v>
      </c>
      <c r="H41" s="41">
        <f>H4+H40</f>
        <v>650</v>
      </c>
      <c r="I41" s="41">
        <f>(2-1)*F41</f>
        <v>50</v>
      </c>
      <c r="J41" s="41"/>
      <c r="K41" s="41"/>
      <c r="L41" s="41"/>
      <c r="M41" s="41"/>
      <c r="N41" s="41"/>
      <c r="O41" s="41"/>
      <c r="P41" s="2"/>
      <c r="Q41" s="2"/>
      <c r="R41" s="2"/>
      <c r="S41" s="2"/>
      <c r="T41" s="2"/>
      <c r="U41" s="2"/>
      <c r="V41" s="2"/>
      <c r="W41" s="2"/>
    </row>
    <row r="42" spans="3:23" ht="13.5" customHeight="1" x14ac:dyDescent="0.25">
      <c r="C42" s="24">
        <v>4</v>
      </c>
      <c r="D42" s="41">
        <f t="shared" si="0"/>
        <v>1225</v>
      </c>
      <c r="E42" s="2" cm="1">
        <f t="array" ref="E42">fInterpolate(D42,$H$39:$H$44,$G$39:$G$44)</f>
        <v>3.5787499999999999</v>
      </c>
      <c r="F42">
        <v>112</v>
      </c>
      <c r="G42" s="2">
        <v>3</v>
      </c>
      <c r="H42" s="41">
        <f>H5+H41</f>
        <v>762</v>
      </c>
      <c r="I42" s="41">
        <f>(3-2)*F42</f>
        <v>112</v>
      </c>
      <c r="J42" s="41"/>
      <c r="K42" s="41"/>
      <c r="L42" s="41"/>
      <c r="M42" s="41"/>
      <c r="N42" s="41"/>
      <c r="O42" s="41"/>
      <c r="Q42" s="60" t="s">
        <v>31</v>
      </c>
      <c r="R42" s="60">
        <v>-1</v>
      </c>
      <c r="S42" s="60">
        <v>1</v>
      </c>
      <c r="T42" s="60">
        <v>2</v>
      </c>
      <c r="U42" s="60">
        <v>3</v>
      </c>
      <c r="V42" s="60">
        <v>4</v>
      </c>
      <c r="W42" s="60">
        <v>5</v>
      </c>
    </row>
    <row r="43" spans="3:23" ht="13.5" customHeight="1" x14ac:dyDescent="0.25">
      <c r="C43" s="24">
        <v>5</v>
      </c>
      <c r="D43" s="41">
        <f t="shared" si="0"/>
        <v>1599</v>
      </c>
      <c r="E43" s="2" cm="1">
        <f t="array" ref="E43">fInterpolate(D43,$H$39:$H$44,$G$39:$G$44)</f>
        <v>4.0205555555555552</v>
      </c>
      <c r="F43">
        <v>800</v>
      </c>
      <c r="G43" s="2">
        <v>4</v>
      </c>
      <c r="H43" s="41">
        <f>H6+H42</f>
        <v>1562</v>
      </c>
      <c r="I43" s="41">
        <f>(4-E42)*F43</f>
        <v>337.00000000000011</v>
      </c>
      <c r="J43" s="41">
        <f>(E43-4)*F43</f>
        <v>16.444444444444173</v>
      </c>
      <c r="K43" s="41">
        <f>(E44-E43)*F43</f>
        <v>114.66666666666683</v>
      </c>
      <c r="L43" s="41">
        <f>(E46-E45)*F43</f>
        <v>185.77777777777769</v>
      </c>
      <c r="M43" s="41">
        <f>(E47-E46)*F43</f>
        <v>136.88888888888897</v>
      </c>
      <c r="N43" s="41"/>
      <c r="O43" s="41">
        <f>(E48-E47)*F43</f>
        <v>182.22222222222229</v>
      </c>
      <c r="Q43">
        <v>1</v>
      </c>
      <c r="S43">
        <v>120</v>
      </c>
    </row>
    <row r="44" spans="3:23" ht="13.5" customHeight="1" x14ac:dyDescent="0.25">
      <c r="C44" s="24">
        <v>6</v>
      </c>
      <c r="D44" s="41">
        <f t="shared" si="0"/>
        <v>1857</v>
      </c>
      <c r="E44" s="2" cm="1">
        <f t="array" ref="E44">fInterpolate(D44,$H$39:$H$44,$G$39:$G$44)</f>
        <v>4.1638888888888888</v>
      </c>
      <c r="F44" s="2">
        <v>1800</v>
      </c>
      <c r="G44" s="2">
        <v>5</v>
      </c>
      <c r="H44" s="41">
        <f>H7+H43</f>
        <v>3362</v>
      </c>
      <c r="I44" s="41"/>
      <c r="J44" s="2"/>
      <c r="K44" s="2"/>
      <c r="L44" s="2"/>
      <c r="M44" s="2"/>
      <c r="N44" s="2"/>
      <c r="Q44">
        <v>2</v>
      </c>
      <c r="S44">
        <v>356</v>
      </c>
    </row>
    <row r="45" spans="3:23" ht="13.5" customHeight="1" x14ac:dyDescent="0.25">
      <c r="C45" s="24">
        <v>7</v>
      </c>
      <c r="D45" s="41">
        <f t="shared" si="0"/>
        <v>2226</v>
      </c>
      <c r="E45" s="2" cm="1">
        <f t="array" ref="E45">fInterpolate(D45,$H$39:$H$44,$G$39:$G$44)</f>
        <v>4.3688888888888888</v>
      </c>
      <c r="F45" s="2"/>
      <c r="G45" s="2"/>
      <c r="H45" s="2"/>
      <c r="I45" s="2"/>
      <c r="J45" s="2"/>
      <c r="K45" s="2"/>
      <c r="L45" s="2"/>
      <c r="M45" s="2"/>
      <c r="N45" s="2"/>
      <c r="Q45">
        <v>3</v>
      </c>
      <c r="S45">
        <v>124</v>
      </c>
      <c r="T45">
        <v>50</v>
      </c>
      <c r="U45">
        <v>112</v>
      </c>
      <c r="V45">
        <v>26</v>
      </c>
    </row>
    <row r="46" spans="3:23" ht="13.5" customHeight="1" x14ac:dyDescent="0.25">
      <c r="C46" s="24">
        <v>8</v>
      </c>
      <c r="D46" s="41">
        <f t="shared" si="0"/>
        <v>2644</v>
      </c>
      <c r="E46" s="2" cm="1">
        <f t="array" ref="E46">fInterpolate(D46,$H$39:$H$44,$G$39:$G$44)</f>
        <v>4.6011111111111109</v>
      </c>
      <c r="F46" s="2"/>
      <c r="G46" s="2"/>
      <c r="H46" s="2"/>
      <c r="I46" s="2"/>
      <c r="J46" s="2"/>
      <c r="K46" s="2"/>
      <c r="L46" s="2"/>
      <c r="M46" s="2"/>
      <c r="N46" s="2"/>
      <c r="Q46">
        <v>4</v>
      </c>
      <c r="V46">
        <v>437</v>
      </c>
    </row>
    <row r="47" spans="3:23" ht="13.5" customHeight="1" x14ac:dyDescent="0.25">
      <c r="C47" s="24">
        <v>9</v>
      </c>
      <c r="D47" s="41">
        <f t="shared" si="0"/>
        <v>2952</v>
      </c>
      <c r="E47" s="2" cm="1">
        <f t="array" ref="E47">fInterpolate(D47,$H$39:$H$44,$G$39:$G$44)</f>
        <v>4.7722222222222221</v>
      </c>
      <c r="F47" s="2"/>
      <c r="G47" s="2">
        <v>4</v>
      </c>
      <c r="H47" s="2">
        <v>4.0205555555555552</v>
      </c>
      <c r="I47" s="2">
        <f>H47-G47</f>
        <v>2.0555555555555216E-2</v>
      </c>
      <c r="J47" s="2">
        <f>$F$44*I47</f>
        <v>36.999999999999389</v>
      </c>
      <c r="K47" s="2"/>
      <c r="L47" s="2"/>
      <c r="M47" s="2"/>
      <c r="N47" s="2"/>
      <c r="Q47">
        <v>5</v>
      </c>
      <c r="V47">
        <v>337</v>
      </c>
      <c r="W47">
        <v>37</v>
      </c>
    </row>
    <row r="48" spans="3:23" ht="13.5" customHeight="1" x14ac:dyDescent="0.25">
      <c r="C48" s="24">
        <v>10</v>
      </c>
      <c r="D48" s="41">
        <f t="shared" si="0"/>
        <v>3362</v>
      </c>
      <c r="E48" s="2" cm="1">
        <f t="array" ref="E48">fInterpolate(D48,$H$39:$H$44,$G$39:$G$44)</f>
        <v>5</v>
      </c>
      <c r="F48" s="2"/>
      <c r="G48" s="2">
        <v>4.0205555555555552</v>
      </c>
      <c r="H48" s="2">
        <v>4.1638888888888888</v>
      </c>
      <c r="I48" s="2">
        <f t="shared" ref="I48:I52" si="1">H48-G48</f>
        <v>0.14333333333333353</v>
      </c>
      <c r="J48" s="2">
        <f t="shared" ref="J48:J52" si="2">$F$44*I48</f>
        <v>258.00000000000034</v>
      </c>
      <c r="K48" s="2"/>
      <c r="L48" s="2"/>
      <c r="M48" s="2"/>
      <c r="N48" s="2"/>
      <c r="Q48">
        <v>6</v>
      </c>
      <c r="W48">
        <v>258</v>
      </c>
    </row>
    <row r="49" spans="3:23" ht="13.5" customHeight="1" x14ac:dyDescent="0.25">
      <c r="C49" s="24">
        <v>11</v>
      </c>
      <c r="D49" s="41">
        <f t="shared" si="0"/>
        <v>3853</v>
      </c>
      <c r="E49" s="2" t="e" cm="1">
        <f t="array" ref="E49">fInterpolate(D49,$H$39:$H$44,$G$39:$G$44)</f>
        <v>#N/A</v>
      </c>
      <c r="F49" s="2"/>
      <c r="G49" s="2">
        <v>4.1638888888888888</v>
      </c>
      <c r="H49" s="2">
        <v>4.3688888888888888</v>
      </c>
      <c r="I49" s="2">
        <f t="shared" si="1"/>
        <v>0.20500000000000007</v>
      </c>
      <c r="J49" s="2">
        <f t="shared" si="2"/>
        <v>369.00000000000011</v>
      </c>
      <c r="K49" s="2"/>
      <c r="L49" s="2"/>
      <c r="M49" s="2"/>
      <c r="N49" s="2"/>
      <c r="Q49">
        <v>7</v>
      </c>
      <c r="W49">
        <v>369</v>
      </c>
    </row>
    <row r="50" spans="3:23" ht="13.5" customHeight="1" x14ac:dyDescent="0.25">
      <c r="C50" s="24">
        <v>12</v>
      </c>
      <c r="D50" s="41">
        <f t="shared" si="0"/>
        <v>3903</v>
      </c>
      <c r="E50" s="2" t="e" cm="1">
        <f t="array" ref="E50">fInterpolate(D50,$H$39:$H$44,$G$39:$G$44)</f>
        <v>#N/A</v>
      </c>
      <c r="F50" s="2"/>
      <c r="G50" s="2">
        <v>4.3688888888888888</v>
      </c>
      <c r="H50" s="2">
        <v>4.6011111111111109</v>
      </c>
      <c r="I50" s="2">
        <f t="shared" si="1"/>
        <v>0.23222222222222211</v>
      </c>
      <c r="J50" s="2">
        <f t="shared" si="2"/>
        <v>417.99999999999977</v>
      </c>
      <c r="K50" s="2"/>
      <c r="L50" s="2"/>
      <c r="M50" s="2"/>
      <c r="N50" s="2"/>
      <c r="Q50">
        <v>8</v>
      </c>
      <c r="W50">
        <v>418</v>
      </c>
    </row>
    <row r="51" spans="3:23" ht="13.5" customHeight="1" x14ac:dyDescent="0.25">
      <c r="C51" s="24"/>
      <c r="D51" s="2"/>
      <c r="E51" s="2"/>
      <c r="F51" s="2"/>
      <c r="G51" s="2">
        <v>4.6011111111111109</v>
      </c>
      <c r="H51" s="2">
        <v>4.7722222222222221</v>
      </c>
      <c r="I51" s="2">
        <f t="shared" si="1"/>
        <v>0.17111111111111121</v>
      </c>
      <c r="J51" s="2">
        <f t="shared" si="2"/>
        <v>308.00000000000017</v>
      </c>
      <c r="K51" s="2"/>
      <c r="L51" s="2"/>
      <c r="M51" s="2"/>
      <c r="N51" s="2"/>
      <c r="Q51">
        <v>9</v>
      </c>
      <c r="W51">
        <v>308</v>
      </c>
    </row>
    <row r="52" spans="3:23" ht="13.5" customHeight="1" x14ac:dyDescent="0.25">
      <c r="C52" s="24"/>
      <c r="D52" s="2"/>
      <c r="E52" s="2"/>
      <c r="F52" s="2"/>
      <c r="G52" s="2">
        <v>4.7722222222222221</v>
      </c>
      <c r="H52" s="2">
        <v>5</v>
      </c>
      <c r="I52" s="2">
        <f t="shared" si="1"/>
        <v>0.22777777777777786</v>
      </c>
      <c r="J52" s="2">
        <f t="shared" si="2"/>
        <v>410.00000000000011</v>
      </c>
      <c r="K52" s="2"/>
      <c r="L52" s="2"/>
      <c r="M52" s="2"/>
      <c r="N52" s="2"/>
      <c r="Q52">
        <v>10</v>
      </c>
      <c r="W52">
        <v>410</v>
      </c>
    </row>
    <row r="53" spans="3:23" ht="13.5" customHeight="1" x14ac:dyDescent="0.25">
      <c r="C53" s="24"/>
      <c r="D53" s="2"/>
      <c r="E53" s="2"/>
      <c r="F53" s="2"/>
      <c r="G53" s="2">
        <v>5</v>
      </c>
      <c r="H53" s="2"/>
      <c r="I53" s="2"/>
      <c r="J53" s="2"/>
      <c r="K53" s="2"/>
      <c r="L53" s="2"/>
      <c r="M53" s="2"/>
      <c r="N53" s="2"/>
      <c r="Q53">
        <v>11</v>
      </c>
      <c r="R53">
        <v>491</v>
      </c>
    </row>
    <row r="54" spans="3:23" ht="13.5" customHeight="1" x14ac:dyDescent="0.25">
      <c r="C54" s="24"/>
      <c r="D54" s="2"/>
      <c r="E54" s="2"/>
      <c r="F54" s="2"/>
      <c r="G54" s="2"/>
      <c r="H54" s="2"/>
      <c r="I54" s="2"/>
      <c r="J54" s="2"/>
      <c r="K54" s="2"/>
      <c r="L54" s="2"/>
      <c r="M54" s="2"/>
      <c r="N54" s="2"/>
      <c r="Q54">
        <v>12</v>
      </c>
      <c r="R54">
        <v>50</v>
      </c>
    </row>
    <row r="55" spans="3:23" ht="13.5" customHeight="1" x14ac:dyDescent="0.25">
      <c r="C55" s="24"/>
      <c r="D55" s="2"/>
      <c r="E55" s="2"/>
      <c r="F55" s="2"/>
      <c r="G55" s="2">
        <v>3</v>
      </c>
      <c r="H55" s="2">
        <v>3.0325000000000002</v>
      </c>
      <c r="I55" s="2">
        <f>H55-G55</f>
        <v>3.2500000000000195E-2</v>
      </c>
      <c r="J55" s="2">
        <f>I55*$F$43</f>
        <v>26.000000000000156</v>
      </c>
      <c r="K55" s="2"/>
      <c r="L55" s="2"/>
      <c r="M55" s="2"/>
      <c r="N55" s="2"/>
      <c r="Q55" s="61" t="s">
        <v>32</v>
      </c>
      <c r="R55" s="61">
        <v>541</v>
      </c>
      <c r="S55" s="61">
        <v>600</v>
      </c>
      <c r="T55" s="61">
        <v>50</v>
      </c>
      <c r="U55" s="61">
        <v>112</v>
      </c>
      <c r="V55" s="61">
        <v>800</v>
      </c>
      <c r="W55" s="61">
        <v>1800</v>
      </c>
    </row>
    <row r="56" spans="3:23" ht="13.5" customHeight="1" x14ac:dyDescent="0.25">
      <c r="C56" s="24"/>
      <c r="D56" s="2"/>
      <c r="E56" s="2"/>
      <c r="F56" s="2"/>
      <c r="G56" s="2">
        <v>3.0325000000000002</v>
      </c>
      <c r="H56" s="2">
        <v>3.5787499999999999</v>
      </c>
      <c r="I56" s="2">
        <f t="shared" ref="I56:I57" si="3">H56-G56</f>
        <v>0.54624999999999968</v>
      </c>
      <c r="J56" s="2">
        <f t="shared" ref="J56:J57" si="4">I56*$F$43</f>
        <v>436.99999999999977</v>
      </c>
      <c r="K56" s="2"/>
      <c r="L56" s="2"/>
      <c r="M56" s="2"/>
      <c r="N56" s="2"/>
      <c r="O56" s="2"/>
      <c r="P56" s="2"/>
      <c r="Q56" s="2"/>
      <c r="R56" s="2"/>
      <c r="S56" s="2"/>
      <c r="T56" s="2"/>
      <c r="U56" s="2"/>
      <c r="V56" s="2"/>
      <c r="W56" s="2"/>
    </row>
    <row r="57" spans="3:23" ht="13.5" customHeight="1" x14ac:dyDescent="0.25">
      <c r="C57" s="24"/>
      <c r="D57" s="2"/>
      <c r="E57" s="2"/>
      <c r="F57" s="2"/>
      <c r="G57" s="2">
        <v>3.5787499999999999</v>
      </c>
      <c r="H57" s="2">
        <v>4</v>
      </c>
      <c r="I57" s="2">
        <f t="shared" si="3"/>
        <v>0.42125000000000012</v>
      </c>
      <c r="J57" s="2">
        <f t="shared" si="4"/>
        <v>337.00000000000011</v>
      </c>
      <c r="K57" s="2"/>
      <c r="L57" s="2"/>
      <c r="M57" s="2"/>
      <c r="N57" s="2"/>
      <c r="O57" s="2"/>
      <c r="P57" s="2"/>
      <c r="Q57" s="2"/>
      <c r="R57" s="2"/>
      <c r="S57" s="2"/>
      <c r="T57" s="2"/>
      <c r="U57" s="2"/>
      <c r="V57" s="2"/>
      <c r="W57" s="2"/>
    </row>
    <row r="58" spans="3:23" ht="13.5" customHeight="1" x14ac:dyDescent="0.25">
      <c r="C58" s="24"/>
      <c r="D58" s="2"/>
      <c r="E58" s="2"/>
      <c r="F58" s="2"/>
      <c r="G58" s="2">
        <v>4.0205555555555552</v>
      </c>
      <c r="H58" s="2"/>
      <c r="I58" s="2"/>
      <c r="J58" s="2"/>
      <c r="K58" s="2"/>
      <c r="L58" s="2"/>
      <c r="M58" s="2"/>
      <c r="N58" s="2"/>
      <c r="O58" s="2"/>
      <c r="P58" s="2"/>
      <c r="Q58" s="2"/>
      <c r="R58" s="2" cm="1">
        <f t="array" ref="R58:R71">_xlfn.TOCOL(S43:W52,1)</f>
        <v>120</v>
      </c>
      <c r="S58" s="2"/>
      <c r="T58" s="2"/>
      <c r="U58" s="2"/>
      <c r="V58" s="2"/>
      <c r="W58" s="2"/>
    </row>
    <row r="59" spans="3:23" ht="13.5" customHeight="1" x14ac:dyDescent="0.25">
      <c r="C59" s="24"/>
      <c r="D59" s="2"/>
      <c r="E59" s="2"/>
      <c r="F59" s="2"/>
      <c r="G59" s="2"/>
      <c r="H59" s="2"/>
      <c r="I59" s="2"/>
      <c r="J59" s="2"/>
      <c r="K59" s="2"/>
      <c r="L59" s="2"/>
      <c r="M59" s="2"/>
      <c r="N59" s="2"/>
      <c r="O59" s="2"/>
      <c r="P59" s="2"/>
      <c r="Q59" s="2"/>
      <c r="R59" s="2">
        <v>356</v>
      </c>
      <c r="S59" s="2"/>
      <c r="T59" s="2"/>
      <c r="U59" s="2"/>
      <c r="V59" s="2"/>
      <c r="W59" s="2"/>
    </row>
    <row r="60" spans="3:23" ht="13.5" customHeight="1" x14ac:dyDescent="0.25">
      <c r="C60" s="24"/>
      <c r="D60" s="2"/>
      <c r="E60" s="2"/>
      <c r="F60" s="2"/>
      <c r="G60" s="2">
        <v>2</v>
      </c>
      <c r="H60" s="2">
        <v>3</v>
      </c>
      <c r="I60" s="2">
        <f>(H60-G60)*F42</f>
        <v>112</v>
      </c>
      <c r="J60" s="2"/>
      <c r="K60" s="2"/>
      <c r="L60" s="2"/>
      <c r="M60" s="2"/>
      <c r="N60" s="2"/>
      <c r="O60" s="2"/>
      <c r="P60" s="2"/>
      <c r="Q60" s="2"/>
      <c r="R60" s="2">
        <v>124</v>
      </c>
      <c r="S60" s="2"/>
      <c r="T60" s="2"/>
      <c r="U60" s="2"/>
      <c r="V60" s="2"/>
      <c r="W60" s="2"/>
    </row>
    <row r="61" spans="3:23" ht="13.5" customHeight="1" x14ac:dyDescent="0.25">
      <c r="C61" s="24"/>
      <c r="D61" s="2"/>
      <c r="E61" s="2"/>
      <c r="F61" s="2"/>
      <c r="G61" s="2"/>
      <c r="H61" s="2"/>
      <c r="I61" s="2"/>
      <c r="J61" s="2"/>
      <c r="K61" s="2"/>
      <c r="L61" s="2"/>
      <c r="M61" s="2"/>
      <c r="N61" s="2"/>
      <c r="O61" s="2"/>
      <c r="P61" s="2"/>
      <c r="Q61" s="2"/>
      <c r="R61" s="2">
        <v>50</v>
      </c>
      <c r="S61" s="2"/>
      <c r="T61" s="2"/>
      <c r="U61" s="2"/>
      <c r="V61" s="2"/>
      <c r="W61" s="2"/>
    </row>
    <row r="62" spans="3:23" ht="13.5" customHeight="1" x14ac:dyDescent="0.25">
      <c r="C62" s="24"/>
      <c r="D62" s="2"/>
      <c r="E62" s="2"/>
      <c r="F62" s="2"/>
      <c r="G62" s="2">
        <v>1</v>
      </c>
      <c r="H62" s="2">
        <v>2</v>
      </c>
      <c r="I62" s="2">
        <f>(H62-G62)*F41</f>
        <v>50</v>
      </c>
      <c r="J62" s="2"/>
      <c r="K62" s="2"/>
      <c r="L62" s="2"/>
      <c r="M62" s="2"/>
      <c r="N62" s="2"/>
      <c r="O62" s="2"/>
      <c r="P62" s="2"/>
      <c r="Q62" s="2"/>
      <c r="R62" s="2">
        <v>112</v>
      </c>
      <c r="S62" s="2"/>
      <c r="T62" s="2"/>
      <c r="U62" s="2"/>
      <c r="V62" s="2"/>
      <c r="W62" s="2"/>
    </row>
    <row r="63" spans="3:23" ht="13.5" customHeight="1" x14ac:dyDescent="0.25">
      <c r="C63" s="24"/>
      <c r="D63" s="2"/>
      <c r="E63" s="2"/>
      <c r="F63" s="2"/>
      <c r="G63" s="2"/>
      <c r="H63" s="2"/>
      <c r="I63" s="2"/>
      <c r="J63" s="2"/>
      <c r="K63" s="2"/>
      <c r="L63" s="2"/>
      <c r="M63" s="2"/>
      <c r="N63" s="2"/>
      <c r="O63" s="2"/>
      <c r="P63" s="2"/>
      <c r="Q63" s="2"/>
      <c r="R63" s="2">
        <v>26</v>
      </c>
      <c r="S63" s="2"/>
      <c r="T63" s="2"/>
      <c r="U63" s="2"/>
      <c r="V63" s="2"/>
      <c r="W63" s="2"/>
    </row>
    <row r="64" spans="3:23" ht="13.5" customHeight="1" x14ac:dyDescent="0.25">
      <c r="C64" s="24"/>
      <c r="D64" s="2"/>
      <c r="E64" s="2"/>
      <c r="F64" s="2"/>
      <c r="G64" s="2">
        <v>0</v>
      </c>
      <c r="H64" s="2">
        <v>0.2</v>
      </c>
      <c r="I64" s="2">
        <f>(H64-G64)*$F$40</f>
        <v>120</v>
      </c>
      <c r="J64" s="2"/>
      <c r="K64" s="2"/>
      <c r="L64" s="2"/>
      <c r="M64" s="2"/>
      <c r="N64" s="2"/>
      <c r="O64" s="2"/>
      <c r="P64" s="2"/>
      <c r="Q64" s="2"/>
      <c r="R64" s="2">
        <v>437</v>
      </c>
      <c r="S64" s="2"/>
      <c r="T64" s="2"/>
      <c r="U64" s="2"/>
      <c r="V64" s="2"/>
      <c r="W64" s="2"/>
    </row>
    <row r="65" spans="2:19" ht="13.5" customHeight="1" x14ac:dyDescent="0.25">
      <c r="B65" s="24"/>
      <c r="C65" s="24"/>
      <c r="D65" s="2"/>
      <c r="E65" s="2"/>
      <c r="F65" s="2"/>
      <c r="G65" s="2">
        <v>0.2</v>
      </c>
      <c r="H65" s="2">
        <v>0.79333333333333333</v>
      </c>
      <c r="I65" s="2">
        <f t="shared" ref="I65:I66" si="5">(H65-G65)*$F$40</f>
        <v>355.99999999999994</v>
      </c>
      <c r="J65" s="2"/>
      <c r="K65" s="2"/>
      <c r="L65" s="2"/>
      <c r="M65" s="2"/>
      <c r="N65" s="2"/>
      <c r="O65" s="2"/>
      <c r="P65" s="2"/>
      <c r="Q65" s="2"/>
      <c r="R65" s="2">
        <v>337</v>
      </c>
      <c r="S65" s="2"/>
    </row>
    <row r="66" spans="2:19" ht="13.5" customHeight="1" x14ac:dyDescent="0.25">
      <c r="B66" s="24"/>
      <c r="C66" s="24"/>
      <c r="D66" s="2"/>
      <c r="E66" s="2"/>
      <c r="F66" s="2"/>
      <c r="G66" s="2">
        <v>0.79333333333333333</v>
      </c>
      <c r="H66" s="2">
        <v>1</v>
      </c>
      <c r="I66" s="2">
        <f t="shared" si="5"/>
        <v>124</v>
      </c>
      <c r="J66" s="2"/>
      <c r="K66" s="2"/>
      <c r="L66" s="2"/>
      <c r="M66" s="2"/>
      <c r="N66" s="2"/>
      <c r="O66" s="2"/>
      <c r="P66" s="2"/>
      <c r="Q66" s="2"/>
      <c r="R66" s="2">
        <v>37</v>
      </c>
      <c r="S66" s="2"/>
    </row>
    <row r="67" spans="2:19" ht="13.5" customHeight="1" x14ac:dyDescent="0.25">
      <c r="B67" s="24"/>
      <c r="C67" s="24"/>
      <c r="D67" s="2"/>
      <c r="E67" s="2"/>
      <c r="F67" s="2"/>
      <c r="G67" s="2">
        <v>1</v>
      </c>
      <c r="H67" s="2"/>
      <c r="I67" s="2"/>
      <c r="J67" s="2"/>
      <c r="K67" s="2"/>
      <c r="L67" s="2"/>
      <c r="M67" s="2"/>
      <c r="N67" s="2"/>
      <c r="O67" s="2"/>
      <c r="P67" s="2"/>
      <c r="Q67" s="2"/>
      <c r="R67" s="2">
        <v>258</v>
      </c>
      <c r="S67" s="2"/>
    </row>
    <row r="68" spans="2:19" ht="13.5" customHeight="1" x14ac:dyDescent="0.25">
      <c r="B68" s="24"/>
      <c r="C68" s="24"/>
      <c r="D68" s="2"/>
      <c r="E68" s="2"/>
      <c r="F68" s="2" t="s">
        <v>6</v>
      </c>
      <c r="G68" s="2"/>
      <c r="H68" s="2"/>
      <c r="I68" s="2"/>
      <c r="J68" s="2">
        <f>_xlfn.XLOOKUP(F69+1,G40:G44,F40:F44)</f>
        <v>800</v>
      </c>
      <c r="K68" s="12">
        <f>_xlfn.XLOOKUP(J68,H3:H7,G3:G7)</f>
        <v>45315</v>
      </c>
      <c r="L68" s="2"/>
      <c r="M68" s="2"/>
      <c r="N68" s="2"/>
      <c r="O68" s="2"/>
      <c r="P68" s="2"/>
      <c r="Q68" s="2"/>
      <c r="R68" s="2">
        <v>369</v>
      </c>
      <c r="S68" s="2"/>
    </row>
    <row r="69" spans="2:19" ht="13.5" customHeight="1" x14ac:dyDescent="0.25">
      <c r="B69" s="24"/>
      <c r="C69" s="24"/>
      <c r="D69" s="2"/>
      <c r="E69" s="2"/>
      <c r="F69" s="2">
        <v>3</v>
      </c>
      <c r="G69" s="2" cm="1">
        <f t="array" ref="G69:G72">_xlfn.LET(_xlpm.z,_xlfn._xlws.FILTER(E39:E48,(E39:E48&gt;F69)*(E39:E48&lt;(F69+1))),IFERROR(_xlfn.VSTACK(F69,_xlpm.z,F69+1),_xlfn.VSTACK(F69,F69+1)))</f>
        <v>3</v>
      </c>
      <c r="H69" s="2" cm="1">
        <f t="array" ref="H69:H71">_xlfn.DROP(_xlfn.ANCHORARRAY(G69),1)</f>
        <v>3.0325000000000002</v>
      </c>
      <c r="I69" s="2" cm="1">
        <f t="array" ref="I69:I71">_xlfn.ANCHORARRAY(H69)-_xlfn.DROP(_xlfn.ANCHORARRAY(G69),-1)</f>
        <v>3.2500000000000195E-2</v>
      </c>
      <c r="J69" s="2" cm="1">
        <f t="array" ref="J69:J71">_xlfn.IFNA(_xlfn.ANCHORARRAY(I69)*$J$68,"NP")</f>
        <v>26.000000000000156</v>
      </c>
      <c r="K69" s="2"/>
      <c r="L69" s="62"/>
      <c r="M69" s="55"/>
      <c r="N69" s="55"/>
      <c r="O69" s="2"/>
      <c r="P69" s="2"/>
      <c r="Q69" s="2"/>
      <c r="R69" s="2">
        <v>418</v>
      </c>
      <c r="S69" s="2"/>
    </row>
    <row r="70" spans="2:19" ht="13.5" customHeight="1" x14ac:dyDescent="0.25">
      <c r="B70" s="24"/>
      <c r="C70" s="24"/>
      <c r="D70" s="2"/>
      <c r="E70" s="2"/>
      <c r="F70" s="2"/>
      <c r="G70" s="2">
        <v>3.0325000000000002</v>
      </c>
      <c r="H70" s="2">
        <v>3.5787499999999999</v>
      </c>
      <c r="I70" s="2">
        <v>0.54624999999999968</v>
      </c>
      <c r="J70" s="2">
        <v>436.99999999999977</v>
      </c>
      <c r="K70" s="2"/>
      <c r="L70" s="62"/>
      <c r="M70" s="55"/>
      <c r="N70" s="55"/>
      <c r="O70" s="2"/>
      <c r="P70" s="2"/>
      <c r="Q70" s="2"/>
      <c r="R70" s="2">
        <v>308</v>
      </c>
      <c r="S70" s="2"/>
    </row>
    <row r="71" spans="2:19" ht="13.5" customHeight="1" x14ac:dyDescent="0.25">
      <c r="B71" s="24"/>
      <c r="C71" s="24"/>
      <c r="D71" s="2"/>
      <c r="E71" s="2"/>
      <c r="F71" s="2"/>
      <c r="G71" s="2">
        <v>3.5787499999999999</v>
      </c>
      <c r="H71" s="2">
        <v>4</v>
      </c>
      <c r="I71" s="2">
        <v>0.42125000000000012</v>
      </c>
      <c r="J71" s="2">
        <v>337.00000000000011</v>
      </c>
      <c r="K71" s="2"/>
      <c r="L71" s="62"/>
      <c r="M71" s="55"/>
      <c r="N71" s="55"/>
      <c r="O71" s="2"/>
      <c r="P71" s="2"/>
      <c r="Q71" s="2"/>
      <c r="R71" s="2">
        <v>410</v>
      </c>
      <c r="S71" s="2"/>
    </row>
    <row r="72" spans="2:19" ht="13.5" customHeight="1" x14ac:dyDescent="0.25">
      <c r="B72" s="24"/>
      <c r="C72" s="24"/>
      <c r="D72" s="2"/>
      <c r="E72" s="2"/>
      <c r="F72" s="2"/>
      <c r="G72" s="2">
        <v>4</v>
      </c>
      <c r="H72" s="2"/>
      <c r="I72" s="2"/>
      <c r="J72" s="2"/>
      <c r="L72" s="2"/>
      <c r="M72" s="2"/>
      <c r="N72" s="2"/>
      <c r="O72" s="2"/>
      <c r="P72" s="2"/>
      <c r="Q72" s="2"/>
      <c r="R72" s="2"/>
      <c r="S72" s="2"/>
    </row>
    <row r="73" spans="2:19" ht="13.5" customHeight="1" x14ac:dyDescent="0.25">
      <c r="B73" s="24"/>
      <c r="C73" s="24"/>
      <c r="D73" s="2"/>
      <c r="E73" s="2"/>
      <c r="F73" s="2"/>
      <c r="G73" s="2"/>
      <c r="H73" s="2"/>
      <c r="I73" s="2"/>
      <c r="J73" s="2"/>
      <c r="K73" s="2"/>
      <c r="L73" s="2"/>
      <c r="M73" s="2"/>
      <c r="N73" s="2"/>
      <c r="O73" s="2"/>
      <c r="P73" s="2"/>
      <c r="Q73" s="2"/>
      <c r="R73" s="2"/>
      <c r="S73" s="2"/>
    </row>
    <row r="74" spans="2:19" ht="13.5" customHeight="1" x14ac:dyDescent="0.25">
      <c r="B74" s="24"/>
      <c r="C74" s="24"/>
      <c r="D74" s="2"/>
      <c r="E74" s="2"/>
      <c r="F74" s="2"/>
      <c r="G74" s="2"/>
      <c r="H74" s="2"/>
      <c r="I74" s="2"/>
      <c r="J74" s="2"/>
      <c r="K74" s="2"/>
      <c r="L74" s="2"/>
      <c r="M74" s="2"/>
      <c r="N74" s="2"/>
      <c r="O74" s="2"/>
      <c r="P74" s="2"/>
      <c r="Q74" s="2"/>
      <c r="R74" s="2"/>
      <c r="S74" s="2"/>
    </row>
    <row r="75" spans="2:19" ht="13.5" customHeight="1" x14ac:dyDescent="0.25">
      <c r="B75" s="24"/>
      <c r="C75" s="24"/>
      <c r="D75" s="2"/>
      <c r="E75" s="2"/>
      <c r="F75" s="2"/>
      <c r="G75" s="2"/>
      <c r="H75" s="2"/>
      <c r="I75" s="2"/>
      <c r="J75" s="2"/>
      <c r="K75" s="2"/>
      <c r="L75" s="2"/>
      <c r="M75" s="2"/>
      <c r="N75" s="2"/>
      <c r="O75" s="2"/>
      <c r="P75" s="2"/>
      <c r="Q75" s="2"/>
      <c r="R75" s="2"/>
      <c r="S75" s="2"/>
    </row>
    <row r="76" spans="2:19" ht="13.5" customHeight="1" x14ac:dyDescent="0.25">
      <c r="B76" s="24"/>
      <c r="C76" s="24"/>
      <c r="D76" s="2"/>
      <c r="E76" s="2"/>
      <c r="F76" t="s">
        <v>46</v>
      </c>
      <c r="G76" s="2" t="s">
        <v>45</v>
      </c>
      <c r="H76" s="2"/>
      <c r="I76" s="2"/>
      <c r="J76" s="2"/>
      <c r="K76" s="2"/>
      <c r="L76" s="2"/>
      <c r="M76" s="2"/>
      <c r="N76" s="2"/>
      <c r="O76" s="2"/>
      <c r="P76" s="2"/>
      <c r="Q76" s="2"/>
      <c r="R76" s="2"/>
      <c r="S76" s="2"/>
    </row>
    <row r="77" spans="2:19" ht="13.5" customHeight="1" x14ac:dyDescent="0.25">
      <c r="B77" s="24"/>
      <c r="C77" s="24"/>
      <c r="D77" s="2"/>
      <c r="E77" s="2" t="s">
        <v>6</v>
      </c>
      <c r="G77" s="2"/>
      <c r="H77" s="2" t="s">
        <v>31</v>
      </c>
      <c r="I77" s="2" t="s">
        <v>42</v>
      </c>
      <c r="J77" s="2" t="s">
        <v>43</v>
      </c>
      <c r="K77" s="2" t="s">
        <v>44</v>
      </c>
      <c r="L77" s="2"/>
      <c r="M77" s="2"/>
      <c r="N77" s="2"/>
      <c r="O77" s="2"/>
      <c r="P77" s="2"/>
      <c r="Q77" s="2"/>
      <c r="R77" s="2"/>
      <c r="S77" s="2"/>
    </row>
    <row r="78" spans="2:19" ht="13.5" customHeight="1" x14ac:dyDescent="0.25">
      <c r="B78" s="66">
        <v>120</v>
      </c>
      <c r="C78" s="2">
        <v>1</v>
      </c>
      <c r="D78" s="2">
        <v>120</v>
      </c>
      <c r="E78" s="2">
        <v>1</v>
      </c>
      <c r="F78" s="2">
        <v>120</v>
      </c>
      <c r="G78" s="2">
        <f>F78+G77</f>
        <v>120</v>
      </c>
      <c r="H78" s="2">
        <f>_xlfn.XLOOKUP(G78,$D$39:$D$50,$C$39:$C$50,,1)</f>
        <v>1</v>
      </c>
      <c r="I78" s="12">
        <f>_xlfn.XLOOKUP(H78,$C$39:$C$50,$C$3:$C$14)</f>
        <v>45325</v>
      </c>
      <c r="J78" s="12">
        <f>_xlfn.XLOOKUP(E78,$E$3:$E$7,$G$3:$G$7)</f>
        <v>45278</v>
      </c>
      <c r="K78" s="2">
        <f>J78-I78</f>
        <v>-47</v>
      </c>
      <c r="L78" s="2">
        <f>K78*F78</f>
        <v>-5640</v>
      </c>
      <c r="M78" s="2" cm="1">
        <f t="array" ref="M78:M87">_xlfn.UNIQUE(H78:H91)</f>
        <v>1</v>
      </c>
      <c r="N78" s="2"/>
      <c r="O78" s="63" cm="1">
        <f t="array" ref="O78">SUMPRODUCT(_xlfn._xlws.FILTER($K$78:$K$91,$H$78:$H$91=M78),_xlfn._xlws.FILTER($F$78:$F$91,$H$78:$H$91=M78))/_xlfn.XLOOKUP(M78,$C$39:$C$50,$D$3:$D$14)</f>
        <v>-47</v>
      </c>
      <c r="P78" s="2"/>
      <c r="Q78" s="47">
        <v>47</v>
      </c>
      <c r="R78" s="2"/>
      <c r="S78" s="64">
        <v>5640</v>
      </c>
    </row>
    <row r="79" spans="2:19" ht="13.5" customHeight="1" x14ac:dyDescent="0.25">
      <c r="B79" s="66">
        <v>356</v>
      </c>
      <c r="C79" s="2">
        <v>1</v>
      </c>
      <c r="D79" s="2">
        <v>356</v>
      </c>
      <c r="E79" s="2">
        <v>1</v>
      </c>
      <c r="F79" s="2">
        <v>355.99999999999994</v>
      </c>
      <c r="G79" s="2">
        <f t="shared" ref="G79:G91" si="6">F79+G78</f>
        <v>475.99999999999994</v>
      </c>
      <c r="H79" s="2">
        <f t="shared" ref="H79:H91" si="7">_xlfn.XLOOKUP(G79,$D$39:$D$50,$C$39:$C$50,,1)</f>
        <v>2</v>
      </c>
      <c r="I79" s="12">
        <f t="shared" ref="I79:I90" si="8">_xlfn.XLOOKUP(H79,$C$39:$C$50,$C$3:$C$14)</f>
        <v>45338</v>
      </c>
      <c r="J79" s="12">
        <f t="shared" ref="J79:J91" si="9">_xlfn.XLOOKUP(E79,$E$3:$E$7,$G$3:$G$7)</f>
        <v>45278</v>
      </c>
      <c r="K79" s="2">
        <f t="shared" ref="K79:K91" si="10">J79-I79</f>
        <v>-60</v>
      </c>
      <c r="L79" s="2">
        <f t="shared" ref="L79:L91" si="11">K79*F79</f>
        <v>-21359.999999999996</v>
      </c>
      <c r="M79" s="2">
        <v>2</v>
      </c>
      <c r="N79" s="2"/>
      <c r="O79" s="63" cm="1">
        <f t="array" ref="O79">SUMPRODUCT(_xlfn._xlws.FILTER($K$78:$K$91,$H$78:$H$91=M79),_xlfn._xlws.FILTER($F$78:$F$91,$H$78:$H$91=M79))/_xlfn.XLOOKUP(M79,$C$39:$C$50,$D$3:$D$14)</f>
        <v>-59.999999999999993</v>
      </c>
      <c r="P79" s="2"/>
      <c r="Q79" s="47">
        <v>60</v>
      </c>
      <c r="R79" s="2"/>
      <c r="S79" s="64">
        <v>21360</v>
      </c>
    </row>
    <row r="80" spans="2:19" ht="13.5" customHeight="1" x14ac:dyDescent="0.25">
      <c r="B80" s="66">
        <v>124</v>
      </c>
      <c r="C80" s="2">
        <v>1</v>
      </c>
      <c r="D80" s="2">
        <v>124</v>
      </c>
      <c r="E80" s="2">
        <v>1</v>
      </c>
      <c r="F80" s="2">
        <v>124</v>
      </c>
      <c r="G80" s="2">
        <f t="shared" si="6"/>
        <v>600</v>
      </c>
      <c r="H80" s="2">
        <f t="shared" si="7"/>
        <v>3</v>
      </c>
      <c r="I80" s="12">
        <f t="shared" si="8"/>
        <v>45341</v>
      </c>
      <c r="J80" s="12">
        <f t="shared" si="9"/>
        <v>45278</v>
      </c>
      <c r="K80" s="2">
        <f>J80-I80</f>
        <v>-63</v>
      </c>
      <c r="L80" s="2">
        <f>K80*F80</f>
        <v>-7812</v>
      </c>
      <c r="M80" s="2">
        <v>3</v>
      </c>
      <c r="N80" s="2"/>
      <c r="O80" s="63" cm="1">
        <f t="array" ref="O80">SUMPRODUCT(_xlfn._xlws.FILTER($K$78:$K$91,$H$78:$H$91=M80),_xlfn._xlws.FILTER($F$78:$F$91,$H$78:$H$91=M80))/_xlfn.XLOOKUP(M80,$C$39:$C$50,$D$3:$D$14)</f>
        <v>-44.262820512820511</v>
      </c>
      <c r="P80" s="2"/>
      <c r="Q80" s="47">
        <v>46.429487179487182</v>
      </c>
      <c r="R80" s="2"/>
      <c r="S80" s="65">
        <v>14486</v>
      </c>
    </row>
    <row r="81" spans="2:19" ht="13.5" customHeight="1" x14ac:dyDescent="0.25">
      <c r="B81" s="66">
        <v>50</v>
      </c>
      <c r="C81" s="66">
        <v>2</v>
      </c>
      <c r="D81" s="2">
        <v>50</v>
      </c>
      <c r="E81" s="2">
        <v>2</v>
      </c>
      <c r="F81" s="2">
        <v>50</v>
      </c>
      <c r="G81" s="2">
        <f t="shared" si="6"/>
        <v>650</v>
      </c>
      <c r="H81" s="2">
        <f t="shared" si="7"/>
        <v>3</v>
      </c>
      <c r="I81" s="12">
        <f t="shared" si="8"/>
        <v>45341</v>
      </c>
      <c r="J81" s="12">
        <f t="shared" si="9"/>
        <v>45286</v>
      </c>
      <c r="K81" s="2">
        <f>J81-I81</f>
        <v>-55</v>
      </c>
      <c r="L81" s="2">
        <f t="shared" si="11"/>
        <v>-2750</v>
      </c>
      <c r="M81" s="2">
        <v>4</v>
      </c>
      <c r="N81" s="2"/>
      <c r="O81" s="63" cm="1">
        <f t="array" ref="O81">SUMPRODUCT(_xlfn._xlws.FILTER($K$78:$K$91,$H$78:$H$91=M81),_xlfn._xlws.FILTER($F$78:$F$91,$H$78:$H$91=M81))/_xlfn.XLOOKUP(M81,$C$39:$C$50,$D$3:$D$14)</f>
        <v>-42.379862700228834</v>
      </c>
      <c r="P81" s="2"/>
      <c r="Q81" s="47">
        <v>40</v>
      </c>
      <c r="R81" s="2"/>
      <c r="S81" s="2">
        <v>17480</v>
      </c>
    </row>
    <row r="82" spans="2:19" ht="13.5" customHeight="1" x14ac:dyDescent="0.25">
      <c r="B82" s="66">
        <v>112</v>
      </c>
      <c r="C82" s="66">
        <v>3</v>
      </c>
      <c r="D82" s="2">
        <v>112</v>
      </c>
      <c r="E82" s="2">
        <v>3</v>
      </c>
      <c r="F82" s="2">
        <v>112</v>
      </c>
      <c r="G82" s="2">
        <f t="shared" si="6"/>
        <v>762</v>
      </c>
      <c r="H82" s="2">
        <f t="shared" si="7"/>
        <v>3</v>
      </c>
      <c r="I82" s="12">
        <f t="shared" si="8"/>
        <v>45341</v>
      </c>
      <c r="J82" s="12">
        <f t="shared" si="9"/>
        <v>45312</v>
      </c>
      <c r="K82" s="2">
        <f>J82-I82</f>
        <v>-29</v>
      </c>
      <c r="L82" s="2">
        <f t="shared" si="11"/>
        <v>-3248</v>
      </c>
      <c r="M82" s="2">
        <v>5</v>
      </c>
      <c r="N82" s="2"/>
      <c r="O82" s="63" cm="1">
        <f t="array" ref="O82">SUMPRODUCT(_xlfn._xlws.FILTER($K$78:$K$91,$H$78:$H$91=M82),_xlfn._xlws.FILTER($F$78:$F$91,$H$78:$H$91=M82))/_xlfn.XLOOKUP(M82,$C$39:$C$50,$D$3:$D$14)</f>
        <v>-47.812834224598895</v>
      </c>
      <c r="P82" s="2"/>
      <c r="Q82" s="47">
        <v>47.81283422459893</v>
      </c>
      <c r="R82" s="2"/>
      <c r="S82" s="2">
        <v>17882</v>
      </c>
    </row>
    <row r="83" spans="2:19" ht="13.5" customHeight="1" x14ac:dyDescent="0.25">
      <c r="B83" s="66">
        <v>26</v>
      </c>
      <c r="C83" s="66">
        <v>4</v>
      </c>
      <c r="D83" s="2">
        <v>26</v>
      </c>
      <c r="E83" s="2">
        <v>4</v>
      </c>
      <c r="F83" s="2">
        <v>26.000000000000156</v>
      </c>
      <c r="G83" s="2">
        <f t="shared" si="6"/>
        <v>788.00000000000011</v>
      </c>
      <c r="H83" s="2">
        <f>_xlfn.XLOOKUP(G83,$D$39:$D$50,$C$39:$C$50,,1)</f>
        <v>4</v>
      </c>
      <c r="I83" s="12">
        <f t="shared" si="8"/>
        <v>45355</v>
      </c>
      <c r="J83" s="12">
        <f t="shared" si="9"/>
        <v>45315</v>
      </c>
      <c r="K83" s="2">
        <f t="shared" si="10"/>
        <v>-40</v>
      </c>
      <c r="L83" s="2">
        <f t="shared" si="11"/>
        <v>-1040.0000000000064</v>
      </c>
      <c r="M83" s="2">
        <v>6</v>
      </c>
      <c r="N83" s="2"/>
      <c r="O83" s="63" cm="1">
        <f t="array" ref="O83">SUMPRODUCT(_xlfn._xlws.FILTER($K$78:$K$91,$H$78:$H$91=M83),_xlfn._xlws.FILTER($F$78:$F$91,$H$78:$H$91=M83))/_xlfn.XLOOKUP(M83,$C$39:$C$50,$D$3:$D$14)</f>
        <v>-38.00000000000005</v>
      </c>
      <c r="P83" s="2"/>
      <c r="Q83" s="47">
        <v>38</v>
      </c>
      <c r="R83" s="2"/>
      <c r="S83" s="2">
        <v>9804</v>
      </c>
    </row>
    <row r="84" spans="2:19" ht="13.5" customHeight="1" x14ac:dyDescent="0.25">
      <c r="B84" s="66">
        <v>437</v>
      </c>
      <c r="C84" s="66">
        <v>4</v>
      </c>
      <c r="D84" s="2">
        <v>437</v>
      </c>
      <c r="E84" s="2">
        <v>4</v>
      </c>
      <c r="F84" s="2">
        <v>436.99999999999977</v>
      </c>
      <c r="G84" s="2">
        <f t="shared" si="6"/>
        <v>1225</v>
      </c>
      <c r="H84" s="2">
        <f t="shared" si="7"/>
        <v>4</v>
      </c>
      <c r="I84" s="12">
        <f>_xlfn.XLOOKUP(H84,$C$39:$C$50,$C$3:$C$14)</f>
        <v>45355</v>
      </c>
      <c r="J84" s="12">
        <f t="shared" si="9"/>
        <v>45315</v>
      </c>
      <c r="K84" s="2">
        <f t="shared" si="10"/>
        <v>-40</v>
      </c>
      <c r="L84" s="2">
        <f t="shared" si="11"/>
        <v>-17479.999999999993</v>
      </c>
      <c r="M84" s="2">
        <v>7</v>
      </c>
      <c r="N84" s="2"/>
      <c r="O84" s="63" cm="1">
        <f t="array" ref="O84">SUMPRODUCT(_xlfn._xlws.FILTER($K$78:$K$91,$H$78:$H$91=M84),_xlfn._xlws.FILTER($F$78:$F$91,$H$78:$H$91=M84))/_xlfn.XLOOKUP(M84,$C$39:$C$50,$D$3:$D$14)</f>
        <v>-43.000000000000014</v>
      </c>
      <c r="P84" s="2"/>
      <c r="Q84" s="47">
        <v>43</v>
      </c>
      <c r="R84" s="2"/>
      <c r="S84" s="2">
        <v>15867</v>
      </c>
    </row>
    <row r="85" spans="2:19" ht="13.5" customHeight="1" x14ac:dyDescent="0.25">
      <c r="B85" s="66">
        <v>337</v>
      </c>
      <c r="C85" s="66">
        <v>4</v>
      </c>
      <c r="D85" s="2">
        <v>337</v>
      </c>
      <c r="E85" s="2">
        <v>4</v>
      </c>
      <c r="F85" s="2">
        <v>337.00000000000011</v>
      </c>
      <c r="G85" s="2">
        <f t="shared" si="6"/>
        <v>1562</v>
      </c>
      <c r="H85" s="2">
        <f t="shared" si="7"/>
        <v>5</v>
      </c>
      <c r="I85" s="12">
        <f t="shared" si="8"/>
        <v>45364</v>
      </c>
      <c r="J85" s="12">
        <f t="shared" si="9"/>
        <v>45315</v>
      </c>
      <c r="K85" s="2">
        <f t="shared" si="10"/>
        <v>-49</v>
      </c>
      <c r="L85" s="2">
        <f t="shared" si="11"/>
        <v>-16513.000000000007</v>
      </c>
      <c r="M85" s="2">
        <v>8</v>
      </c>
      <c r="N85" s="2"/>
      <c r="O85" s="63" cm="1">
        <f t="array" ref="O85">SUMPRODUCT(_xlfn._xlws.FILTER($K$78:$K$91,$H$78:$H$91=M85),_xlfn._xlws.FILTER($F$78:$F$91,$H$78:$H$91=M85))/_xlfn.XLOOKUP(M85,$C$39:$C$50,$D$3:$D$14)</f>
        <v>-48.999999999999972</v>
      </c>
      <c r="P85" s="2"/>
      <c r="Q85" s="47">
        <v>49</v>
      </c>
      <c r="R85" s="2"/>
      <c r="S85" s="2">
        <v>20482</v>
      </c>
    </row>
    <row r="86" spans="2:19" ht="13.5" customHeight="1" x14ac:dyDescent="0.25">
      <c r="B86" s="66">
        <v>37</v>
      </c>
      <c r="C86" s="2">
        <v>5</v>
      </c>
      <c r="D86" s="2">
        <v>37</v>
      </c>
      <c r="E86" s="2">
        <v>5</v>
      </c>
      <c r="F86" s="2">
        <v>36.999999999999389</v>
      </c>
      <c r="G86" s="2">
        <f t="shared" si="6"/>
        <v>1598.9999999999993</v>
      </c>
      <c r="H86" s="2">
        <f t="shared" si="7"/>
        <v>5</v>
      </c>
      <c r="I86" s="12">
        <f t="shared" si="8"/>
        <v>45364</v>
      </c>
      <c r="J86" s="12">
        <f t="shared" si="9"/>
        <v>45327</v>
      </c>
      <c r="K86" s="2">
        <f t="shared" si="10"/>
        <v>-37</v>
      </c>
      <c r="L86" s="2">
        <f t="shared" si="11"/>
        <v>-1368.9999999999775</v>
      </c>
      <c r="M86" s="2">
        <v>9</v>
      </c>
      <c r="N86" s="2"/>
      <c r="O86" s="63" cm="1">
        <f t="array" ref="O86">SUMPRODUCT(_xlfn._xlws.FILTER($K$78:$K$91,$H$78:$H$91=M86),_xlfn._xlws.FILTER($F$78:$F$91,$H$78:$H$91=M86))/_xlfn.XLOOKUP(M86,$C$39:$C$50,$D$3:$D$14)</f>
        <v>-57.000000000000036</v>
      </c>
      <c r="P86" s="2"/>
      <c r="Q86" s="47">
        <v>57</v>
      </c>
      <c r="R86" s="2"/>
      <c r="S86" s="2">
        <v>17556</v>
      </c>
    </row>
    <row r="87" spans="2:19" ht="13.5" customHeight="1" x14ac:dyDescent="0.25">
      <c r="B87" s="66">
        <v>258</v>
      </c>
      <c r="C87" s="2">
        <v>5</v>
      </c>
      <c r="D87" s="2">
        <v>258</v>
      </c>
      <c r="E87" s="2">
        <v>5</v>
      </c>
      <c r="F87" s="2">
        <v>258.00000000000034</v>
      </c>
      <c r="G87" s="2">
        <f t="shared" si="6"/>
        <v>1856.9999999999995</v>
      </c>
      <c r="H87" s="2">
        <f t="shared" si="7"/>
        <v>6</v>
      </c>
      <c r="I87" s="12">
        <f t="shared" si="8"/>
        <v>45365</v>
      </c>
      <c r="J87" s="12">
        <f t="shared" si="9"/>
        <v>45327</v>
      </c>
      <c r="K87" s="2">
        <f t="shared" si="10"/>
        <v>-38</v>
      </c>
      <c r="L87" s="2">
        <f t="shared" si="11"/>
        <v>-9804.0000000000127</v>
      </c>
      <c r="M87" s="2">
        <v>10</v>
      </c>
      <c r="N87" s="2"/>
      <c r="O87" s="63" cm="1">
        <f t="array" ref="O87">SUMPRODUCT(_xlfn._xlws.FILTER($K$78:$K$91,$H$78:$H$91=M87),_xlfn._xlws.FILTER($F$78:$F$91,$H$78:$H$91=M87))/_xlfn.XLOOKUP(M87,$C$39:$C$50,$D$3:$D$14)</f>
        <v>-70.000000000000014</v>
      </c>
      <c r="P87" s="2"/>
      <c r="Q87" s="47">
        <v>70</v>
      </c>
      <c r="R87" s="2"/>
      <c r="S87" s="2">
        <v>28700</v>
      </c>
    </row>
    <row r="88" spans="2:19" ht="13.5" customHeight="1" x14ac:dyDescent="0.25">
      <c r="B88" s="66">
        <v>369</v>
      </c>
      <c r="C88" s="2">
        <v>5</v>
      </c>
      <c r="D88" s="2">
        <v>369</v>
      </c>
      <c r="E88" s="2">
        <v>5</v>
      </c>
      <c r="F88" s="2">
        <v>369.00000000000011</v>
      </c>
      <c r="G88" s="2">
        <f t="shared" si="6"/>
        <v>2225.9999999999995</v>
      </c>
      <c r="H88" s="2">
        <f t="shared" si="7"/>
        <v>7</v>
      </c>
      <c r="I88" s="12">
        <f t="shared" si="8"/>
        <v>45370</v>
      </c>
      <c r="J88" s="12">
        <f t="shared" si="9"/>
        <v>45327</v>
      </c>
      <c r="K88" s="2">
        <f t="shared" si="10"/>
        <v>-43</v>
      </c>
      <c r="L88" s="2">
        <f t="shared" si="11"/>
        <v>-15867.000000000005</v>
      </c>
      <c r="M88" s="2"/>
      <c r="N88" s="2"/>
      <c r="O88" s="2"/>
      <c r="P88" s="2"/>
      <c r="Q88" s="2"/>
      <c r="R88" s="2"/>
      <c r="S88" s="2"/>
    </row>
    <row r="89" spans="2:19" ht="13.5" customHeight="1" x14ac:dyDescent="0.25">
      <c r="B89" s="66">
        <v>418</v>
      </c>
      <c r="C89" s="2">
        <v>5</v>
      </c>
      <c r="D89" s="2">
        <v>418</v>
      </c>
      <c r="E89" s="2">
        <v>5</v>
      </c>
      <c r="F89" s="2">
        <v>417.99999999999977</v>
      </c>
      <c r="G89" s="2">
        <f t="shared" si="6"/>
        <v>2643.9999999999991</v>
      </c>
      <c r="H89" s="2">
        <f t="shared" si="7"/>
        <v>8</v>
      </c>
      <c r="I89" s="12">
        <f t="shared" si="8"/>
        <v>45376</v>
      </c>
      <c r="J89" s="12">
        <f t="shared" si="9"/>
        <v>45327</v>
      </c>
      <c r="K89" s="2">
        <f t="shared" si="10"/>
        <v>-49</v>
      </c>
      <c r="L89" s="2">
        <f t="shared" si="11"/>
        <v>-20481.999999999989</v>
      </c>
      <c r="M89" s="2"/>
      <c r="N89" s="2"/>
      <c r="O89" s="2"/>
      <c r="P89" s="2"/>
      <c r="Q89" s="2"/>
      <c r="R89" s="2"/>
      <c r="S89" s="2"/>
    </row>
    <row r="90" spans="2:19" ht="13.5" customHeight="1" x14ac:dyDescent="0.25">
      <c r="B90" s="66">
        <v>308</v>
      </c>
      <c r="C90" s="2">
        <v>5</v>
      </c>
      <c r="D90" s="2">
        <v>308</v>
      </c>
      <c r="E90" s="2">
        <v>5</v>
      </c>
      <c r="F90" s="2">
        <v>308.00000000000017</v>
      </c>
      <c r="G90" s="2">
        <f t="shared" si="6"/>
        <v>2951.9999999999991</v>
      </c>
      <c r="H90" s="2">
        <f t="shared" si="7"/>
        <v>9</v>
      </c>
      <c r="I90" s="12">
        <f t="shared" si="8"/>
        <v>45384</v>
      </c>
      <c r="J90" s="12">
        <f t="shared" si="9"/>
        <v>45327</v>
      </c>
      <c r="K90" s="2">
        <f t="shared" si="10"/>
        <v>-57</v>
      </c>
      <c r="L90" s="2">
        <f t="shared" si="11"/>
        <v>-17556.000000000011</v>
      </c>
      <c r="M90" s="2"/>
      <c r="N90" s="2"/>
      <c r="O90" s="2"/>
      <c r="P90" s="2"/>
      <c r="Q90" s="2"/>
      <c r="R90" s="2"/>
      <c r="S90" s="2"/>
    </row>
    <row r="91" spans="2:19" ht="13.5" customHeight="1" x14ac:dyDescent="0.25">
      <c r="B91" s="66">
        <v>410</v>
      </c>
      <c r="C91" s="2">
        <v>5</v>
      </c>
      <c r="D91" s="2">
        <v>410</v>
      </c>
      <c r="E91" s="2">
        <v>5</v>
      </c>
      <c r="F91" s="2">
        <v>410.00000000000011</v>
      </c>
      <c r="G91" s="2">
        <f t="shared" si="6"/>
        <v>3361.9999999999991</v>
      </c>
      <c r="H91" s="2">
        <f t="shared" si="7"/>
        <v>10</v>
      </c>
      <c r="I91" s="12">
        <f>_xlfn.XLOOKUP(H91,$C$39:$C$50,$C$3:$C$14)</f>
        <v>45397</v>
      </c>
      <c r="J91" s="12">
        <f t="shared" si="9"/>
        <v>45327</v>
      </c>
      <c r="K91" s="2">
        <f t="shared" si="10"/>
        <v>-70</v>
      </c>
      <c r="L91" s="2">
        <f t="shared" si="11"/>
        <v>-28700.000000000007</v>
      </c>
      <c r="M91" s="2"/>
      <c r="N91" s="2"/>
      <c r="O91" s="2"/>
      <c r="P91" s="2"/>
      <c r="Q91" s="2"/>
      <c r="R91" s="2"/>
      <c r="S91" s="2"/>
    </row>
    <row r="92" spans="2:19" ht="13.5" customHeight="1" x14ac:dyDescent="0.25">
      <c r="B92" s="24"/>
      <c r="C92" s="24"/>
      <c r="D92" s="2"/>
      <c r="E92" s="2"/>
      <c r="F92" s="2"/>
      <c r="G92" s="2"/>
      <c r="H92" s="2"/>
      <c r="I92" s="2"/>
      <c r="J92" s="2"/>
      <c r="K92" s="2"/>
      <c r="L92" s="2"/>
      <c r="M92" s="2"/>
      <c r="N92" s="2"/>
      <c r="O92" s="2"/>
      <c r="P92" s="2"/>
      <c r="Q92" s="2"/>
      <c r="R92" s="2"/>
      <c r="S92" s="2"/>
    </row>
    <row r="93" spans="2:19" ht="13.5" customHeight="1" x14ac:dyDescent="0.25">
      <c r="B93" s="24"/>
      <c r="C93" s="24"/>
      <c r="D93" s="2"/>
      <c r="E93" s="2"/>
      <c r="F93" s="2"/>
      <c r="G93" s="2"/>
      <c r="H93" s="2"/>
      <c r="I93" s="2"/>
      <c r="J93" s="2"/>
      <c r="K93" s="2"/>
      <c r="L93" s="2"/>
      <c r="M93" s="2"/>
      <c r="N93" s="2"/>
      <c r="O93" s="2"/>
      <c r="P93" s="2"/>
      <c r="Q93" s="2"/>
      <c r="R93" s="2"/>
      <c r="S93" s="2"/>
    </row>
    <row r="94" spans="2:19" ht="13.5" customHeight="1" x14ac:dyDescent="0.25">
      <c r="B94" s="24"/>
      <c r="C94" s="24"/>
      <c r="D94" s="2"/>
      <c r="E94" s="2"/>
      <c r="F94" s="2"/>
      <c r="G94" s="2"/>
      <c r="H94" s="2"/>
      <c r="I94" s="2"/>
      <c r="J94" s="2"/>
      <c r="K94" s="12">
        <v>45278</v>
      </c>
      <c r="L94" s="2"/>
      <c r="M94" s="2"/>
      <c r="N94" s="2"/>
      <c r="O94" s="2"/>
      <c r="P94" s="2"/>
      <c r="Q94" s="2"/>
      <c r="R94" s="2"/>
      <c r="S94" s="2"/>
    </row>
    <row r="95" spans="2:19" ht="13.5" customHeight="1" x14ac:dyDescent="0.25">
      <c r="B95" s="24"/>
      <c r="C95" s="24"/>
      <c r="D95" s="2"/>
      <c r="E95" s="2"/>
      <c r="F95" s="2"/>
      <c r="G95" s="2"/>
      <c r="H95" s="2"/>
      <c r="I95" s="2"/>
      <c r="J95" s="2"/>
      <c r="K95" s="12">
        <v>45286</v>
      </c>
      <c r="L95" s="2"/>
      <c r="M95" s="2"/>
      <c r="N95" s="2"/>
      <c r="O95" s="2"/>
      <c r="P95" s="2"/>
      <c r="Q95" s="2"/>
      <c r="R95" s="2"/>
      <c r="S95" s="2"/>
    </row>
    <row r="96" spans="2:19" ht="13.5" customHeight="1" x14ac:dyDescent="0.25">
      <c r="B96" s="24"/>
      <c r="C96" s="24"/>
      <c r="D96" s="2"/>
      <c r="E96" s="2"/>
      <c r="F96" s="2"/>
      <c r="G96" s="2"/>
      <c r="H96" s="2"/>
      <c r="I96" s="2"/>
      <c r="J96" s="2"/>
      <c r="K96" s="12">
        <v>45312</v>
      </c>
      <c r="L96" s="2"/>
      <c r="M96" s="2"/>
      <c r="N96" s="2"/>
      <c r="O96" s="2"/>
      <c r="P96" s="2"/>
      <c r="Q96" s="2"/>
      <c r="R96" s="2"/>
      <c r="S96" s="2"/>
    </row>
    <row r="97" spans="3:11" ht="13.5" customHeight="1" x14ac:dyDescent="0.25">
      <c r="C97" s="24"/>
      <c r="D97" s="2"/>
      <c r="E97" s="2"/>
      <c r="H97" s="2"/>
      <c r="I97" s="2"/>
      <c r="J97" s="2"/>
      <c r="K97" s="12">
        <v>45315</v>
      </c>
    </row>
    <row r="98" spans="3:11" ht="13.5" customHeight="1" x14ac:dyDescent="0.25">
      <c r="C98" s="24"/>
      <c r="D98" s="2"/>
      <c r="E98" s="2"/>
      <c r="H98" s="2"/>
      <c r="I98" s="2"/>
      <c r="J98" s="2"/>
      <c r="K98" s="12">
        <v>45327</v>
      </c>
    </row>
    <row r="99" spans="3:11" ht="13.5" customHeight="1" x14ac:dyDescent="0.25">
      <c r="C99" s="24">
        <v>1</v>
      </c>
      <c r="D99" s="2"/>
      <c r="E99" s="24"/>
      <c r="H99" s="2"/>
      <c r="I99" s="2"/>
      <c r="J99" s="2"/>
      <c r="K99" s="2"/>
    </row>
  </sheetData>
  <mergeCells count="3">
    <mergeCell ref="B1:D1"/>
    <mergeCell ref="F1:H1"/>
    <mergeCell ref="K1:L1"/>
  </mergeCells>
  <conditionalFormatting sqref="B78:B91 D78:D91">
    <cfRule type="uniqueValues" dxfId="1" priority="1"/>
  </conditionalFormatting>
  <conditionalFormatting sqref="C78:C91 E78:E91">
    <cfRule type="uniqueValues" dxfId="0" priority="2"/>
  </conditionalFormatting>
  <hyperlinks>
    <hyperlink ref="P1" r:id="rId1" xr:uid="{BB60370E-5C4C-4E42-82D8-5092FE3F0863}"/>
  </hyperlinks>
  <pageMargins left="0.7" right="0.7" top="0.75" bottom="0.75"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Original</vt:lpstr>
      <vt:lpstr>_tReceipts</vt:lpstr>
      <vt:lpstr>_tPayments</vt:lpstr>
      <vt:lpstr>ALT</vt:lpstr>
      <vt:lpstr>Alt2</vt:lpstr>
      <vt:lpstr>EDA</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2024-10-07T21:10:36Z</dcterms:modified>
</cp:coreProperties>
</file>