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5C38C82-0A61-4E1C-86EE-4E318DA1ECAA}" xr6:coauthVersionLast="47" xr6:coauthVersionMax="47" xr10:uidLastSave="{00000000-0000-0000-0000-000000000000}"/>
  <bookViews>
    <workbookView xWindow="-108" yWindow="-108" windowWidth="23256" windowHeight="12456" activeTab="1" xr2:uid="{ADEF83EE-B1CF-4CAF-A2E9-FA4EF76291CB}"/>
  </bookViews>
  <sheets>
    <sheet name="Original" sheetId="1" r:id="rId1"/>
    <sheet name="Alt1" sheetId="2" r:id="rId2"/>
  </sheets>
  <definedNames>
    <definedName name="_a">'Alt1'!$G$18:$G$27</definedName>
    <definedName name="_b">'Alt1'!$H$18:$H$27</definedName>
    <definedName name="_dur">'Alt1'!$D$3:$D$12</definedName>
    <definedName name="_pfull">'Alt1'!$F$18:$F$27</definedName>
    <definedName name="_std">'Alt1'!$B$3</definedName>
    <definedName name="_task">'Alt1'!$A$3:$A$12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1" i="2" l="1" a="1"/>
  <c r="M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31" i="2" a="1"/>
  <c r="J31" i="2" s="1"/>
  <c r="G18" i="2" a="1"/>
  <c r="G18" i="2" s="1"/>
  <c r="H18" i="2" s="1" a="1"/>
  <c r="H18" i="2" s="1"/>
  <c r="I18" i="2" s="1"/>
  <c r="B18" i="2" a="1"/>
  <c r="B18" i="2" s="1"/>
  <c r="J18" i="2" l="1"/>
  <c r="K18" i="2"/>
  <c r="I3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<sst xmlns="http://schemas.openxmlformats.org/spreadsheetml/2006/main" count="89" uniqueCount="20">
  <si>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</si>
  <si>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</si>
  <si>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</si>
  <si>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</si>
  <si>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</si>
  <si>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</si>
  <si>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</si>
  <si>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</si>
  <si>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</si>
  <si>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</si>
  <si>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</si>
  <si>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</si>
  <si>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</si>
  <si>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</si>
  <si>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</si>
  <si>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</si>
  <si>
    <t>https://www.linkedin.com/feed/update/urn:li:activity:7278258300758937600/</t>
  </si>
  <si>
    <t>PredFull</t>
  </si>
  <si>
    <t>Finish</t>
  </si>
  <si>
    <t>Great use of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</si>
</sst>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80010</xdr:rowOff>
    </xdr:from>
    <xdr:to>
      <xdr:col>6</xdr:col>
      <xdr:colOff>443230</xdr:colOff>
      <xdr:row>25</xdr:row>
      <xdr:rowOff>34290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2457450"/>
          <a:ext cx="3719830" cy="214884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510540</xdr:colOff>
      <xdr:row>0</xdr:row>
      <xdr:rowOff>0</xdr:rowOff>
    </xdr:from>
    <xdr:to>
      <xdr:col>21</xdr:col>
      <xdr:colOff>578160</xdr:colOff>
      <xdr:row>13</xdr:row>
      <xdr:rowOff>42248</xdr:rowOff>
    </xdr:to>
    <xdr:pic>
      <xdr:nvPicPr>
        <xdr:cNvPr id="5" name="Picture 4" descr="A computer code with text&#10;&#10;AI-generated content may be incorrect.">
          <a:extLst>
            <a:ext uri="{FF2B5EF4-FFF2-40B4-BE49-F238E27FC236}">
              <a16:creationId xmlns:a16="http://schemas.microsoft.com/office/drawing/2014/main" id="{12172168-2964-C215-3344-C60B108F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2220" y="0"/>
          <a:ext cx="6773220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49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528BAAC-9ECB-48D7-B8A5-2986890A82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EF13DA5-5E49-4A3F-B222-FEA447D244E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N12"/>
  <sheetViews>
    <sheetView workbookViewId="0">
      <selection activeCell="C12" sqref="C12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8273B-8D1A-45CB-A97A-A6D6AA401640}">
  <dimension ref="A1:N40"/>
  <sheetViews>
    <sheetView tabSelected="1" workbookViewId="0">
      <selection activeCell="I8" sqref="I8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  <col min="9" max="9" width="15.77734375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  <row r="14" spans="1:14" x14ac:dyDescent="0.3">
      <c r="B14" t="s">
        <v>19</v>
      </c>
    </row>
    <row r="16" spans="1:14" x14ac:dyDescent="0.3">
      <c r="F16" s="6" t="s">
        <v>11</v>
      </c>
    </row>
    <row r="17" spans="2:14" x14ac:dyDescent="0.3">
      <c r="F17" t="s">
        <v>17</v>
      </c>
      <c r="I17" t="s">
        <v>6</v>
      </c>
      <c r="J17" t="s">
        <v>18</v>
      </c>
    </row>
    <row r="18" spans="2:14" x14ac:dyDescent="0.3">
      <c r="B18" t="str" cm="1">
        <f t="array" ref="B18:C28">_xlfn.LET(_xlpm.hdr, _xlfn.HSTACK("Plan Start", "PLan End"), _xlpm.std, B3, _xlpm._task, A3:A12, _xlpm._pred, C3:C12, _xlpm._dur, D3:D12, _xlpm._predfull, IF(_xlpm._pred = "", "Start", _xlpm._pred), _xlpm._s5, _xlfn.MAP(_xlpm._task, _xlfn.LAMBDA(_xlpm.w, _xlfn.LET(_xlpm.a, _xlfn.SCAN(_xlpm.w, _xlfn.SEQUENCE(ROWS(_xlpm._task)), _xlfn.LAMBDA(_xlpm.x,_xlpm.y, _xlfn.XLOOKUP(_xlpm.x, _xlpm._task, _xlpm._predfull))), _xlpm.b, _xlfn.XLOOKUP(_xlpm.a, _xlpm._task, _xlpm._dur), _xlpm.c, SUM(_xlpm.b) + _xlpm.std, _xlpm.c))), _xlpm._s6, _xlpm._s5 + _xlpm._dur, _xlpm._s7, _xlfn.HSTACK(_xlpm._s5, _xlpm._s6), _xlpm.ans, _xlfn.VSTACK(_xlpm.hdr, _xlpm._s7), _xlpm.ans)</f>
        <v>Plan Start</v>
      </c>
      <c r="C18" t="str">
        <v>PLan End</v>
      </c>
      <c r="D18" t="s">
        <v>6</v>
      </c>
      <c r="F18" t="s">
        <v>6</v>
      </c>
      <c r="G18" t="str" cm="1">
        <f t="array" ref="G18:G27">_xlfn.SCAN(F16,_xlfn.SEQUENCE(ROWS(_task)),_xlfn.LAMBDA(_xlpm.a,_xlpm.v,_xlfn.XLOOKUP(_xlpm.a,_task,_pfull)))</f>
        <v>Task1</v>
      </c>
      <c r="H18" cm="1">
        <f t="array" ref="H18:H27">_xlfn.XLOOKUP(_a,_task,_dur)</f>
        <v>4</v>
      </c>
      <c r="I18" s="4">
        <f>SUM(_b)+_std</f>
        <v>45631</v>
      </c>
      <c r="J18" s="4">
        <f>I18+_xlfn.XLOOKUP(F16,_task,_dur)</f>
        <v>45638</v>
      </c>
      <c r="K18" s="6" t="str">
        <f>I18&amp;"|"&amp;J18</f>
        <v>45631|45638</v>
      </c>
    </row>
    <row r="19" spans="2:14" x14ac:dyDescent="0.3">
      <c r="B19" s="4">
        <v>45627</v>
      </c>
      <c r="C19" s="4">
        <v>45627</v>
      </c>
      <c r="D19" t="s">
        <v>7</v>
      </c>
      <c r="F19" t="s">
        <v>6</v>
      </c>
      <c r="G19" t="str">
        <v>Start</v>
      </c>
      <c r="H19">
        <v>0</v>
      </c>
    </row>
    <row r="20" spans="2:14" x14ac:dyDescent="0.3">
      <c r="B20" s="4">
        <v>45627</v>
      </c>
      <c r="C20" s="4">
        <v>45631</v>
      </c>
      <c r="D20" t="s">
        <v>8</v>
      </c>
      <c r="F20" t="s">
        <v>7</v>
      </c>
      <c r="G20" t="str">
        <v>Start</v>
      </c>
      <c r="H20">
        <v>0</v>
      </c>
    </row>
    <row r="21" spans="2:14" x14ac:dyDescent="0.3">
      <c r="B21" s="4">
        <v>45631</v>
      </c>
      <c r="C21" s="4">
        <v>45641</v>
      </c>
      <c r="D21" t="s">
        <v>9</v>
      </c>
      <c r="F21" t="s">
        <v>6</v>
      </c>
      <c r="G21" t="str">
        <v>Start</v>
      </c>
      <c r="H21">
        <v>0</v>
      </c>
    </row>
    <row r="22" spans="2:14" x14ac:dyDescent="0.3">
      <c r="B22" s="4">
        <v>45627</v>
      </c>
      <c r="C22" s="4">
        <v>45635</v>
      </c>
      <c r="D22" t="s">
        <v>10</v>
      </c>
      <c r="F22" t="s">
        <v>8</v>
      </c>
      <c r="G22" t="str">
        <v>Start</v>
      </c>
      <c r="H22">
        <v>0</v>
      </c>
    </row>
    <row r="23" spans="2:14" x14ac:dyDescent="0.3">
      <c r="B23" s="4">
        <v>45641</v>
      </c>
      <c r="C23" s="4">
        <v>45644</v>
      </c>
      <c r="D23" t="s">
        <v>11</v>
      </c>
      <c r="F23" t="s">
        <v>7</v>
      </c>
      <c r="G23" t="str">
        <v>Start</v>
      </c>
      <c r="H23">
        <v>0</v>
      </c>
    </row>
    <row r="24" spans="2:14" x14ac:dyDescent="0.3">
      <c r="B24" s="4">
        <v>45631</v>
      </c>
      <c r="C24" s="4">
        <v>45638</v>
      </c>
      <c r="D24" t="s">
        <v>12</v>
      </c>
      <c r="F24" t="s">
        <v>11</v>
      </c>
      <c r="G24" t="str">
        <v>Start</v>
      </c>
      <c r="H24">
        <v>0</v>
      </c>
    </row>
    <row r="25" spans="2:14" x14ac:dyDescent="0.3">
      <c r="B25" s="4">
        <v>45638</v>
      </c>
      <c r="C25" s="4">
        <v>45643</v>
      </c>
      <c r="D25" t="s">
        <v>13</v>
      </c>
      <c r="F25" t="s">
        <v>11</v>
      </c>
      <c r="G25" t="str">
        <v>Start</v>
      </c>
      <c r="H25">
        <v>0</v>
      </c>
    </row>
    <row r="26" spans="2:14" x14ac:dyDescent="0.3">
      <c r="B26" s="4">
        <v>45638</v>
      </c>
      <c r="C26" s="4">
        <v>45648</v>
      </c>
      <c r="D26" t="s">
        <v>14</v>
      </c>
      <c r="F26" t="s">
        <v>13</v>
      </c>
      <c r="G26" t="str">
        <v>Start</v>
      </c>
      <c r="H26">
        <v>0</v>
      </c>
    </row>
    <row r="27" spans="2:14" x14ac:dyDescent="0.3">
      <c r="B27" s="4">
        <v>45648</v>
      </c>
      <c r="C27" s="4">
        <v>45652</v>
      </c>
      <c r="D27" t="s">
        <v>15</v>
      </c>
      <c r="F27" t="s">
        <v>14</v>
      </c>
      <c r="G27" t="str">
        <v>Start</v>
      </c>
      <c r="H27">
        <v>0</v>
      </c>
    </row>
    <row r="28" spans="2:14" x14ac:dyDescent="0.3">
      <c r="B28" s="4">
        <v>45652</v>
      </c>
      <c r="C28" s="4">
        <v>45652</v>
      </c>
    </row>
    <row r="30" spans="2:14" x14ac:dyDescent="0.3">
      <c r="B30" s="4"/>
      <c r="I30" t="str">
        <f>K18</f>
        <v>45631|45638</v>
      </c>
    </row>
    <row r="31" spans="2:14" x14ac:dyDescent="0.3">
      <c r="B31" s="4"/>
      <c r="H31" t="s">
        <v>6</v>
      </c>
      <c r="I31" t="str">
        <f t="dataTable" ref="I31:I40" dt2D="0" dtr="0" r1="F16"/>
        <v>45627|45627</v>
      </c>
      <c r="J31" s="4" cm="1">
        <f t="array" ref="J31:K31">_xlfn.TEXTSPLIT(I31,"|")+0</f>
        <v>45627</v>
      </c>
      <c r="K31" s="4">
        <v>45627</v>
      </c>
      <c r="M31" t="b" cm="1">
        <f t="array" ref="M31:N40">J31:K40=F3:G12</f>
        <v>1</v>
      </c>
      <c r="N31" t="b">
        <v>1</v>
      </c>
    </row>
    <row r="32" spans="2:14" x14ac:dyDescent="0.3">
      <c r="B32" s="4"/>
      <c r="H32" t="s">
        <v>7</v>
      </c>
      <c r="I32" t="str">
        <v>45627|45631</v>
      </c>
      <c r="J32" s="4" cm="1">
        <f t="array" ref="J32:K32">_xlfn.TEXTSPLIT(I32,"|")+0</f>
        <v>45627</v>
      </c>
      <c r="K32" s="4">
        <v>45631</v>
      </c>
      <c r="M32" t="b">
        <v>1</v>
      </c>
      <c r="N32" t="b">
        <v>1</v>
      </c>
    </row>
    <row r="33" spans="2:14" x14ac:dyDescent="0.3">
      <c r="B33" s="4"/>
      <c r="H33" t="s">
        <v>8</v>
      </c>
      <c r="I33" t="str">
        <v>45631|45641</v>
      </c>
      <c r="J33" s="4" cm="1">
        <f t="array" ref="J33:K33">_xlfn.TEXTSPLIT(I33,"|")+0</f>
        <v>45631</v>
      </c>
      <c r="K33" s="4">
        <v>45641</v>
      </c>
      <c r="M33" t="b">
        <v>1</v>
      </c>
      <c r="N33" t="b">
        <v>1</v>
      </c>
    </row>
    <row r="34" spans="2:14" x14ac:dyDescent="0.3">
      <c r="B34" s="4"/>
      <c r="H34" t="s">
        <v>9</v>
      </c>
      <c r="I34" t="str">
        <v>45627|45635</v>
      </c>
      <c r="J34" s="4" cm="1">
        <f t="array" ref="J34:K34">_xlfn.TEXTSPLIT(I34,"|")+0</f>
        <v>45627</v>
      </c>
      <c r="K34" s="4">
        <v>45635</v>
      </c>
      <c r="M34" t="b">
        <v>1</v>
      </c>
      <c r="N34" t="b">
        <v>1</v>
      </c>
    </row>
    <row r="35" spans="2:14" x14ac:dyDescent="0.3">
      <c r="B35" s="4"/>
      <c r="H35" t="s">
        <v>10</v>
      </c>
      <c r="I35" t="str">
        <v>45641|45644</v>
      </c>
      <c r="J35" s="4" cm="1">
        <f t="array" ref="J35:K35">_xlfn.TEXTSPLIT(I35,"|")+0</f>
        <v>45641</v>
      </c>
      <c r="K35" s="4">
        <v>45644</v>
      </c>
      <c r="M35" t="b">
        <v>1</v>
      </c>
      <c r="N35" t="b">
        <v>1</v>
      </c>
    </row>
    <row r="36" spans="2:14" x14ac:dyDescent="0.3">
      <c r="B36" s="4"/>
      <c r="H36" t="s">
        <v>11</v>
      </c>
      <c r="I36" t="str">
        <v>45631|45638</v>
      </c>
      <c r="J36" s="4" cm="1">
        <f t="array" ref="J36:K36">_xlfn.TEXTSPLIT(I36,"|")+0</f>
        <v>45631</v>
      </c>
      <c r="K36" s="4">
        <v>45638</v>
      </c>
      <c r="M36" t="b">
        <v>1</v>
      </c>
      <c r="N36" t="b">
        <v>1</v>
      </c>
    </row>
    <row r="37" spans="2:14" x14ac:dyDescent="0.3">
      <c r="B37" s="4"/>
      <c r="H37" t="s">
        <v>12</v>
      </c>
      <c r="I37" t="str">
        <v>45638|45643</v>
      </c>
      <c r="J37" s="4" cm="1">
        <f t="array" ref="J37:K37">_xlfn.TEXTSPLIT(I37,"|")+0</f>
        <v>45638</v>
      </c>
      <c r="K37" s="4">
        <v>45643</v>
      </c>
      <c r="M37" t="b">
        <v>1</v>
      </c>
      <c r="N37" t="b">
        <v>1</v>
      </c>
    </row>
    <row r="38" spans="2:14" x14ac:dyDescent="0.3">
      <c r="B38" s="4"/>
      <c r="H38" t="s">
        <v>13</v>
      </c>
      <c r="I38" t="str">
        <v>45638|45648</v>
      </c>
      <c r="J38" s="4" cm="1">
        <f t="array" ref="J38:K38">_xlfn.TEXTSPLIT(I38,"|")+0</f>
        <v>45638</v>
      </c>
      <c r="K38" s="4">
        <v>45648</v>
      </c>
      <c r="M38" t="b">
        <v>1</v>
      </c>
      <c r="N38" t="b">
        <v>1</v>
      </c>
    </row>
    <row r="39" spans="2:14" x14ac:dyDescent="0.3">
      <c r="B39" s="4"/>
      <c r="H39" t="s">
        <v>14</v>
      </c>
      <c r="I39" t="str">
        <v>45648|45652</v>
      </c>
      <c r="J39" s="4" cm="1">
        <f t="array" ref="J39:K39">_xlfn.TEXTSPLIT(I39,"|")+0</f>
        <v>45648</v>
      </c>
      <c r="K39" s="4">
        <v>45652</v>
      </c>
      <c r="M39" t="b">
        <v>1</v>
      </c>
      <c r="N39" t="b">
        <v>1</v>
      </c>
    </row>
    <row r="40" spans="2:14" x14ac:dyDescent="0.3">
      <c r="H40" t="s">
        <v>15</v>
      </c>
      <c r="I40" t="str">
        <v>45652|45652</v>
      </c>
      <c r="J40" s="4" cm="1">
        <f t="array" ref="J40:K40">_xlfn.TEXTSPLIT(I40,"|")+0</f>
        <v>45652</v>
      </c>
      <c r="K40" s="4">
        <v>45652</v>
      </c>
      <c r="M40" t="b">
        <v>1</v>
      </c>
      <c r="N40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EF13DA5-5E49-4A3F-B222-FEA447D244E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Original</vt:lpstr>
      <vt:lpstr>Alt1</vt:lpstr>
      <vt:lpstr>_a</vt:lpstr>
      <vt:lpstr>_b</vt:lpstr>
      <vt:lpstr>_dur</vt:lpstr>
      <vt:lpstr>_pfull</vt:lpstr>
      <vt:lpstr>_std</vt:lpstr>
      <vt:lpstr>_task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Mark Biegert</cp:lastModifiedBy>
  <cp:revision/>
  <dcterms:created xsi:type="dcterms:W3CDTF">2024-12-25T10:58:29Z</dcterms:created>
  <dcterms:modified xsi:type="dcterms:W3CDTF">2024-12-27T19:04:47Z</dcterms:modified>
  <cp:category/>
  <cp:contentStatus/>
</cp:coreProperties>
</file>