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D07FCD4-61DB-4F66-9C94-F86B9755CB11}" xr6:coauthVersionLast="47" xr6:coauthVersionMax="47" xr10:uidLastSave="{00000000-0000-0000-0000-000000000000}"/>
  <bookViews>
    <workbookView xWindow="-46545" yWindow="645" windowWidth="43200" windowHeight="23385" activeTab="3" xr2:uid="{00000000-000D-0000-FFFF-FFFF00000000}"/>
  </bookViews>
  <sheets>
    <sheet name="Original" sheetId="1" r:id="rId1"/>
    <sheet name="Alternate" sheetId="3" r:id="rId2"/>
    <sheet name="Alternate2" sheetId="4" r:id="rId3"/>
    <sheet name="EDA" sheetId="2" r:id="rId4"/>
  </sheets>
  <definedNames>
    <definedName name="_xlnm._FilterDatabase" localSheetId="1" hidden="1">Alternate!$B$3:$G$7</definedName>
    <definedName name="_xlnm._FilterDatabase" localSheetId="2" hidden="1">Alternate2!$B$3:$G$7</definedName>
    <definedName name="_xlnm._FilterDatabase" localSheetId="3" hidden="1">EDA!$B$3:$G$7</definedName>
    <definedName name="_xlnm._FilterDatabase" localSheetId="0" hidden="1">Original!$B$3:$G$7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 a="1"/>
  <c r="B24" i="2" s="1"/>
  <c r="I24" i="2" s="1" a="1"/>
  <c r="I24" i="2" s="1"/>
  <c r="N3" i="2"/>
  <c r="B22" i="4" a="1"/>
  <c r="B22" i="4" s="1"/>
  <c r="B21" i="3" a="1"/>
  <c r="B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<sst xmlns="http://schemas.openxmlformats.org/spreadsheetml/2006/main" count="117" uniqueCount="12">
  <si>
    <t>Question</t>
  </si>
  <si>
    <t>Result</t>
  </si>
  <si>
    <t>Department</t>
  </si>
  <si>
    <t>Actual</t>
  </si>
  <si>
    <t>Budget</t>
  </si>
  <si>
    <t>Sales</t>
  </si>
  <si>
    <t>Marketing</t>
  </si>
  <si>
    <t>IT</t>
  </si>
  <si>
    <t>Production</t>
  </si>
  <si>
    <t>R&amp;D</t>
  </si>
  <si>
    <t>Year</t>
  </si>
  <si>
    <t>Scratchwork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</si>
</sst>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nsolas"/>
      <family val="2"/>
      <scheme val="minor"/>
    </font>
    <font>
      <sz val="8"/>
      <name val="Consola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nsolas"/>
      <family val="1"/>
      <scheme val="minor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b/>
      <sz val="11"/>
      <color theme="1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Protection="0">
      <alignment horizontal="left" vertical="top"/>
    </xf>
    <xf numFmtId="0" fontId="4" fillId="0" borderId="0"/>
    <xf numFmtId="0" fontId="5" fillId="6" borderId="0" applyNumberFormat="0" applyAlignment="0" applyProtection="0"/>
  </cellStyleXfs>
  <cellXfs count="4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8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0" borderId="5" xfId="0" applyNumberFormat="1" applyFont="1" applyBorder="1"/>
    <xf numFmtId="3" fontId="2" fillId="3" borderId="10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0" borderId="11" xfId="0" applyNumberFormat="1" applyFont="1" applyBorder="1"/>
    <xf numFmtId="0" fontId="2" fillId="2" borderId="11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0" xfId="1">
      <alignment horizontal="left" vertical="top"/>
    </xf>
    <xf numFmtId="0" fontId="0" fillId="0" borderId="0" xfId="0" applyAlignment="1">
      <alignment horizontal="centerContinuous" vertical="center"/>
    </xf>
    <xf numFmtId="4" fontId="2" fillId="0" borderId="0" xfId="0" applyNumberFormat="1" applyFont="1" applyAlignment="1">
      <alignment horizontal="centerContinuous"/>
    </xf>
  </cellXfs>
  <cellStyles count="4">
    <cellStyle name="Heading 1" xfId="1" builtinId="16" customBuiltin="1"/>
    <cellStyle name="Intro_Hd" xfId="3" xr:uid="{DBF41589-0C6D-4CFE-85BB-079EFBEAD1B7}"/>
    <cellStyle name="Normal" xfId="0" builtinId="0"/>
    <cellStyle name="Normal 2" xfId="2" xr:uid="{AA5AF0A9-5282-43E1-A60D-4158F3C18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111246</xdr:colOff>
      <xdr:row>8</xdr:row>
      <xdr:rowOff>57151</xdr:rowOff>
    </xdr:from>
    <xdr:to>
      <xdr:col>4</xdr:col>
      <xdr:colOff>352427</xdr:colOff>
      <xdr:row>9</xdr:row>
      <xdr:rowOff>168953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861861" y="1449786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447675</xdr:colOff>
      <xdr:row>11</xdr:row>
      <xdr:rowOff>136358</xdr:rowOff>
    </xdr:from>
    <xdr:to>
      <xdr:col>7</xdr:col>
      <xdr:colOff>251624</xdr:colOff>
      <xdr:row>15</xdr:row>
      <xdr:rowOff>27342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476625" y="23652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134621</xdr:colOff>
      <xdr:row>9</xdr:row>
      <xdr:rowOff>171449</xdr:rowOff>
    </xdr:from>
    <xdr:to>
      <xdr:col>6</xdr:col>
      <xdr:colOff>457200</xdr:colOff>
      <xdr:row>19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4621" y="1838324"/>
          <a:ext cx="3351529" cy="175260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66: Merged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Cells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Question table with the merge headers into the result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iegert_Plum">
  <a:themeElements>
    <a:clrScheme name="BIegert Plum Schem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803975"/>
      </a:accent1>
      <a:accent2>
        <a:srgbClr val="58204D"/>
      </a:accent2>
      <a:accent3>
        <a:srgbClr val="B44A5E"/>
      </a:accent3>
      <a:accent4>
        <a:srgbClr val="D2666D"/>
      </a:accent4>
      <a:accent5>
        <a:srgbClr val="FAB395"/>
      </a:accent5>
      <a:accent6>
        <a:srgbClr val="F2D48E"/>
      </a:accent6>
      <a:hlink>
        <a:srgbClr val="00B0F0"/>
      </a:hlink>
      <a:folHlink>
        <a:srgbClr val="00B050"/>
      </a:folHlink>
    </a:clrScheme>
    <a:fontScheme name="Biegert Plum Fonts">
      <a:majorFont>
        <a:latin typeface="Aptos Mono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B6BE95-CDD2-4371-BF5A-63F102A1274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4312796-FE0F-45F6-9824-E23BA03E0A6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R26"/>
  <sheetViews>
    <sheetView workbookViewId="0">
      <selection activeCell="F56" sqref="F56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H21" s="1"/>
    </row>
    <row r="22" spans="1:12" x14ac:dyDescent="0.3">
      <c r="A22" s="1"/>
      <c r="H22" s="1"/>
    </row>
    <row r="23" spans="1:12" x14ac:dyDescent="0.3">
      <c r="A23" s="1"/>
      <c r="H23" s="1"/>
    </row>
    <row r="24" spans="1:12" x14ac:dyDescent="0.3">
      <c r="A24" s="1"/>
      <c r="H24" s="1"/>
    </row>
    <row r="25" spans="1:12" x14ac:dyDescent="0.3">
      <c r="H25" s="1"/>
    </row>
    <row r="26" spans="1:12" x14ac:dyDescent="0.3">
      <c r="H26" s="1"/>
    </row>
  </sheetData>
  <sortState xmlns:xlrd2="http://schemas.microsoft.com/office/spreadsheetml/2017/richdata2" ref="B4:G8">
    <sortCondition ref="C8"/>
  </sortState>
  <mergeCells count="5">
    <mergeCell ref="E2:G2"/>
    <mergeCell ref="C2:D2"/>
    <mergeCell ref="B2:B3"/>
    <mergeCell ref="B1:G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328A-5C59-49FC-8D29-958F76124E4F}">
  <sheetPr>
    <tabColor theme="9" tint="0.59999389629810485"/>
  </sheetPr>
  <dimension ref="A1:R36"/>
  <sheetViews>
    <sheetView workbookViewId="0">
      <selection activeCell="B21" sqref="B21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B21" s="4" t="str" cm="1">
        <f t="array" ref="B21:E36">IFERROR(_xlfn.VSTACK(_xlfn.HSTACK(B2,"Year",C2,E2),_xlfn.HSTACK(_xlfn.MAKEARRAY(5*3,2,_xlfn.LAMBDA(_xlpm.A,_xlpm.B,IF(_xlpm.B=1,INDEX(B4:B8,MOD(_xlpm.A-1,5)+1),INDEX(E3:G3,ROUNDUP(_xlpm.A/5,0))))),_xlfn.TOCOL(C4:D8,,TRUE),_xlfn.TOCOL(E4:G8,,TRUE))),"")</f>
        <v>Department</v>
      </c>
      <c r="C21" s="4" t="str">
        <v>Year</v>
      </c>
      <c r="D21" s="4" t="str">
        <v>Actual</v>
      </c>
      <c r="E21" s="4" t="str">
        <v>Budget</v>
      </c>
      <c r="H21" s="1"/>
    </row>
    <row r="22" spans="1:12" x14ac:dyDescent="0.3">
      <c r="A22" s="1"/>
      <c r="B22" s="4" t="str">
        <v>Sales</v>
      </c>
      <c r="C22" s="4">
        <v>2022</v>
      </c>
      <c r="D22" s="4">
        <v>89</v>
      </c>
      <c r="E22" s="4">
        <v>53</v>
      </c>
      <c r="H22" s="1"/>
    </row>
    <row r="23" spans="1:12" x14ac:dyDescent="0.3">
      <c r="A23" s="1"/>
      <c r="B23" s="4" t="str">
        <v>Marketing</v>
      </c>
      <c r="C23" s="4">
        <v>2022</v>
      </c>
      <c r="D23" s="4">
        <v>67</v>
      </c>
      <c r="E23" s="4">
        <v>80</v>
      </c>
      <c r="H23" s="1"/>
    </row>
    <row r="24" spans="1:12" x14ac:dyDescent="0.3">
      <c r="A24" s="1"/>
      <c r="B24" s="4" t="str">
        <v>IT</v>
      </c>
      <c r="C24" s="4">
        <v>2022</v>
      </c>
      <c r="D24" s="4">
        <v>29</v>
      </c>
      <c r="E24" s="4">
        <v>67</v>
      </c>
      <c r="H24" s="1"/>
    </row>
    <row r="25" spans="1:12" x14ac:dyDescent="0.3">
      <c r="B25" s="4" t="str">
        <v>Production</v>
      </c>
      <c r="C25" s="4">
        <v>2022</v>
      </c>
      <c r="D25" s="4">
        <v>18</v>
      </c>
      <c r="E25" s="4">
        <v>20</v>
      </c>
      <c r="H25" s="1"/>
    </row>
    <row r="26" spans="1:12" x14ac:dyDescent="0.3">
      <c r="B26" s="4" t="str">
        <v>R&amp;D</v>
      </c>
      <c r="C26" s="4">
        <v>2022</v>
      </c>
      <c r="D26" s="4">
        <v>25</v>
      </c>
      <c r="E26" s="4">
        <v>90</v>
      </c>
      <c r="H26" s="1"/>
    </row>
    <row r="27" spans="1:12" x14ac:dyDescent="0.3">
      <c r="B27" s="4" t="str">
        <v>Sales</v>
      </c>
      <c r="C27" s="4">
        <v>2023</v>
      </c>
      <c r="D27" s="4">
        <v>83</v>
      </c>
      <c r="E27" s="4">
        <v>54</v>
      </c>
    </row>
    <row r="28" spans="1:12" x14ac:dyDescent="0.3">
      <c r="B28" s="4" t="str">
        <v>Marketing</v>
      </c>
      <c r="C28" s="4">
        <v>2023</v>
      </c>
      <c r="D28" s="4">
        <v>70</v>
      </c>
      <c r="E28" s="4">
        <v>62</v>
      </c>
    </row>
    <row r="29" spans="1:12" x14ac:dyDescent="0.3">
      <c r="B29" s="4" t="str">
        <v>IT</v>
      </c>
      <c r="C29" s="4">
        <v>2023</v>
      </c>
      <c r="D29" s="4">
        <v>96</v>
      </c>
      <c r="E29" s="4">
        <v>18</v>
      </c>
    </row>
    <row r="30" spans="1:12" x14ac:dyDescent="0.3">
      <c r="B30" s="4" t="str">
        <v>Production</v>
      </c>
      <c r="C30" s="4">
        <v>2023</v>
      </c>
      <c r="D30" s="4">
        <v>11</v>
      </c>
      <c r="E30" s="4">
        <v>55</v>
      </c>
    </row>
    <row r="31" spans="1:12" x14ac:dyDescent="0.3">
      <c r="B31" s="4" t="str">
        <v>R&amp;D</v>
      </c>
      <c r="C31" s="4">
        <v>2023</v>
      </c>
      <c r="D31" s="4">
        <v>40</v>
      </c>
      <c r="E31" s="4">
        <v>46</v>
      </c>
    </row>
    <row r="32" spans="1:12" x14ac:dyDescent="0.3">
      <c r="B32" s="4" t="str">
        <v>Sales</v>
      </c>
      <c r="C32" s="4">
        <v>2024</v>
      </c>
      <c r="D32" s="4" t="str">
        <v/>
      </c>
      <c r="E32" s="4">
        <v>75</v>
      </c>
    </row>
    <row r="33" spans="2:5" x14ac:dyDescent="0.3">
      <c r="B33" s="4" t="str">
        <v>Marketing</v>
      </c>
      <c r="C33" s="4">
        <v>2024</v>
      </c>
      <c r="D33" s="4" t="str">
        <v/>
      </c>
      <c r="E33" s="4">
        <v>42</v>
      </c>
    </row>
    <row r="34" spans="2:5" x14ac:dyDescent="0.3">
      <c r="B34" s="4" t="str">
        <v>IT</v>
      </c>
      <c r="C34" s="4">
        <v>2024</v>
      </c>
      <c r="D34" s="4" t="str">
        <v/>
      </c>
      <c r="E34" s="4">
        <v>77</v>
      </c>
    </row>
    <row r="35" spans="2:5" x14ac:dyDescent="0.3">
      <c r="B35" s="4" t="str">
        <v>Production</v>
      </c>
      <c r="C35" s="4">
        <v>2024</v>
      </c>
      <c r="D35" s="4" t="str">
        <v/>
      </c>
      <c r="E35" s="4">
        <v>35</v>
      </c>
    </row>
    <row r="36" spans="2:5" x14ac:dyDescent="0.3">
      <c r="B36" s="4" t="str">
        <v>R&amp;D</v>
      </c>
      <c r="C36" s="4">
        <v>2024</v>
      </c>
      <c r="D36" s="4" t="str">
        <v/>
      </c>
      <c r="E36" s="4">
        <v>43</v>
      </c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1E53-38B8-4068-BFB3-8EFA6F89D12B}">
  <sheetPr>
    <tabColor theme="9" tint="0.59999389629810485"/>
  </sheetPr>
  <dimension ref="A1:R26"/>
  <sheetViews>
    <sheetView workbookViewId="0">
      <selection activeCell="I46" sqref="I46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H21" s="1"/>
    </row>
    <row r="22" spans="1:12" x14ac:dyDescent="0.3">
      <c r="A22" s="1"/>
      <c r="B22" s="4" cm="1">
        <f t="array" ref="B22:D26">_xlfn.LET(_xlpm.d, B4:B8, _xlpm.u, _xlfn.UNIQUE(C3:G3, 1), _xlpm.z, _xlfn.HSTACK(_xlfn.TOCOL(_xlpm.d &amp; T(_xlpm.u), , 1), _xlfn.TOCOL(_xlpm.u + N(+_xlpm.d), , 1), _xlfn.TOCOL(_xlfn.EXPAND(C4:D8, , 3, ""), , 1), _xlfn.TOCOL(E4:G8, , 1)), _xlfn.EXPAND(C4:D8, , 3, ""))</f>
        <v>89</v>
      </c>
      <c r="C22" s="4">
        <v>83</v>
      </c>
      <c r="D22" s="4" t="str">
        <v/>
      </c>
      <c r="H22" s="1"/>
    </row>
    <row r="23" spans="1:12" x14ac:dyDescent="0.3">
      <c r="A23" s="1"/>
      <c r="B23" s="4">
        <v>67</v>
      </c>
      <c r="C23" s="4">
        <v>70</v>
      </c>
      <c r="D23" s="4" t="str">
        <v/>
      </c>
      <c r="H23" s="1"/>
    </row>
    <row r="24" spans="1:12" x14ac:dyDescent="0.3">
      <c r="A24" s="1"/>
      <c r="B24" s="4">
        <v>29</v>
      </c>
      <c r="C24" s="4">
        <v>96</v>
      </c>
      <c r="D24" s="4" t="str">
        <v/>
      </c>
      <c r="H24" s="1"/>
    </row>
    <row r="25" spans="1:12" x14ac:dyDescent="0.3">
      <c r="B25" s="4">
        <v>18</v>
      </c>
      <c r="C25" s="4">
        <v>11</v>
      </c>
      <c r="D25" s="4" t="str">
        <v/>
      </c>
      <c r="H25" s="1"/>
    </row>
    <row r="26" spans="1:12" x14ac:dyDescent="0.3">
      <c r="B26" s="4">
        <v>25</v>
      </c>
      <c r="C26" s="4">
        <v>40</v>
      </c>
      <c r="D26" s="4" t="str">
        <v/>
      </c>
      <c r="H26" s="1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A6B7-19D7-46FD-981B-E23AC127A496}">
  <sheetPr>
    <tabColor rgb="FF00B050"/>
  </sheetPr>
  <dimension ref="A1:R50"/>
  <sheetViews>
    <sheetView tabSelected="1" workbookViewId="0">
      <selection activeCell="I53" sqref="I53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  <c r="N3" s="2" t="b">
        <f>ISNUMBER(J3)</f>
        <v>1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39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B21" s="37" t="s">
        <v>11</v>
      </c>
      <c r="H21" s="1"/>
    </row>
    <row r="22" spans="1:12" x14ac:dyDescent="0.3">
      <c r="A22" s="1"/>
      <c r="H22" s="1"/>
    </row>
    <row r="23" spans="1:12" x14ac:dyDescent="0.3">
      <c r="A23" s="1"/>
      <c r="H23" s="1"/>
    </row>
    <row r="24" spans="1:12" x14ac:dyDescent="0.3">
      <c r="A24" s="1"/>
      <c r="B24" s="21" t="str" cm="1">
        <f t="array" ref="B24:E39">_xlfn.LET(
_xlpm.bdgt, _xlfn.TOCOL(E4:G8,0,TRUE),
_xlpm.actl, _xlfn.TOCOL(_xlfn.EXPAND(C4:D8,5,3,""),0,TRUE),
_xlpm.yrs,  _xlfn.LET(_xlpm.z,_xlfn.TOCOL(B4:B8&amp;_xlfn.DROP(_xlfn.UNIQUE(B3:G3+0,TRUE),,1),,TRUE),_xlfn.HSTACK(LEFT(_xlpm.z,LEN(_xlpm.z)-4),RIGHT(_xlpm.z,4)+0)),
_xlfn.VSTACK(_xlfn.HSTACK(B2,"Year",C2,E2),_xlfn.HSTACK(_xlpm.yrs,_xlpm.actl,_xlpm.bdgt))
)</f>
        <v>Department</v>
      </c>
      <c r="C24" s="22" t="str">
        <v>Year</v>
      </c>
      <c r="D24" s="22" t="str">
        <v>Actual</v>
      </c>
      <c r="E24" s="23" t="str">
        <v>Budget</v>
      </c>
      <c r="H24" s="1"/>
      <c r="I24" s="5" t="b" cm="1">
        <f t="array" ref="I24:L39">_xlfn.ANCHORARRAY(B24)=I2:L17</f>
        <v>1</v>
      </c>
      <c r="J24" s="5" t="b">
        <v>1</v>
      </c>
      <c r="K24" s="5" t="b">
        <v>1</v>
      </c>
      <c r="L24" t="b">
        <v>1</v>
      </c>
    </row>
    <row r="25" spans="1:12" x14ac:dyDescent="0.3">
      <c r="B25" s="24" t="str">
        <v>Sales</v>
      </c>
      <c r="C25" s="25">
        <v>2022</v>
      </c>
      <c r="D25" s="26">
        <v>89</v>
      </c>
      <c r="E25" s="27">
        <v>53</v>
      </c>
      <c r="H25" s="1"/>
      <c r="I25" s="5" t="b">
        <v>1</v>
      </c>
      <c r="J25" s="5" t="b">
        <v>1</v>
      </c>
      <c r="K25" s="5" t="b">
        <v>1</v>
      </c>
      <c r="L25" t="b">
        <v>1</v>
      </c>
    </row>
    <row r="26" spans="1:12" x14ac:dyDescent="0.3">
      <c r="B26" s="7" t="str">
        <v>Marketing</v>
      </c>
      <c r="C26" s="20">
        <v>2022</v>
      </c>
      <c r="D26" s="13">
        <v>67</v>
      </c>
      <c r="E26" s="28">
        <v>80</v>
      </c>
      <c r="H26" s="1"/>
      <c r="I26" s="5" t="b">
        <v>1</v>
      </c>
      <c r="J26" s="5" t="b">
        <v>1</v>
      </c>
      <c r="K26" s="5" t="b">
        <v>1</v>
      </c>
      <c r="L26" t="b">
        <v>1</v>
      </c>
    </row>
    <row r="27" spans="1:12" x14ac:dyDescent="0.3">
      <c r="B27" s="7" t="str">
        <v>IT</v>
      </c>
      <c r="C27" s="20">
        <v>2022</v>
      </c>
      <c r="D27" s="13">
        <v>29</v>
      </c>
      <c r="E27" s="28">
        <v>67</v>
      </c>
      <c r="I27" s="5" t="b">
        <v>1</v>
      </c>
      <c r="J27" s="5" t="b">
        <v>1</v>
      </c>
      <c r="K27" s="5" t="b">
        <v>1</v>
      </c>
      <c r="L27" t="b">
        <v>1</v>
      </c>
    </row>
    <row r="28" spans="1:12" x14ac:dyDescent="0.3">
      <c r="B28" s="7" t="str">
        <v>Production</v>
      </c>
      <c r="C28" s="20">
        <v>2022</v>
      </c>
      <c r="D28" s="13">
        <v>18</v>
      </c>
      <c r="E28" s="28">
        <v>20</v>
      </c>
      <c r="I28" s="5" t="b">
        <v>1</v>
      </c>
      <c r="J28" s="5" t="b">
        <v>1</v>
      </c>
      <c r="K28" s="5" t="b">
        <v>1</v>
      </c>
      <c r="L28" t="b">
        <v>1</v>
      </c>
    </row>
    <row r="29" spans="1:12" x14ac:dyDescent="0.3">
      <c r="B29" s="11" t="str">
        <v>R&amp;D</v>
      </c>
      <c r="C29" s="29">
        <v>2022</v>
      </c>
      <c r="D29" s="16">
        <v>25</v>
      </c>
      <c r="E29" s="30">
        <v>90</v>
      </c>
      <c r="I29" s="5" t="b">
        <v>1</v>
      </c>
      <c r="J29" s="5" t="b">
        <v>1</v>
      </c>
      <c r="K29" s="5" t="b">
        <v>1</v>
      </c>
      <c r="L29" t="b">
        <v>1</v>
      </c>
    </row>
    <row r="30" spans="1:12" x14ac:dyDescent="0.3">
      <c r="B30" s="24" t="str">
        <v>Sales</v>
      </c>
      <c r="C30" s="25">
        <v>2023</v>
      </c>
      <c r="D30" s="26">
        <v>83</v>
      </c>
      <c r="E30" s="27">
        <v>54</v>
      </c>
      <c r="I30" s="5" t="b">
        <v>1</v>
      </c>
      <c r="J30" s="5" t="b">
        <v>1</v>
      </c>
      <c r="K30" s="5" t="b">
        <v>1</v>
      </c>
      <c r="L30" t="b">
        <v>1</v>
      </c>
    </row>
    <row r="31" spans="1:12" x14ac:dyDescent="0.3">
      <c r="B31" s="7" t="str">
        <v>Marketing</v>
      </c>
      <c r="C31" s="20">
        <v>2023</v>
      </c>
      <c r="D31" s="13">
        <v>70</v>
      </c>
      <c r="E31" s="28">
        <v>62</v>
      </c>
      <c r="I31" s="5" t="b">
        <v>1</v>
      </c>
      <c r="J31" s="5" t="b">
        <v>1</v>
      </c>
      <c r="K31" s="5" t="b">
        <v>1</v>
      </c>
      <c r="L31" t="b">
        <v>1</v>
      </c>
    </row>
    <row r="32" spans="1:12" x14ac:dyDescent="0.3">
      <c r="B32" s="7" t="str">
        <v>IT</v>
      </c>
      <c r="C32" s="20">
        <v>2023</v>
      </c>
      <c r="D32" s="13">
        <v>96</v>
      </c>
      <c r="E32" s="28">
        <v>18</v>
      </c>
      <c r="I32" s="5" t="b">
        <v>1</v>
      </c>
      <c r="J32" s="5" t="b">
        <v>1</v>
      </c>
      <c r="K32" s="5" t="b">
        <v>1</v>
      </c>
      <c r="L32" t="b">
        <v>1</v>
      </c>
    </row>
    <row r="33" spans="2:12" x14ac:dyDescent="0.3">
      <c r="B33" s="7" t="str">
        <v>Production</v>
      </c>
      <c r="C33" s="20">
        <v>2023</v>
      </c>
      <c r="D33" s="13">
        <v>11</v>
      </c>
      <c r="E33" s="28">
        <v>55</v>
      </c>
      <c r="I33" s="5" t="b">
        <v>1</v>
      </c>
      <c r="J33" s="5" t="b">
        <v>1</v>
      </c>
      <c r="K33" s="5" t="b">
        <v>1</v>
      </c>
      <c r="L33" t="b">
        <v>1</v>
      </c>
    </row>
    <row r="34" spans="2:12" x14ac:dyDescent="0.3">
      <c r="B34" s="11" t="str">
        <v>R&amp;D</v>
      </c>
      <c r="C34" s="29">
        <v>2023</v>
      </c>
      <c r="D34" s="16">
        <v>40</v>
      </c>
      <c r="E34" s="30">
        <v>46</v>
      </c>
      <c r="I34" s="5" t="b">
        <v>1</v>
      </c>
      <c r="J34" s="5" t="b">
        <v>1</v>
      </c>
      <c r="K34" s="5" t="b">
        <v>1</v>
      </c>
      <c r="L34" t="b">
        <v>1</v>
      </c>
    </row>
    <row r="35" spans="2:12" x14ac:dyDescent="0.3">
      <c r="B35" s="24" t="str">
        <v>Sales</v>
      </c>
      <c r="C35" s="25">
        <v>2024</v>
      </c>
      <c r="D35" s="26" t="str">
        <v/>
      </c>
      <c r="E35" s="27">
        <v>75</v>
      </c>
      <c r="I35" s="5" t="b">
        <v>1</v>
      </c>
      <c r="J35" s="5" t="b">
        <v>1</v>
      </c>
      <c r="K35" s="5" t="b">
        <v>1</v>
      </c>
      <c r="L35" t="b">
        <v>1</v>
      </c>
    </row>
    <row r="36" spans="2:12" x14ac:dyDescent="0.3">
      <c r="B36" s="7" t="str">
        <v>Marketing</v>
      </c>
      <c r="C36" s="20">
        <v>2024</v>
      </c>
      <c r="D36" s="13" t="str">
        <v/>
      </c>
      <c r="E36" s="28">
        <v>42</v>
      </c>
      <c r="I36" s="5" t="b">
        <v>1</v>
      </c>
      <c r="J36" s="5" t="b">
        <v>1</v>
      </c>
      <c r="K36" s="5" t="b">
        <v>1</v>
      </c>
      <c r="L36" t="b">
        <v>1</v>
      </c>
    </row>
    <row r="37" spans="2:12" x14ac:dyDescent="0.3">
      <c r="B37" s="7" t="str">
        <v>IT</v>
      </c>
      <c r="C37" s="20">
        <v>2024</v>
      </c>
      <c r="D37" s="13" t="str">
        <v/>
      </c>
      <c r="E37" s="28">
        <v>77</v>
      </c>
      <c r="I37" s="5" t="b">
        <v>1</v>
      </c>
      <c r="J37" s="5" t="b">
        <v>1</v>
      </c>
      <c r="K37" s="5" t="b">
        <v>1</v>
      </c>
      <c r="L37" t="b">
        <v>1</v>
      </c>
    </row>
    <row r="38" spans="2:12" x14ac:dyDescent="0.3">
      <c r="B38" s="7" t="str">
        <v>Production</v>
      </c>
      <c r="C38" s="20">
        <v>2024</v>
      </c>
      <c r="D38" s="13" t="str">
        <v/>
      </c>
      <c r="E38" s="28">
        <v>35</v>
      </c>
      <c r="I38" s="5" t="b">
        <v>1</v>
      </c>
      <c r="J38" s="5" t="b">
        <v>1</v>
      </c>
      <c r="K38" s="5" t="b">
        <v>1</v>
      </c>
      <c r="L38" t="b">
        <v>1</v>
      </c>
    </row>
    <row r="39" spans="2:12" x14ac:dyDescent="0.3">
      <c r="B39" s="11" t="str">
        <v>R&amp;D</v>
      </c>
      <c r="C39" s="29">
        <v>2024</v>
      </c>
      <c r="D39" s="16" t="str">
        <v/>
      </c>
      <c r="E39" s="30">
        <v>43</v>
      </c>
      <c r="I39" s="5" t="b">
        <v>1</v>
      </c>
      <c r="J39" s="5" t="b">
        <v>1</v>
      </c>
      <c r="K39" s="5" t="b">
        <v>1</v>
      </c>
      <c r="L39" t="b">
        <v>1</v>
      </c>
    </row>
    <row r="50" spans="9:9" x14ac:dyDescent="0.3">
      <c r="I50" s="38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4312796-FE0F-45F6-9824-E23BA03E0A6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Alternate</vt:lpstr>
      <vt:lpstr>Alternate2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2024-06-14T12:47:23Z</dcterms:modified>
</cp:coreProperties>
</file>