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3" documentId="13_ncr:1_{2B7BE907-C94C-4DA9-999B-64A4F26CBBD2}" xr6:coauthVersionLast="47" xr6:coauthVersionMax="47" xr10:uidLastSave="{1F8FC6F7-86A6-4B74-A9D2-9C411C91C721}"/>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29" l="1"/>
  <c r="E51"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<sst xmlns="http://schemas.openxmlformats.org/spreadsheetml/2006/main" count="6638" uniqueCount="3031">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</sst>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13">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FBEEC9"/>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8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201</xdr:row>
          <xdr:rowOff>66827</xdr:rowOff>
        </xdr:from>
        <xdr:to>
          <xdr:col>23</xdr:col>
          <xdr:colOff>218635</xdr:colOff>
          <xdr:row>241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94"/>
                </a:ext>
              </a:extLst>
            </xdr:cNvPicPr>
          </xdr:nvPicPr>
          <xdr:blipFill>
            <a:blip xmlns:r="http://schemas.openxmlformats.org/officeDocument/2006/relationships" r:embed="rId1"/>
            <a:srcRect/>
            <a:stretch>
              <a:fillRect/>
            </a:stretch>
          </xdr:blipFill>
          <xdr:spPr bwMode="auto">
            <a:xfrm>
              <a:off x="4425462" y="33873250"/>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0x7F4B88E459D0&gt;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AA237" sqref="AA23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1" ca="1">TEXT(DATE(2026,1,_xlfn.SEQUENCE(1+_xlfn.DAYS(TODAY(),DATE(2026,1,1)))),"dd-mmm")</f>
        <v>01-Jan</v>
      </c>
      <c r="C5" s="5">
        <v>1</v>
      </c>
      <c r="D5" s="5">
        <v>1</v>
      </c>
      <c r="E5" s="5">
        <v>0</v>
      </c>
      <c r="F5" s="5">
        <v>0</v>
      </c>
      <c r="G5" s="5">
        <v>1</v>
      </c>
      <c r="H5" s="5">
        <v>1</v>
      </c>
      <c r="I5" s="5">
        <v>1</v>
      </c>
      <c r="J5" s="5">
        <v>1</v>
      </c>
      <c r="K5" s="5">
        <v>1</v>
      </c>
      <c r="L5" cm="1">
        <f t="array" aca="1" ref="L5:L241" ca="1">_xlfn.BYROW(_xlfn.TAKE(Banded,,1),_xleta.WEEKNUM)</f>
        <v>1</v>
      </c>
      <c r="M5" cm="1">
        <f t="array" ref="M5:M241">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2</v>
      </c>
      <c r="Q39" s="5">
        <f ca="1"/>
        <v>2</v>
      </c>
      <c r="R39" s="5">
        <f ca="1"/>
        <v>2</v>
      </c>
      <c r="S39" s="5">
        <f ca="1"/>
        <v>2</v>
      </c>
      <c r="T39" s="5">
        <f ca="1"/>
        <v>3</v>
      </c>
      <c r="U39" s="5">
        <f ca="1"/>
        <v>3</v>
      </c>
      <c r="V39" s="5">
        <f ca="1"/>
        <v>3</v>
      </c>
      <c r="W39" s="5">
        <f ca="1"/>
        <v>3</v>
      </c>
      <c r="X39" s="5">
        <f ca="1"/>
        <v>3</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0</v>
      </c>
      <c r="D241" s="5">
        <v>0</v>
      </c>
      <c r="E241" s="5">
        <v>0</v>
      </c>
      <c r="F241" s="5">
        <v>0</v>
      </c>
      <c r="G241" s="5">
        <v>1</v>
      </c>
      <c r="H241" s="5">
        <v>1</v>
      </c>
      <c r="I241" s="5">
        <v>1</v>
      </c>
      <c r="J241" s="5">
        <v>1</v>
      </c>
      <c r="K241" s="5">
        <v>1</v>
      </c>
      <c r="L241">
        <f ca="1"/>
        <v>35</v>
      </c>
      <c r="M241">
        <v>5</v>
      </c>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10"/>
  <sheetViews>
    <sheetView topLeftCell="A4" workbookViewId="0">
      <pane ySplit="5" topLeftCell="A600" activePane="bottomLeft" state="frozen"/>
      <selection activeCell="Y145" sqref="Y145"/>
      <selection pane="bottomLeft" activeCell="E609" sqref="E609:Y61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sheetData>
  <conditionalFormatting sqref="E9:Y61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opLeftCell="A19" workbookViewId="0">
      <selection activeCell="I54" sqref="I54"/>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3027</v>
      </c>
      <c r="C48" s="110"/>
      <c r="D48" s="111" t="s">
        <v>3026</v>
      </c>
      <c r="E48" s="112" t="s">
        <v>3028</v>
      </c>
    </row>
    <row r="49" spans="2:7" ht="13.5" thickTop="1">
      <c r="B49" s="95" t="s">
        <v>3023</v>
      </c>
      <c r="D49" s="105">
        <f>D46*C36</f>
        <v>768</v>
      </c>
      <c r="E49" s="108" t="s">
        <v>3030</v>
      </c>
    </row>
    <row r="50" spans="2:7">
      <c r="B50" s="95" t="s">
        <v>3024</v>
      </c>
      <c r="D50" s="106">
        <v>772</v>
      </c>
      <c r="E50" s="109">
        <f>IF(N(D50),(D50-$D$49)/$D$49)</f>
        <v>5.208333333333333E-3</v>
      </c>
    </row>
    <row r="51" spans="2:7">
      <c r="B51" s="95" t="s">
        <v>3025</v>
      </c>
      <c r="D51" s="107">
        <v>724</v>
      </c>
      <c r="E51" s="109">
        <f>IF(AND(N(D50),N(D51)),(D51-D50)/D50)</f>
        <v>-6.2176165803108807E-2</v>
      </c>
    </row>
    <row r="52" spans="2:7">
      <c r="B52" s="95" t="s">
        <v>3029</v>
      </c>
      <c r="D52" s="107">
        <v>706</v>
      </c>
      <c r="E52" s="109">
        <f>IF(AND(N(D50),N(D52)),(D52-D50)/D50)</f>
        <v>-8.549222797927461E-2</v>
      </c>
      <c r="G52" t="s">
        <v>2615</v>
      </c>
    </row>
    <row r="53" spans="2:7">
      <c r="D53" s="96"/>
      <c r="E53" s="96"/>
    </row>
    <row r="54" spans="2:7">
      <c r="B54" s="94" t="s">
        <v>3022</v>
      </c>
    </row>
    <row r="55" spans="2:7">
      <c r="B55" s="93"/>
    </row>
    <row r="56" spans="2:7" ht="13.5" thickBot="1">
      <c r="B56" s="90" t="s">
        <v>3017</v>
      </c>
      <c r="C56" s="91" t="s">
        <v>3018</v>
      </c>
      <c r="D56" s="91" t="s">
        <v>3019</v>
      </c>
      <c r="E56" s="91" t="s">
        <v>3020</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25-Aug-2026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2026-08-24T23:40:52Z</cp:lastPrinted>
  <dcterms:created xsi:type="dcterms:W3CDTF">2021-09-27T12:19:57Z</dcterms:created>
  <dcterms:modified xsi:type="dcterms:W3CDTF">2026-08-25T14:44:45Z</dcterms:modified>
</cp:coreProperties>
</file>