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SwedishIronOreShipments\"/>
    </mc:Choice>
  </mc:AlternateContent>
  <xr:revisionPtr revIDLastSave="0" documentId="13_ncr:1_{46A2491E-55A0-41F0-9790-84C421FA6A55}" xr6:coauthVersionLast="47" xr6:coauthVersionMax="47" xr10:uidLastSave="{00000000-0000-0000-0000-000000000000}"/>
  <bookViews>
    <workbookView xWindow="-108" yWindow="-108" windowWidth="23256" windowHeight="12456" activeTab="1" xr2:uid="{B9646992-58BC-44A8-9040-42DC40CCACD9}"/>
  </bookViews>
  <sheets>
    <sheet name="SwedishIronOreShipments" sheetId="1" r:id="rId1"/>
    <sheet name="MineLosses" sheetId="5" r:id="rId2"/>
    <sheet name="GermanTotalIronOre" sheetId="3" r:id="rId3"/>
    <sheet name="NarvikShipments" sheetId="4" r:id="rId4"/>
    <sheet name="e00eb4de3c8a421cba9b8f4cb8546ec" sheetId="2" state="veryHidden" r:id="rId5"/>
  </sheets>
  <definedNames>
    <definedName name="_xlnm._FilterDatabase" localSheetId="2" hidden="1">GermanTotalIronOre!$A$5:$F$83</definedName>
    <definedName name="_xlnm._FilterDatabase" localSheetId="1" hidden="1">MineLosses!$A$5:$F$49</definedName>
    <definedName name="_xlnm._FilterDatabase" localSheetId="3" hidden="1">NarvikShipments!$A$28:$F$88</definedName>
    <definedName name="_xlcn.WorksheetConnection_MineWarfare.xlsxShipsLostFromMines1" hidden="1">ShipsLostFromMines[]</definedName>
    <definedName name="ExternalData_1" localSheetId="1" hidden="1">MineLosses!$B$3:$E$128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ipsLostFromMines_0e1e48bf-d9e2-4e2d-9180-b063a4746753" name="ShipsLostFromMines" connection="Query - ShipsLostFromMines"/>
          <x15:modelTable id="ShipsLostFromMines 1" name="ShipsLostFromMines 1" connection="WorksheetConnection_MineWarfare.xlsx!ShipsLostFromMin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8" i="3" l="1"/>
  <c r="I71" i="3" s="1"/>
  <c r="O73" i="3"/>
  <c r="J71" i="3"/>
  <c r="K71" i="3"/>
  <c r="L71" i="3"/>
  <c r="M71" i="3"/>
  <c r="N71" i="3"/>
  <c r="O71" i="3"/>
  <c r="P71" i="3"/>
  <c r="Q71" i="3"/>
  <c r="R71" i="3"/>
  <c r="S71" i="3"/>
  <c r="T71" i="3"/>
  <c r="J68" i="3"/>
  <c r="K68" i="3"/>
  <c r="L68" i="3"/>
  <c r="M68" i="3"/>
  <c r="N68" i="3"/>
  <c r="O68" i="3"/>
  <c r="P68" i="3"/>
  <c r="Q68" i="3"/>
  <c r="R68" i="3"/>
  <c r="S68" i="3"/>
  <c r="T68" i="3"/>
  <c r="J43" i="1"/>
  <c r="K43" i="1"/>
  <c r="L43" i="1"/>
  <c r="M43" i="1"/>
  <c r="N43" i="1"/>
  <c r="I43" i="1"/>
  <c r="I36" i="1"/>
  <c r="J36" i="1"/>
  <c r="K36" i="1"/>
  <c r="L36" i="1"/>
  <c r="M36" i="1"/>
  <c r="N36" i="1"/>
  <c r="O36" i="1"/>
  <c r="P36" i="1"/>
  <c r="Q36" i="1"/>
  <c r="R36" i="1"/>
  <c r="S36" i="1"/>
  <c r="T36" i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C0D25-4638-4501-982C-A9BED7DCC2BC}" keepAlive="1" name="ModelConnection_ExternalData_1" description="Data Model" type="5" refreshedVersion="8" minRefreshableVersion="5" saveData="1">
    <dbPr connection="Data Model Connection" command="ShipsLostFromMin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801BBE9-581C-4810-857D-99699038B66A}" name="Query - ShipsLostFromMines" description="Connection to the 'ShipsLostFromMines' query in the workbook." type="100" refreshedVersion="8" minRefreshableVersion="5">
    <extLst>
      <ext xmlns:x15="http://schemas.microsoft.com/office/spreadsheetml/2010/11/main" uri="{DE250136-89BD-433C-8126-D09CA5730AF9}">
        <x15:connection id="e534e7c6-59cc-4920-8080-d669fec5b2c5"/>
      </ext>
    </extLst>
  </connection>
  <connection id="3" xr16:uid="{64DC6BA3-8685-4BE7-81E7-4EE13B4397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66EC44AB-6B08-478E-8F88-6D3A546CB9F5}" name="WorksheetConnection_MineWarfare.xlsx!ShipsLostFromMines" type="102" refreshedVersion="8" minRefreshableVersion="5">
    <extLst>
      <ext xmlns:x15="http://schemas.microsoft.com/office/spreadsheetml/2010/11/main" uri="{DE250136-89BD-433C-8126-D09CA5730AF9}">
        <x15:connection id="ShipsLostFromMines 1" autoDelete="1">
          <x15:rangePr sourceName="_xlcn.WorksheetConnection_MineWarfare.xlsxShipsLostFromMine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<sst xmlns="http://schemas.openxmlformats.org/spreadsheetml/2006/main" count="726" uniqueCount="239">
  <si>
    <t>FROM:</t>
  </si>
  <si>
    <t>SUBJECT:</t>
  </si>
  <si>
    <t>DATE:</t>
  </si>
  <si>
    <t>Mark Biegert</t>
  </si>
  <si>
    <t>Table 4 a</t>
  </si>
  <si>
    <t>Swedish Exports of Iron Ore to Major Countries, 1933-1944</t>
  </si>
  <si>
    <t>(thousands of tons).</t>
  </si>
  <si>
    <t>Country</t>
  </si>
  <si>
    <t>Belgium</t>
  </si>
  <si>
    <t>Czecho-Slovakia</t>
  </si>
  <si>
    <t>France</t>
  </si>
  <si>
    <t>-</t>
  </si>
  <si>
    <t>Germany</t>
  </si>
  <si>
    <t>Great Britain</t>
  </si>
  <si>
    <t>Holland</t>
  </si>
  <si>
    <t>Hungary</t>
  </si>
  <si>
    <t>Poland</t>
  </si>
  <si>
    <t>USA</t>
  </si>
  <si>
    <t>Other Countries</t>
  </si>
  <si>
    <t>`</t>
  </si>
  <si>
    <t xml:space="preserve">Total Swedish Exp. 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</si>
  <si>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</si>
  <si>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</si>
  <si>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</si>
  <si>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</si>
  <si>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</si>
  <si>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</si>
  <si>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</si>
  <si>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</si>
  <si>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</si>
  <si>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</si>
  <si>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</si>
  <si>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</si>
  <si>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Total</t>
  </si>
  <si>
    <t>All Others</t>
  </si>
  <si>
    <t>Table 8 a</t>
  </si>
  <si>
    <t>Germany's Total Consumption of Iron Ore, 1933-1944</t>
  </si>
  <si>
    <t>Algeria</t>
  </si>
  <si>
    <t>Austria</t>
  </si>
  <si>
    <t>Brazil</t>
  </si>
  <si>
    <t>Fr. Morocco</t>
  </si>
  <si>
    <t>Greece</t>
  </si>
  <si>
    <t>Luxemburg</t>
  </si>
  <si>
    <t>Newfoundland</t>
  </si>
  <si>
    <t>Norway</t>
  </si>
  <si>
    <t>Switzerland</t>
  </si>
  <si>
    <t>Sierra Leone</t>
  </si>
  <si>
    <t>Spain</t>
  </si>
  <si>
    <t>Sweden</t>
  </si>
  <si>
    <t>Tunisia</t>
  </si>
  <si>
    <t>Total imports</t>
  </si>
  <si>
    <t>German prod.</t>
  </si>
  <si>
    <t>German exp. (-)</t>
  </si>
  <si>
    <t>Total Consump.</t>
  </si>
  <si>
    <t>****** Result for Image/Page 1 ******</t>
  </si>
  <si>
    <t>Swedish Exports of Iron Ore via 19.35—1944</t>
  </si>
  <si>
    <t>Canada</t>
  </si>
  <si>
    <t>Grand Total</t>
  </si>
  <si>
    <t>Name</t>
  </si>
  <si>
    <t>Build year</t>
  </si>
  <si>
    <t>Nationality</t>
  </si>
  <si>
    <t>Year</t>
  </si>
  <si>
    <t>D/S Ala</t>
  </si>
  <si>
    <t>1916</t>
  </si>
  <si>
    <t xml:space="preserve"> 1941</t>
  </si>
  <si>
    <t>D/S Anglo</t>
  </si>
  <si>
    <t>1905</t>
  </si>
  <si>
    <t xml:space="preserve"> 1942</t>
  </si>
  <si>
    <t>D/S Argo</t>
  </si>
  <si>
    <t>1898</t>
  </si>
  <si>
    <t xml:space="preserve"> 1940</t>
  </si>
  <si>
    <t>M/S Aura</t>
  </si>
  <si>
    <t xml:space="preserve"> 1944</t>
  </si>
  <si>
    <t>M/S Balzac</t>
  </si>
  <si>
    <t>1921</t>
  </si>
  <si>
    <t>D/S Bessheim</t>
  </si>
  <si>
    <t>1912</t>
  </si>
  <si>
    <t>D/S Bever</t>
  </si>
  <si>
    <t>1930</t>
  </si>
  <si>
    <t>D/S Birk</t>
  </si>
  <si>
    <t>1920</t>
  </si>
  <si>
    <t>D/S Bjørkhaug</t>
  </si>
  <si>
    <t>1919</t>
  </si>
  <si>
    <t xml:space="preserve"> 1943</t>
  </si>
  <si>
    <t>M/S Blåmannen</t>
  </si>
  <si>
    <t>1918</t>
  </si>
  <si>
    <t>M/S Bogevik</t>
  </si>
  <si>
    <t>1924</t>
  </si>
  <si>
    <t>D/S Bravore</t>
  </si>
  <si>
    <t>M/S Brynje</t>
  </si>
  <si>
    <t>1926</t>
  </si>
  <si>
    <t>T/S Burgos</t>
  </si>
  <si>
    <t>D/S Bygdøy</t>
  </si>
  <si>
    <t>D/S Bør</t>
  </si>
  <si>
    <t>D/S Carrier</t>
  </si>
  <si>
    <t xml:space="preserve"> 1945</t>
  </si>
  <si>
    <t>M/T Deodata</t>
  </si>
  <si>
    <t>1897</t>
  </si>
  <si>
    <t xml:space="preserve"> 1939</t>
  </si>
  <si>
    <t>D/S Diana</t>
  </si>
  <si>
    <t>1904</t>
  </si>
  <si>
    <t>D/S Draugen</t>
  </si>
  <si>
    <t>1901</t>
  </si>
  <si>
    <t>D/S Einar Jarl</t>
  </si>
  <si>
    <t>D/S Elna E</t>
  </si>
  <si>
    <t>1925</t>
  </si>
  <si>
    <t>Engøy</t>
  </si>
  <si>
    <t>1882</t>
  </si>
  <si>
    <t>D/S Erling Lindøe</t>
  </si>
  <si>
    <t>1917</t>
  </si>
  <si>
    <t>M/K Fanny</t>
  </si>
  <si>
    <t>1874</t>
  </si>
  <si>
    <t>D/S Frode</t>
  </si>
  <si>
    <t>M/S Gressholm</t>
  </si>
  <si>
    <t>D/S Gunvor</t>
  </si>
  <si>
    <t>D/S Haugarland</t>
  </si>
  <si>
    <t>1911</t>
  </si>
  <si>
    <t>M/S Hav</t>
  </si>
  <si>
    <t>D/S H.C. Flood</t>
  </si>
  <si>
    <t>Patruljefartøy HNoMS Bodø HNoMS</t>
  </si>
  <si>
    <t>Motorlaunch HNoMS ML 210</t>
  </si>
  <si>
    <t>Korvett  HNoMS Tunsberg Castle</t>
  </si>
  <si>
    <t>Undervannsbåt HNoMS Uredd</t>
  </si>
  <si>
    <t>D/S Huldra</t>
  </si>
  <si>
    <t>D/S Hundvaag</t>
  </si>
  <si>
    <t>1908</t>
  </si>
  <si>
    <t>M/S Høegh Transporter</t>
  </si>
  <si>
    <t>D/S Ingøy</t>
  </si>
  <si>
    <t>1871</t>
  </si>
  <si>
    <t>D/S Jadarland</t>
  </si>
  <si>
    <t>D/S Kem</t>
  </si>
  <si>
    <t>M/S Knute Nelson</t>
  </si>
  <si>
    <t>D/S Kong Halfdan</t>
  </si>
  <si>
    <t>1923</t>
  </si>
  <si>
    <t>D/S Kong Ring</t>
  </si>
  <si>
    <t>1929</t>
  </si>
  <si>
    <t>D/S Landego</t>
  </si>
  <si>
    <t>1927</t>
  </si>
  <si>
    <t>D/S Listo</t>
  </si>
  <si>
    <t>M/T Mexico</t>
  </si>
  <si>
    <t>M/T Mil</t>
  </si>
  <si>
    <t>Jakt Morild</t>
  </si>
  <si>
    <t>Unknown</t>
  </si>
  <si>
    <t>D/S Nina</t>
  </si>
  <si>
    <t>D/S Nordland</t>
  </si>
  <si>
    <t>D/S Norfalk</t>
  </si>
  <si>
    <t>D/S Norhauk</t>
  </si>
  <si>
    <t>M/K Nygrunn</t>
  </si>
  <si>
    <t>1943?</t>
  </si>
  <si>
    <t>M/S O.C.</t>
  </si>
  <si>
    <t>M/S Oslofjord</t>
  </si>
  <si>
    <t>D/S Pasvik</t>
  </si>
  <si>
    <t>1910</t>
  </si>
  <si>
    <t>D/S P.G. Halvorsen</t>
  </si>
  <si>
    <t>D/S Prinsesse Ragnhild</t>
  </si>
  <si>
    <t>1931</t>
  </si>
  <si>
    <t>D/S Profit</t>
  </si>
  <si>
    <t>D/S Ragni</t>
  </si>
  <si>
    <t>M/S Ransæter</t>
  </si>
  <si>
    <t>M/T Realf</t>
  </si>
  <si>
    <t>D/S Ringen</t>
  </si>
  <si>
    <t>M/S Ronda</t>
  </si>
  <si>
    <t>D/S Rygja</t>
  </si>
  <si>
    <t>D/S Samlanes</t>
  </si>
  <si>
    <t>D/S Sellinge</t>
  </si>
  <si>
    <t>M/K Selma</t>
  </si>
  <si>
    <t>D/S Sig</t>
  </si>
  <si>
    <t>M/K Sjøbakken</t>
  </si>
  <si>
    <t>Skonnert 3 master Snorre I</t>
  </si>
  <si>
    <t>M/S Solbjørn</t>
  </si>
  <si>
    <t>1888</t>
  </si>
  <si>
    <t>D/S Solaas</t>
  </si>
  <si>
    <t>D/S Stalheim</t>
  </si>
  <si>
    <t>M/S Steiner</t>
  </si>
  <si>
    <t>1894</t>
  </si>
  <si>
    <t>D/S Strindheim</t>
  </si>
  <si>
    <t>D/S Strombus</t>
  </si>
  <si>
    <t>1900</t>
  </si>
  <si>
    <t>M/S Svein I</t>
  </si>
  <si>
    <t>1932</t>
  </si>
  <si>
    <t>D/S Sverre Sigurdssøn</t>
  </si>
  <si>
    <t>D/S Sæl</t>
  </si>
  <si>
    <t>M/S Tento</t>
  </si>
  <si>
    <t>M/T Thorshøvdi</t>
  </si>
  <si>
    <t>D/S Torwood</t>
  </si>
  <si>
    <t>M/S Tourcoing</t>
  </si>
  <si>
    <t>D/S Treern</t>
  </si>
  <si>
    <t>D/S Utviken</t>
  </si>
  <si>
    <t>M/S Vansø</t>
  </si>
  <si>
    <t>D/S Varangmalm</t>
  </si>
  <si>
    <t>M/S Verma</t>
  </si>
  <si>
    <t>1878</t>
  </si>
  <si>
    <t>D/S Øyulf</t>
  </si>
  <si>
    <t>D/S Auk</t>
  </si>
  <si>
    <t>T/T British Councillor</t>
  </si>
  <si>
    <t>1922</t>
  </si>
  <si>
    <t>D/S Cressdene</t>
  </si>
  <si>
    <t>M/S Dorthea</t>
  </si>
  <si>
    <t>1893</t>
  </si>
  <si>
    <t>Denmark</t>
  </si>
  <si>
    <t>D/S Edit H</t>
  </si>
  <si>
    <t>Finland</t>
  </si>
  <si>
    <t>D/S Exmouth</t>
  </si>
  <si>
    <t>D/S Gardenia</t>
  </si>
  <si>
    <t>1928</t>
  </si>
  <si>
    <t>D/S Greenland</t>
  </si>
  <si>
    <t>1914</t>
  </si>
  <si>
    <t>D/S Haga</t>
  </si>
  <si>
    <t>M/S Halma</t>
  </si>
  <si>
    <t>Panama</t>
  </si>
  <si>
    <t>Minesveiper HMS Hickory T 116</t>
  </si>
  <si>
    <t>Minesveiper HMT Strathborve</t>
  </si>
  <si>
    <t>D/S Isaac Shelby</t>
  </si>
  <si>
    <t>D/S Jytte</t>
  </si>
  <si>
    <t>1884</t>
  </si>
  <si>
    <t>D/S Kyma</t>
  </si>
  <si>
    <t>D/S Lina Matkovic</t>
  </si>
  <si>
    <t>Yugoslavia</t>
  </si>
  <si>
    <t>M/S Lookout</t>
  </si>
  <si>
    <t>U.S. Army Taubåt LT-389</t>
  </si>
  <si>
    <t>D/S Macabi</t>
  </si>
  <si>
    <t>T/S Nashaba</t>
  </si>
  <si>
    <t>D/T Phenix</t>
  </si>
  <si>
    <t>T/S President Coolidge</t>
  </si>
  <si>
    <t>D/S Rokos Vergottis</t>
  </si>
  <si>
    <t>Flytende hvalkokeri D/S Salvestria</t>
  </si>
  <si>
    <t>D/S Sarna</t>
  </si>
  <si>
    <t>D/S Scotia</t>
  </si>
  <si>
    <t>D/S Sevra</t>
  </si>
  <si>
    <t>D/S Sheaf Field</t>
  </si>
  <si>
    <t>M/S Snark</t>
  </si>
  <si>
    <t>D/S Sonja</t>
  </si>
  <si>
    <t>D/S Southern Floe</t>
  </si>
  <si>
    <t>D/S Thyra</t>
  </si>
  <si>
    <t>M/S Uddeholm</t>
  </si>
  <si>
    <t>M/S Vollrath Tham</t>
  </si>
  <si>
    <t>1909</t>
  </si>
  <si>
    <t>Count of Year</t>
  </si>
  <si>
    <t>Pre-war: Delivered in 1923 as Borzoli. Sold to Nordenfjeldske in 1929 and renamed Sverre Sigurdssøn. Placed in the coastal run Oslo-Kirkenes in Jan.-1930. WW II: Struck a mine and sank at Hjeltefjord, near Herdla, Norway on June 10-1940 when on a voyage from Trondheim to Oslo with general cargo. Mine laid by the French submarine Rubis (Cabanier) on June 9th. Read more at wrecksite: https://www.wrecksite.eu/wreck.aspx?16722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</si>
</sst>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1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u/>
      <sz val="10"/>
      <color theme="10"/>
      <name val="Consolas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1" fillId="0" borderId="0" applyNumberFormat="0" applyProtection="0">
      <alignment vertical="center"/>
    </xf>
    <xf numFmtId="0" fontId="12" fillId="0" borderId="0" applyNumberFormat="0" applyFill="0" applyBorder="0" applyAlignment="0" applyProtection="0"/>
    <xf numFmtId="0" fontId="13" fillId="7" borderId="2" applyNumberFormat="0" applyAlignment="0" applyProtection="0"/>
    <xf numFmtId="0" fontId="14" fillId="0" borderId="0" applyNumberFormat="0" applyFill="0" applyBorder="0" applyAlignment="0" applyProtection="0">
      <alignment vertical="top"/>
    </xf>
    <xf numFmtId="0" fontId="15" fillId="0" borderId="0" applyNumberFormat="0" applyFill="0" applyBorder="0" applyAlignment="0" applyProtection="0">
      <alignment vertical="top"/>
    </xf>
    <xf numFmtId="0" fontId="16" fillId="0" borderId="0" applyNumberFormat="0" applyFill="0" applyProtection="0">
      <alignment vertical="center"/>
    </xf>
    <xf numFmtId="0" fontId="17" fillId="0" borderId="0" applyNumberFormat="0" applyFill="0" applyBorder="0" applyProtection="0">
      <alignment vertical="center"/>
    </xf>
    <xf numFmtId="0" fontId="1" fillId="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0" fontId="0" fillId="0" borderId="6" xfId="0" applyBorder="1"/>
    <xf numFmtId="0" fontId="10" fillId="0" borderId="4" xfId="0" applyFont="1" applyBorder="1"/>
    <xf numFmtId="0" fontId="10" fillId="0" borderId="3" xfId="0" applyFont="1" applyBorder="1"/>
    <xf numFmtId="0" fontId="10" fillId="8" borderId="4" xfId="0" applyFont="1" applyFill="1" applyBorder="1"/>
    <xf numFmtId="0" fontId="10" fillId="8" borderId="6" xfId="0" applyFont="1" applyFill="1" applyBorder="1"/>
    <xf numFmtId="0" fontId="10" fillId="9" borderId="5" xfId="0" applyFont="1" applyFill="1" applyBorder="1"/>
    <xf numFmtId="0" fontId="0" fillId="9" borderId="7" xfId="0" applyFill="1" applyBorder="1"/>
    <xf numFmtId="0" fontId="10" fillId="10" borderId="3" xfId="0" applyFont="1" applyFill="1" applyBorder="1"/>
    <xf numFmtId="0" fontId="10" fillId="10" borderId="0" xfId="0" applyFont="1" applyFill="1"/>
    <xf numFmtId="0" fontId="0" fillId="0" borderId="9" xfId="0" applyBorder="1"/>
    <xf numFmtId="0" fontId="0" fillId="0" borderId="8" xfId="0" applyBorder="1"/>
    <xf numFmtId="0" fontId="10" fillId="8" borderId="10" xfId="0" applyFont="1" applyFill="1" applyBorder="1"/>
    <xf numFmtId="0" fontId="10" fillId="0" borderId="9" xfId="0" applyFont="1" applyBorder="1"/>
    <xf numFmtId="0" fontId="10" fillId="0" borderId="8" xfId="0" applyFont="1" applyBorder="1"/>
    <xf numFmtId="0" fontId="10" fillId="10" borderId="11" xfId="0" applyFont="1" applyFill="1" applyBorder="1"/>
    <xf numFmtId="0" fontId="0" fillId="0" borderId="0" xfId="0" pivotButton="1"/>
    <xf numFmtId="0" fontId="18" fillId="0" borderId="0" xfId="20"/>
  </cellXfs>
  <cellStyles count="21">
    <cellStyle name="20% - Accent1 2" xfId="19" xr:uid="{6731B3A1-C4A5-4FDF-AEC5-A59B59E5D996}"/>
    <cellStyle name="20% - Accent3 2" xfId="11" xr:uid="{1403D919-92C6-4082-B98A-135FB364F26D}"/>
    <cellStyle name="Comment" xfId="7" xr:uid="{763C255E-5D87-466E-95B0-D699BCBDC27A}"/>
    <cellStyle name="Comment 2" xfId="16" xr:uid="{F3CADAF9-AA56-4B05-8F75-06F181AA04AE}"/>
    <cellStyle name="Explanatory Text" xfId="6" builtinId="53" customBuiltin="1"/>
    <cellStyle name="Explanatory Text 2" xfId="13" xr:uid="{A442FED1-9CF8-42F3-B2AE-435DEEDC9D19}"/>
    <cellStyle name="Heading 1" xfId="1" builtinId="16" customBuiltin="1"/>
    <cellStyle name="Heading 1 2" xfId="12" xr:uid="{38815E1D-6DB2-4210-961D-528FA9B46F84}"/>
    <cellStyle name="Heading 2" xfId="2" builtinId="17" customBuiltin="1"/>
    <cellStyle name="Heading 2 2" xfId="18" xr:uid="{A4193242-24EC-4D71-8A3C-9F2314183644}"/>
    <cellStyle name="Heading 3" xfId="3" builtinId="18" customBuiltin="1"/>
    <cellStyle name="Heading 3 2" xfId="17" xr:uid="{44CC5ACC-B8EB-4E7F-A950-20E3D2D15E58}"/>
    <cellStyle name="Heading 4" xfId="4" builtinId="19" hidden="1"/>
    <cellStyle name="Hyperlink" xfId="20" builtinId="8"/>
    <cellStyle name="Hyperlink 2" xfId="15" xr:uid="{43B3B145-A37D-436F-A21C-92CB2A7A4830}"/>
    <cellStyle name="Input" xfId="5" builtinId="20" customBuiltin="1"/>
    <cellStyle name="Input 2" xfId="14" xr:uid="{EA03BEFA-BF61-46EB-A852-672945124F2E}"/>
    <cellStyle name="Introduction" xfId="8" xr:uid="{5B02A008-1F7D-4D4F-95AF-9E9DCAA6C469}"/>
    <cellStyle name="Normal" xfId="0" builtinId="0"/>
    <cellStyle name="Normal 2" xfId="10" xr:uid="{F2986176-1FDC-4DD4-ABE8-983ECD8A9F31}"/>
    <cellStyle name="Salutation" xfId="9" xr:uid="{F719B4EA-B44E-4761-B427-915CA2DD4EE6}"/>
  </cellStyles>
  <dxfs count="30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7" defaultTableStyle="TableStyleMedium2" defaultPivotStyle="PivotStyleLight16">
    <tableStyle name="Biegert Standard" table="0" count="4" xr9:uid="{5B522704-2BF6-4F82-8276-6C439A9E4DD1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2" table="0" count="4" xr9:uid="{2DB3DF30-D4EF-42CF-AEE5-9711FE9F4D4E}">
      <tableStyleElement type="headerRow" dxfId="25"/>
      <tableStyleElement type="totalRow" dxfId="24"/>
      <tableStyleElement type="firstColumn" dxfId="23"/>
      <tableStyleElement type="firstRowStripe" dxfId="22"/>
    </tableStyle>
    <tableStyle name="Biegert Standard 3" table="0" count="4" xr9:uid="{877CD342-6D80-40AF-BAEB-30F6419BA950}">
      <tableStyleElement type="headerRow" dxfId="21"/>
      <tableStyleElement type="totalRow" dxfId="20"/>
      <tableStyleElement type="firstColumn" dxfId="19"/>
      <tableStyleElement type="firstRowStripe" dxfId="18"/>
    </tableStyle>
    <tableStyle name="Biegert Standard A" pivot="0" count="4" xr9:uid="{949C0A17-1C50-41F7-B9C5-9EE8BE61297E}">
      <tableStyleElement type="headerRow" dxfId="17"/>
      <tableStyleElement type="totalRow" dxfId="16"/>
      <tableStyleElement type="firstColumn" dxfId="15"/>
      <tableStyleElement type="firstRowStripe" dxfId="14"/>
    </tableStyle>
    <tableStyle name="Biegert Standard A 2" pivot="0" count="4" xr9:uid="{90B5EA29-D3D6-4DBB-BDD4-C6BB660DDECE}">
      <tableStyleElement type="headerRow" dxfId="13"/>
      <tableStyleElement type="totalRow" dxfId="12"/>
      <tableStyleElement type="firstColumn" dxfId="11"/>
      <tableStyleElement type="firstRowStripe" dxfId="10"/>
    </tableStyle>
    <tableStyle name="Biegert Standard A 3" pivot="0" count="4" xr9:uid="{7E493096-5311-46C1-8831-EAA5ABB07096}">
      <tableStyleElement type="headerRow" dxfId="9"/>
      <tableStyleElement type="totalRow" dxfId="8"/>
      <tableStyleElement type="firstColumn" dxfId="7"/>
      <tableStyleElement type="firstRowStripe" dxfId="6"/>
    </tableStyle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SwedishIronOreShipments!$H$40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SwedishIronOreShipments!$I$40:$N$40</c:f>
              <c:numCache>
                <c:formatCode>General</c:formatCode>
                <c:ptCount val="6"/>
                <c:pt idx="0">
                  <c:v>9981</c:v>
                </c:pt>
                <c:pt idx="1">
                  <c:v>8170</c:v>
                </c:pt>
                <c:pt idx="2">
                  <c:v>7928</c:v>
                </c:pt>
                <c:pt idx="3">
                  <c:v>6876</c:v>
                </c:pt>
                <c:pt idx="4">
                  <c:v>8430</c:v>
                </c:pt>
                <c:pt idx="5">
                  <c:v>3652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C-48D7-AA39-F205BFD5229E}"/>
            </c:ext>
          </c:extLst>
        </c:ser>
        <c:ser>
          <c:idx val="1"/>
          <c:order val="1"/>
          <c:tx>
            <c:strRef>
              <c:f>SwedishIronOreShipments!$H$41</c:f>
              <c:strCache>
                <c:ptCount val="1"/>
                <c:pt idx="0">
                  <c:v>Czecho-Slovakia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SwedishIronOreShipments!$I$41:$N$41</c:f>
              <c:numCache>
                <c:formatCode>General</c:formatCode>
                <c:ptCount val="6"/>
                <c:pt idx="0">
                  <c:v>114</c:v>
                </c:pt>
                <c:pt idx="1">
                  <c:v>252</c:v>
                </c:pt>
                <c:pt idx="2">
                  <c:v>658</c:v>
                </c:pt>
                <c:pt idx="3">
                  <c:v>687</c:v>
                </c:pt>
                <c:pt idx="4">
                  <c:v>822</c:v>
                </c:pt>
                <c:pt idx="5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C-48D7-AA39-F205BFD5229E}"/>
            </c:ext>
          </c:extLst>
        </c:ser>
        <c:ser>
          <c:idx val="2"/>
          <c:order val="2"/>
          <c:tx>
            <c:strRef>
              <c:f>SwedishIronOreShipments!$H$42</c:f>
              <c:strCache>
                <c:ptCount val="1"/>
                <c:pt idx="0">
                  <c:v>All Others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SwedishIronOreShipments!$I$42:$N$42</c:f>
              <c:numCache>
                <c:formatCode>General</c:formatCode>
                <c:ptCount val="6"/>
                <c:pt idx="0">
                  <c:v>2467</c:v>
                </c:pt>
                <c:pt idx="1">
                  <c:v>849</c:v>
                </c:pt>
                <c:pt idx="2">
                  <c:v>109</c:v>
                </c:pt>
                <c:pt idx="3">
                  <c:v>121</c:v>
                </c:pt>
                <c:pt idx="4">
                  <c:v>134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C-48D7-AA39-F205BFD52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0000448"/>
        <c:axId val="1550013408"/>
      </c:barChart>
      <c:catAx>
        <c:axId val="15500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13408"/>
        <c:crosses val="autoZero"/>
        <c:auto val="1"/>
        <c:lblAlgn val="ctr"/>
        <c:lblOffset val="100"/>
        <c:noMultiLvlLbl val="0"/>
      </c:catAx>
      <c:valAx>
        <c:axId val="15500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[MineWarfare.xlsx]MineLosses!PivotTable1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Norwegian</a:t>
            </a:r>
            <a:r>
              <a:rPr lang="en-US" sz="1200" b="1" baseline="0"/>
              <a:t> Ships Sunk By Mines During WW2</a:t>
            </a:r>
            <a:endParaRPr lang="en-US" sz="1200" b="1"/>
          </a:p>
        </c:rich>
      </c:tx>
      <c:layout>
        <c:manualLayout>
          <c:xMode val="edge"/>
          <c:yMode val="edge"/>
          <c:x val="1.55E-2"/>
          <c:y val="0.10546077573636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MineLosses!$I$4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MineLosses!$H$5:$H$12</c:f>
              <c:strCache>
                <c:ptCount val="7"/>
                <c:pt idx="0">
                  <c:v> 1939</c:v>
                </c:pt>
                <c:pt idx="1">
                  <c:v> 1940</c:v>
                </c:pt>
                <c:pt idx="2">
                  <c:v> 1941</c:v>
                </c:pt>
                <c:pt idx="3">
                  <c:v> 1942</c:v>
                </c:pt>
                <c:pt idx="4">
                  <c:v> 1943</c:v>
                </c:pt>
                <c:pt idx="5">
                  <c:v> 1944</c:v>
                </c:pt>
                <c:pt idx="6">
                  <c:v> 1945</c:v>
                </c:pt>
              </c:strCache>
            </c:strRef>
          </c:cat>
          <c:val>
            <c:numRef>
              <c:f>MineLosses!$I$5:$I$12</c:f>
              <c:numCache>
                <c:formatCode>General</c:formatCode>
                <c:ptCount val="7"/>
                <c:pt idx="0">
                  <c:v>13</c:v>
                </c:pt>
                <c:pt idx="1">
                  <c:v>29</c:v>
                </c:pt>
                <c:pt idx="2">
                  <c:v>19</c:v>
                </c:pt>
                <c:pt idx="3">
                  <c:v>20</c:v>
                </c:pt>
                <c:pt idx="4">
                  <c:v>16</c:v>
                </c:pt>
                <c:pt idx="5">
                  <c:v>19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3-4E77-A602-E34C9238B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691608191"/>
        <c:axId val="691609151"/>
      </c:barChart>
      <c:catAx>
        <c:axId val="69160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691609151"/>
        <c:crosses val="autoZero"/>
        <c:auto val="1"/>
        <c:lblAlgn val="ctr"/>
        <c:lblOffset val="100"/>
        <c:noMultiLvlLbl val="0"/>
      </c:catAx>
      <c:valAx>
        <c:axId val="6916091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160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NarvikShipments!$E$48</c:f>
              <c:strCache>
                <c:ptCount val="1"/>
                <c:pt idx="0">
                  <c:v>Belgium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NarvikShipments!$F$48:$K$48</c:f>
              <c:numCache>
                <c:formatCode>General</c:formatCode>
                <c:ptCount val="6"/>
                <c:pt idx="0">
                  <c:v>185</c:v>
                </c:pt>
                <c:pt idx="1">
                  <c:v>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A-4CA7-BFC4-955BF7F46BC0}"/>
            </c:ext>
          </c:extLst>
        </c:ser>
        <c:ser>
          <c:idx val="1"/>
          <c:order val="1"/>
          <c:tx>
            <c:strRef>
              <c:f>NarvikShipments!$E$49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NarvikShipments!$F$49:$K$49</c:f>
              <c:numCache>
                <c:formatCode>General</c:formatCode>
                <c:ptCount val="6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A-4CA7-BFC4-955BF7F46BC0}"/>
            </c:ext>
          </c:extLst>
        </c:ser>
        <c:ser>
          <c:idx val="2"/>
          <c:order val="2"/>
          <c:tx>
            <c:strRef>
              <c:f>NarvikShipments!$E$50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NarvikShipments!$F$50:$K$50</c:f>
              <c:numCache>
                <c:formatCode>General</c:formatCode>
                <c:ptCount val="6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DA-4CA7-BFC4-955BF7F46BC0}"/>
            </c:ext>
          </c:extLst>
        </c:ser>
        <c:ser>
          <c:idx val="3"/>
          <c:order val="3"/>
          <c:tx>
            <c:strRef>
              <c:f>NarvikShipments!$E$51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NarvikShipments!$F$51:$K$51</c:f>
              <c:numCache>
                <c:formatCode>General</c:formatCode>
                <c:ptCount val="6"/>
                <c:pt idx="0">
                  <c:v>4027</c:v>
                </c:pt>
                <c:pt idx="1">
                  <c:v>504</c:v>
                </c:pt>
                <c:pt idx="2">
                  <c:v>725</c:v>
                </c:pt>
                <c:pt idx="3">
                  <c:v>1140</c:v>
                </c:pt>
                <c:pt idx="4">
                  <c:v>1936</c:v>
                </c:pt>
                <c:pt idx="5">
                  <c:v>1106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DA-4CA7-BFC4-955BF7F46BC0}"/>
            </c:ext>
          </c:extLst>
        </c:ser>
        <c:ser>
          <c:idx val="4"/>
          <c:order val="4"/>
          <c:tx>
            <c:strRef>
              <c:f>NarvikShipments!$E$52</c:f>
              <c:strCache>
                <c:ptCount val="1"/>
                <c:pt idx="0">
                  <c:v>Great Britain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NarvikShipments!$F$52:$K$52</c:f>
              <c:numCache>
                <c:formatCode>General</c:formatCode>
                <c:ptCount val="6"/>
                <c:pt idx="0">
                  <c:v>1117</c:v>
                </c:pt>
                <c:pt idx="1">
                  <c:v>524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DA-4CA7-BFC4-955BF7F46BC0}"/>
            </c:ext>
          </c:extLst>
        </c:ser>
        <c:ser>
          <c:idx val="5"/>
          <c:order val="5"/>
          <c:tx>
            <c:strRef>
              <c:f>NarvikShipments!$E$53</c:f>
              <c:strCache>
                <c:ptCount val="1"/>
                <c:pt idx="0">
                  <c:v>Holland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NarvikShipments!$F$53:$K$53</c:f>
              <c:numCache>
                <c:formatCode>General</c:formatCode>
                <c:ptCount val="6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DA-4CA7-BFC4-955BF7F46BC0}"/>
            </c:ext>
          </c:extLst>
        </c:ser>
        <c:ser>
          <c:idx val="6"/>
          <c:order val="6"/>
          <c:tx>
            <c:strRef>
              <c:f>NarvikShipments!$E$54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NarvikShipments!$F$54:$K$54</c:f>
              <c:numCache>
                <c:formatCode>General</c:formatCode>
                <c:ptCount val="6"/>
                <c:pt idx="0">
                  <c:v>481</c:v>
                </c:pt>
                <c:pt idx="1">
                  <c:v>183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DA-4CA7-BFC4-955BF7F46BC0}"/>
            </c:ext>
          </c:extLst>
        </c:ser>
        <c:ser>
          <c:idx val="7"/>
          <c:order val="7"/>
          <c:tx>
            <c:strRef>
              <c:f>NarvikShipments!$E$55</c:f>
              <c:strCache>
                <c:ptCount val="1"/>
                <c:pt idx="0">
                  <c:v>Other Countries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NarvikShipments!$F$55:$K$55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DA-4CA7-BFC4-955BF7F46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5509071"/>
        <c:axId val="1225486991"/>
      </c:barChart>
      <c:catAx>
        <c:axId val="122550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486991"/>
        <c:crosses val="autoZero"/>
        <c:auto val="1"/>
        <c:lblAlgn val="ctr"/>
        <c:lblOffset val="100"/>
        <c:noMultiLvlLbl val="0"/>
      </c:catAx>
      <c:valAx>
        <c:axId val="122548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50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2</xdr:row>
      <xdr:rowOff>137160</xdr:rowOff>
    </xdr:from>
    <xdr:to>
      <xdr:col>10</xdr:col>
      <xdr:colOff>475338</xdr:colOff>
      <xdr:row>22</xdr:row>
      <xdr:rowOff>22455</xdr:rowOff>
    </xdr:to>
    <xdr:pic>
      <xdr:nvPicPr>
        <xdr:cNvPr id="2" name="Picture 1" descr="Table&#10;&#10;Description automatically generated">
          <a:extLst>
            <a:ext uri="{FF2B5EF4-FFF2-40B4-BE49-F238E27FC236}">
              <a16:creationId xmlns:a16="http://schemas.microsoft.com/office/drawing/2014/main" id="{538FEA7D-BA30-CDC4-50D7-4B8360E48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472440"/>
          <a:ext cx="7295238" cy="323809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161924</xdr:rowOff>
    </xdr:from>
    <xdr:to>
      <xdr:col>13</xdr:col>
      <xdr:colOff>0</xdr:colOff>
      <xdr:row>61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DB0882-F75F-82CB-84CD-9342824B5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0</xdr:rowOff>
    </xdr:from>
    <xdr:to>
      <xdr:col>10</xdr:col>
      <xdr:colOff>335280</xdr:colOff>
      <xdr:row>30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26A01D-743B-DD1C-712F-075373D3D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0</xdr:row>
      <xdr:rowOff>99060</xdr:rowOff>
    </xdr:from>
    <xdr:to>
      <xdr:col>17</xdr:col>
      <xdr:colOff>20061</xdr:colOff>
      <xdr:row>27</xdr:row>
      <xdr:rowOff>56590</xdr:rowOff>
    </xdr:to>
    <xdr:pic>
      <xdr:nvPicPr>
        <xdr:cNvPr id="3" name="Picture 2" descr="A close-up of a document&#10;&#10;Description automatically generated with low confidence">
          <a:extLst>
            <a:ext uri="{FF2B5EF4-FFF2-40B4-BE49-F238E27FC236}">
              <a16:creationId xmlns:a16="http://schemas.microsoft.com/office/drawing/2014/main" id="{61AF20B8-606B-E77F-8777-78234222A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99060"/>
          <a:ext cx="7152381" cy="44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8</xdr:row>
      <xdr:rowOff>123825</xdr:rowOff>
    </xdr:from>
    <xdr:to>
      <xdr:col>11</xdr:col>
      <xdr:colOff>94351</xdr:colOff>
      <xdr:row>27</xdr:row>
      <xdr:rowOff>94869</xdr:rowOff>
    </xdr:to>
    <xdr:pic>
      <xdr:nvPicPr>
        <xdr:cNvPr id="4" name="Picture 3" descr="Table&#10;&#10;Description automatically generated">
          <a:extLst>
            <a:ext uri="{FF2B5EF4-FFF2-40B4-BE49-F238E27FC236}">
              <a16:creationId xmlns:a16="http://schemas.microsoft.com/office/drawing/2014/main" id="{7AC45185-D9E2-DC1B-8119-78CD6ED8A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419225"/>
          <a:ext cx="7190476" cy="3047619"/>
        </a:xfrm>
        <a:prstGeom prst="rect">
          <a:avLst/>
        </a:prstGeom>
      </xdr:spPr>
    </xdr:pic>
    <xdr:clientData/>
  </xdr:twoCellAnchor>
  <xdr:twoCellAnchor>
    <xdr:from>
      <xdr:col>3</xdr:col>
      <xdr:colOff>714374</xdr:colOff>
      <xdr:row>57</xdr:row>
      <xdr:rowOff>0</xdr:rowOff>
    </xdr:from>
    <xdr:to>
      <xdr:col>9</xdr:col>
      <xdr:colOff>714374</xdr:colOff>
      <xdr:row>73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089EC3A-8BF9-4174-ADB4-A025E3892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4997.897606944447" backgroundQuery="1" createdVersion="8" refreshedVersion="8" minRefreshableVersion="3" recordCount="0" supportSubquery="1" supportAdvancedDrill="1" xr:uid="{6A85A175-7791-45A1-9369-7D5FC757AC33}">
  <cacheSource type="external" connectionId="3"/>
  <cacheFields count="2">
    <cacheField name="[ShipsLostFromMines 1].[Year].[Year]" caption="Year" numFmtId="0" hierarchy="7" level="1">
      <sharedItems count="7">
        <s v=" 1939"/>
        <s v=" 1940"/>
        <s v=" 1941"/>
        <s v=" 1942"/>
        <s v=" 1943"/>
        <s v=" 1944"/>
        <s v=" 1945"/>
      </sharedItems>
    </cacheField>
    <cacheField name="[Measures].[Count of Year]" caption="Count of Year" numFmtId="0" hierarchy="11" level="32767"/>
  </cacheFields>
  <cacheHierarchies count="12">
    <cacheHierarchy uniqueName="[ShipsLostFromMines].[Name]" caption="Name" attribute="1" defaultMemberUniqueName="[ShipsLostFromMines].[Name].[All]" allUniqueName="[ShipsLostFromMines].[Name].[All]" dimensionUniqueName="[ShipsLostFromMines]" displayFolder="" count="0" memberValueDatatype="130" unbalanced="0"/>
    <cacheHierarchy uniqueName="[ShipsLostFromMines].[Build year]" caption="Build year" attribute="1" defaultMemberUniqueName="[ShipsLostFromMines].[Build year].[All]" allUniqueName="[ShipsLostFromMines].[Build year].[All]" dimensionUniqueName="[ShipsLostFromMines]" displayFolder="" count="0" memberValueDatatype="130" unbalanced="0"/>
    <cacheHierarchy uniqueName="[ShipsLostFromMines].[Nationality]" caption="Nationality" attribute="1" defaultMemberUniqueName="[ShipsLostFromMines].[Nationality].[All]" allUniqueName="[ShipsLostFromMines].[Nationality].[All]" dimensionUniqueName="[ShipsLostFromMines]" displayFolder="" count="0" memberValueDatatype="130" unbalanced="0"/>
    <cacheHierarchy uniqueName="[ShipsLostFromMines].[Year]" caption="Year" attribute="1" defaultMemberUniqueName="[ShipsLostFromMines].[Year].[All]" allUniqueName="[ShipsLostFromMines].[Year].[All]" dimensionUniqueName="[ShipsLostFromMines]" displayFolder="" count="0" memberValueDatatype="130" unbalanced="0"/>
    <cacheHierarchy uniqueName="[ShipsLostFromMines 1].[Name]" caption="Name" attribute="1" defaultMemberUniqueName="[ShipsLostFromMines 1].[Name].[All]" allUniqueName="[ShipsLostFromMines 1].[Name].[All]" dimensionUniqueName="[ShipsLostFromMines 1]" displayFolder="" count="0" memberValueDatatype="130" unbalanced="0"/>
    <cacheHierarchy uniqueName="[ShipsLostFromMines 1].[Build year]" caption="Build year" attribute="1" defaultMemberUniqueName="[ShipsLostFromMines 1].[Build year].[All]" allUniqueName="[ShipsLostFromMines 1].[Build year].[All]" dimensionUniqueName="[ShipsLostFromMines 1]" displayFolder="" count="0" memberValueDatatype="130" unbalanced="0"/>
    <cacheHierarchy uniqueName="[ShipsLostFromMines 1].[Nationality]" caption="Nationality" attribute="1" defaultMemberUniqueName="[ShipsLostFromMines 1].[Nationality].[All]" allUniqueName="[ShipsLostFromMines 1].[Nationality].[All]" dimensionUniqueName="[ShipsLostFromMines 1]" displayFolder="" count="0" memberValueDatatype="130" unbalanced="0"/>
    <cacheHierarchy uniqueName="[ShipsLostFromMines 1].[Year]" caption="Year" attribute="1" defaultMemberUniqueName="[ShipsLostFromMines 1].[Year].[All]" allUniqueName="[ShipsLostFromMines 1].[Year].[All]" dimensionUniqueName="[ShipsLostFromMines 1]" displayFolder="" count="2" memberValueDatatype="130" unbalanced="0">
      <fieldsUsage count="2">
        <fieldUsage x="-1"/>
        <fieldUsage x="0"/>
      </fieldsUsage>
    </cacheHierarchy>
    <cacheHierarchy uniqueName="[Measures].[__XL_Count ShipsLostFromMines]" caption="__XL_Count ShipsLostFromMines" measure="1" displayFolder="" measureGroup="ShipsLostFromMines" count="0" hidden="1"/>
    <cacheHierarchy uniqueName="[Measures].[__XL_Count ShipsLostFromMines 1]" caption="__XL_Count ShipsLostFromMines 1" measure="1" displayFolder="" measureGroup="ShipsLostFromMines 1" count="0" hidden="1"/>
    <cacheHierarchy uniqueName="[Measures].[__No measures defined]" caption="__No measures defined" measure="1" displayFolder="" count="0" hidden="1"/>
    <cacheHierarchy uniqueName="[Measures].[Count of Year]" caption="Count of Year" measure="1" displayFolder="" measureGroup="ShipsLostFromMines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ShipsLostFromMines" uniqueName="[ShipsLostFromMines]" caption="ShipsLostFromMines"/>
    <dimension name="ShipsLostFromMines 1" uniqueName="[ShipsLostFromMines 1]" caption="ShipsLostFromMines 1"/>
  </dimensions>
  <measureGroups count="2">
    <measureGroup name="ShipsLostFromMines" caption="ShipsLostFromMines"/>
    <measureGroup name="ShipsLostFromMines 1" caption="ShipsLostFromMines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B16D6-EB52-4D2C-8B14-9DD52802827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H4:I12" firstHeaderRow="1" firstDataRow="1" firstDataCol="1"/>
  <pivotFields count="2">
    <pivotField axis="axisRow" compact="0" allDrilled="1" outline="0" subtotalTop="0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outline="0" subtotalTop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Year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ineWarfare.xlsx!ShipsLostFromMines">
        <x15:activeTabTopLevelEntity name="[ShipsLostFromMines 1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96CEE6E-516F-47EE-B2B4-A64938D8CB14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Build year" tableColumnId="2"/>
      <queryTableField id="3" name="Nationality" tableColumnId="3"/>
      <queryTableField id="4" name="Year" tableColumnId="4"/>
    </queryTableFields>
  </queryTableRefresh>
  <extLst>
    <ext xmlns:x15="http://schemas.microsoft.com/office/spreadsheetml/2010/11/main" uri="{883FBD77-0823-4a55-B5E3-86C4891E6966}">
      <x15:queryTable sourceDataName="Query - ShipsLostFromMines"/>
    </ext>
  </extLst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288EE-84A1-4C44-A8C7-C0927FAF1146}" name="Table1" displayName="Table1" ref="H25:T36" totalsRowCount="1">
  <autoFilter ref="H25:T35" xr:uid="{2F9288EE-84A1-4C44-A8C7-C0927FAF1146}"/>
  <tableColumns count="13">
    <tableColumn id="1" xr3:uid="{D0CE7DA3-DCF0-42ED-B355-9C18905584BF}" name="Country" totalsRowLabel="Total"/>
    <tableColumn id="2" xr3:uid="{E18B178C-42AE-4CA5-9EBC-C58A497B4F30}" name="1933" totalsRowFunction="custom">
      <totalsRowFormula>SUBTOTAL(109,I26:I35)</totalsRowFormula>
    </tableColumn>
    <tableColumn id="3" xr3:uid="{6A5481DD-99CC-4602-9106-CD865E71BE3B}" name="1934" totalsRowFunction="custom">
      <totalsRowFormula>SUBTOTAL(109,J26:J35)</totalsRowFormula>
    </tableColumn>
    <tableColumn id="4" xr3:uid="{FEF2E46D-30C0-4583-B08F-CFD9C826AE27}" name="1935" totalsRowFunction="custom">
      <totalsRowFormula>SUBTOTAL(109,K26:K35)</totalsRowFormula>
    </tableColumn>
    <tableColumn id="5" xr3:uid="{1E885C1B-1E23-4A59-8094-27EE44EC5ADC}" name="1936" totalsRowFunction="custom">
      <totalsRowFormula>SUBTOTAL(109,L26:L35)</totalsRowFormula>
    </tableColumn>
    <tableColumn id="6" xr3:uid="{C39B35D7-558E-4C67-8C5B-2652BBC38F6A}" name="1937" totalsRowFunction="custom">
      <totalsRowFormula>SUBTOTAL(109,M26:M35)</totalsRowFormula>
    </tableColumn>
    <tableColumn id="7" xr3:uid="{0544778B-7998-4805-A3E7-3E24C11B184A}" name="1938" totalsRowFunction="custom">
      <totalsRowFormula>SUBTOTAL(109,N26:N35)</totalsRowFormula>
    </tableColumn>
    <tableColumn id="8" xr3:uid="{8C02CC2B-D5D3-4FE2-87A2-9DE71ABF2117}" name="1939" totalsRowFunction="custom">
      <totalsRowFormula>SUBTOTAL(109,O26:O35)</totalsRowFormula>
    </tableColumn>
    <tableColumn id="9" xr3:uid="{14970B3B-36AE-4825-9C75-E9BA5133C548}" name="1940" totalsRowFunction="custom">
      <totalsRowFormula>SUBTOTAL(109,P26:P35)</totalsRowFormula>
    </tableColumn>
    <tableColumn id="10" xr3:uid="{35A30436-3FBF-4DC3-855B-084DD492C197}" name="1941" totalsRowFunction="custom">
      <totalsRowFormula>SUBTOTAL(109,Q26:Q35)</totalsRowFormula>
    </tableColumn>
    <tableColumn id="11" xr3:uid="{46575266-34CF-4D54-A863-1F98D0064F98}" name="1942" totalsRowFunction="custom">
      <totalsRowFormula>SUBTOTAL(109,R26:R35)</totalsRowFormula>
    </tableColumn>
    <tableColumn id="12" xr3:uid="{AE8EDF00-C8AD-4BAC-9B4F-2D8417D40C02}" name="1943" totalsRowFunction="custom">
      <totalsRowFormula>SUBTOTAL(109,S26:S35)</totalsRowFormula>
    </tableColumn>
    <tableColumn id="13" xr3:uid="{210E68D8-D6C4-4082-9FE0-DBFFD94E6DE3}" name="1944" totalsRowFunction="custom">
      <totalsRowFormula>SUBTOTAL(109,T26:T35)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A2C09B-7BB8-4FD2-B04F-BC52F84744BB}" name="ShipsLostFromMines" displayName="ShipsLostFromMines" ref="B3:E128" tableType="queryTable" totalsRowShown="0">
  <autoFilter ref="B3:E128" xr:uid="{EBA2C09B-7BB8-4FD2-B04F-BC52F84744BB}">
    <filterColumn colId="2">
      <filters>
        <filter val="Norway"/>
      </filters>
    </filterColumn>
  </autoFilter>
  <tableColumns count="4">
    <tableColumn id="1" xr3:uid="{F064EE7B-C717-4006-A982-9BB1A4752FF7}" uniqueName="1" name="Name" queryTableFieldId="1" dataDxfId="5"/>
    <tableColumn id="2" xr3:uid="{51ED2E24-1A0F-42AD-8A51-C24BF4C06D13}" uniqueName="2" name="Build year" queryTableFieldId="2" dataDxfId="4"/>
    <tableColumn id="3" xr3:uid="{52811B1A-23E3-440C-909E-4B616D5E8D74}" uniqueName="3" name="Nationality" queryTableFieldId="3" dataDxfId="3"/>
    <tableColumn id="4" xr3:uid="{BB8BA419-A55E-4869-9FE2-F334DC415FEB}" uniqueName="4" name="Year" queryTableFieldId="4" dataDxfId="2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">
  <a:themeElements>
    <a:clrScheme name="Biegert Custom 2">
      <a:dk1>
        <a:sysClr val="windowText" lastClr="000000"/>
      </a:dk1>
      <a:lt1>
        <a:sysClr val="window" lastClr="FFFFFF"/>
      </a:lt1>
      <a:dk2>
        <a:srgbClr val="323232"/>
      </a:dk2>
      <a:lt2>
        <a:srgbClr val="F2F2F2"/>
      </a:lt2>
      <a:accent1>
        <a:srgbClr val="AA530E"/>
      </a:accent1>
      <a:accent2>
        <a:srgbClr val="DF8931"/>
      </a:accent2>
      <a:accent3>
        <a:srgbClr val="F5C16C"/>
      </a:accent3>
      <a:accent4>
        <a:srgbClr val="FFEFE0"/>
      </a:accent4>
      <a:accent5>
        <a:srgbClr val="DCAEE8"/>
      </a:accent5>
      <a:accent6>
        <a:srgbClr val="FFC5E6"/>
      </a:accent6>
      <a:hlink>
        <a:srgbClr val="6B9F25"/>
      </a:hlink>
      <a:folHlink>
        <a:srgbClr val="00B0F0"/>
      </a:folHlink>
    </a:clrScheme>
    <a:fontScheme name="Biegert Spreadsheet Fon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recksite.eu/wreck.aspx?16722" TargetMode="Externa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T188"/>
  <sheetViews>
    <sheetView workbookViewId="0">
      <selection activeCell="O4" sqref="O4"/>
    </sheetView>
  </sheetViews>
  <sheetFormatPr defaultRowHeight="13.2" x14ac:dyDescent="0.25"/>
  <cols>
    <col min="4" max="4" width="7.33203125" bestFit="1" customWidth="1"/>
    <col min="5" max="5" width="9.33203125" bestFit="1" customWidth="1"/>
    <col min="6" max="6" width="14" customWidth="1"/>
    <col min="7" max="7" width="8.33203125" bestFit="1" customWidth="1"/>
    <col min="8" max="8" width="16.88671875" customWidth="1"/>
    <col min="10" max="10" width="12" bestFit="1" customWidth="1"/>
    <col min="11" max="12" width="9.33203125" bestFit="1" customWidth="1"/>
    <col min="13" max="13" width="12" bestFit="1" customWidth="1"/>
    <col min="14" max="14" width="15.109375" bestFit="1" customWidth="1"/>
    <col min="15" max="15" width="21.33203125" bestFit="1" customWidth="1"/>
    <col min="16" max="16" width="12" bestFit="1" customWidth="1"/>
  </cols>
  <sheetData>
    <row r="1" spans="1:3" x14ac:dyDescent="0.25">
      <c r="A1" s="1" t="s">
        <v>0</v>
      </c>
      <c r="B1" s="3" t="s">
        <v>3</v>
      </c>
      <c r="C1" s="3"/>
    </row>
    <row r="2" spans="1:3" x14ac:dyDescent="0.25">
      <c r="A2" s="1" t="s">
        <v>1</v>
      </c>
      <c r="B2" s="2"/>
      <c r="C2" s="2"/>
    </row>
    <row r="3" spans="1:3" x14ac:dyDescent="0.25">
      <c r="A3" s="1" t="s">
        <v>2</v>
      </c>
      <c r="B3" s="4"/>
      <c r="C3" s="2"/>
    </row>
    <row r="25" spans="1:20" x14ac:dyDescent="0.25">
      <c r="H25" t="s">
        <v>7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H26" t="s">
        <v>8</v>
      </c>
      <c r="I26">
        <v>101</v>
      </c>
      <c r="J26">
        <v>174</v>
      </c>
      <c r="K26">
        <v>181</v>
      </c>
      <c r="L26">
        <v>360</v>
      </c>
      <c r="M26">
        <v>634</v>
      </c>
      <c r="N26">
        <v>553</v>
      </c>
      <c r="O26">
        <v>214</v>
      </c>
      <c r="P26">
        <v>40</v>
      </c>
      <c r="Q26" t="s">
        <v>11</v>
      </c>
      <c r="R26" t="s">
        <v>11</v>
      </c>
      <c r="S26" t="s">
        <v>11</v>
      </c>
      <c r="T26" t="s">
        <v>11</v>
      </c>
    </row>
    <row r="27" spans="1:20" x14ac:dyDescent="0.25">
      <c r="H27" t="s">
        <v>9</v>
      </c>
      <c r="I27">
        <v>139</v>
      </c>
      <c r="J27">
        <v>167</v>
      </c>
      <c r="K27">
        <v>242</v>
      </c>
      <c r="L27">
        <v>371</v>
      </c>
      <c r="M27">
        <v>737</v>
      </c>
      <c r="N27">
        <v>743</v>
      </c>
      <c r="O27">
        <v>114</v>
      </c>
      <c r="P27">
        <v>252</v>
      </c>
      <c r="Q27">
        <v>658</v>
      </c>
      <c r="R27">
        <v>687</v>
      </c>
      <c r="S27">
        <v>822</v>
      </c>
      <c r="T27">
        <v>485</v>
      </c>
    </row>
    <row r="28" spans="1:20" x14ac:dyDescent="0.25">
      <c r="H28" t="s">
        <v>10</v>
      </c>
      <c r="I28">
        <v>29</v>
      </c>
      <c r="J28">
        <v>79</v>
      </c>
      <c r="K28">
        <v>33</v>
      </c>
      <c r="L28">
        <v>67</v>
      </c>
      <c r="M28">
        <v>181</v>
      </c>
      <c r="N28">
        <v>75</v>
      </c>
      <c r="O28">
        <v>35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</row>
    <row r="29" spans="1:20" x14ac:dyDescent="0.25">
      <c r="F29" s="5"/>
      <c r="H29" t="s">
        <v>12</v>
      </c>
      <c r="I29">
        <v>2153</v>
      </c>
      <c r="J29">
        <v>4804</v>
      </c>
      <c r="K29">
        <v>5006</v>
      </c>
      <c r="L29">
        <v>7479</v>
      </c>
      <c r="M29">
        <v>8818</v>
      </c>
      <c r="N29">
        <v>8441</v>
      </c>
      <c r="O29">
        <v>9981</v>
      </c>
      <c r="P29">
        <v>8170</v>
      </c>
      <c r="Q29">
        <v>7928</v>
      </c>
      <c r="R29">
        <v>6876</v>
      </c>
      <c r="S29">
        <v>8430</v>
      </c>
      <c r="T29">
        <v>3652</v>
      </c>
    </row>
    <row r="30" spans="1:20" x14ac:dyDescent="0.25">
      <c r="A30" t="s">
        <v>4</v>
      </c>
      <c r="H30" t="s">
        <v>13</v>
      </c>
      <c r="I30">
        <v>423</v>
      </c>
      <c r="J30">
        <v>801</v>
      </c>
      <c r="K30">
        <v>987</v>
      </c>
      <c r="L30">
        <v>1362</v>
      </c>
      <c r="M30">
        <v>2136</v>
      </c>
      <c r="N30">
        <v>1603</v>
      </c>
      <c r="O30">
        <v>1421</v>
      </c>
      <c r="P30">
        <v>584</v>
      </c>
      <c r="Q30" t="s">
        <v>11</v>
      </c>
      <c r="R30" t="s">
        <v>11</v>
      </c>
      <c r="S30" t="s">
        <v>11</v>
      </c>
      <c r="T30" t="s">
        <v>11</v>
      </c>
    </row>
    <row r="31" spans="1:20" x14ac:dyDescent="0.25">
      <c r="A31" t="s">
        <v>5</v>
      </c>
      <c r="H31" t="s">
        <v>14</v>
      </c>
      <c r="I31">
        <v>135</v>
      </c>
      <c r="J31">
        <v>201</v>
      </c>
      <c r="K31">
        <v>189</v>
      </c>
      <c r="L31">
        <v>169</v>
      </c>
      <c r="M31">
        <v>180</v>
      </c>
      <c r="N31">
        <v>199</v>
      </c>
      <c r="O31">
        <v>122</v>
      </c>
      <c r="P31">
        <v>5</v>
      </c>
      <c r="Q31">
        <v>46</v>
      </c>
      <c r="R31">
        <v>29</v>
      </c>
      <c r="S31">
        <v>19</v>
      </c>
      <c r="T31">
        <v>7</v>
      </c>
    </row>
    <row r="32" spans="1:20" x14ac:dyDescent="0.25">
      <c r="A32" t="s">
        <v>6</v>
      </c>
      <c r="H32" t="s">
        <v>15</v>
      </c>
      <c r="I32" t="s">
        <v>11</v>
      </c>
      <c r="J32" t="s">
        <v>11</v>
      </c>
      <c r="K32" t="s">
        <v>11</v>
      </c>
      <c r="L32">
        <v>8</v>
      </c>
      <c r="M32">
        <v>9</v>
      </c>
      <c r="N32">
        <v>12</v>
      </c>
      <c r="O32">
        <v>2</v>
      </c>
      <c r="P32">
        <v>10</v>
      </c>
      <c r="Q32">
        <v>52</v>
      </c>
      <c r="R32">
        <v>70</v>
      </c>
      <c r="S32">
        <v>75</v>
      </c>
      <c r="T32" t="s">
        <v>11</v>
      </c>
    </row>
    <row r="33" spans="1:20" x14ac:dyDescent="0.25">
      <c r="A33" t="s">
        <v>7</v>
      </c>
      <c r="H33" t="s">
        <v>16</v>
      </c>
      <c r="I33">
        <v>6</v>
      </c>
      <c r="J33" t="s">
        <v>11</v>
      </c>
      <c r="K33">
        <v>31</v>
      </c>
      <c r="L33">
        <v>41</v>
      </c>
      <c r="M33">
        <v>27</v>
      </c>
      <c r="N33">
        <v>51</v>
      </c>
      <c r="O33">
        <v>153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</row>
    <row r="34" spans="1:20" x14ac:dyDescent="0.25">
      <c r="A34">
        <v>1933</v>
      </c>
      <c r="H34" t="s">
        <v>17</v>
      </c>
      <c r="I34">
        <v>54</v>
      </c>
      <c r="J34">
        <v>122</v>
      </c>
      <c r="K34">
        <v>196</v>
      </c>
      <c r="L34">
        <v>428</v>
      </c>
      <c r="M34">
        <v>384</v>
      </c>
      <c r="N34">
        <v>295</v>
      </c>
      <c r="O34">
        <v>487</v>
      </c>
      <c r="P34">
        <v>196</v>
      </c>
      <c r="Q34" t="s">
        <v>11</v>
      </c>
      <c r="R34" t="s">
        <v>11</v>
      </c>
      <c r="S34" t="s">
        <v>11</v>
      </c>
      <c r="T34" t="s">
        <v>11</v>
      </c>
    </row>
    <row r="35" spans="1:20" x14ac:dyDescent="0.25">
      <c r="A35">
        <v>1934</v>
      </c>
      <c r="H35" t="s">
        <v>18</v>
      </c>
      <c r="I35">
        <v>4</v>
      </c>
      <c r="J35">
        <v>28</v>
      </c>
      <c r="K35">
        <v>41</v>
      </c>
      <c r="L35">
        <v>4</v>
      </c>
      <c r="M35">
        <v>4</v>
      </c>
      <c r="N35">
        <v>4</v>
      </c>
      <c r="O35">
        <v>33</v>
      </c>
      <c r="P35">
        <v>14</v>
      </c>
      <c r="Q35">
        <v>11</v>
      </c>
      <c r="R35">
        <v>22</v>
      </c>
      <c r="S35">
        <v>40</v>
      </c>
      <c r="T35">
        <v>26</v>
      </c>
    </row>
    <row r="36" spans="1:20" x14ac:dyDescent="0.25">
      <c r="A36">
        <v>1935</v>
      </c>
      <c r="H36" t="s">
        <v>33</v>
      </c>
      <c r="I36">
        <f t="shared" ref="I36:T36" si="0">SUBTOTAL(109,I26:I35)</f>
        <v>3044</v>
      </c>
      <c r="J36">
        <f t="shared" si="0"/>
        <v>6376</v>
      </c>
      <c r="K36">
        <f t="shared" si="0"/>
        <v>6906</v>
      </c>
      <c r="L36">
        <f t="shared" si="0"/>
        <v>10289</v>
      </c>
      <c r="M36">
        <f t="shared" si="0"/>
        <v>13110</v>
      </c>
      <c r="N36">
        <f t="shared" si="0"/>
        <v>11976</v>
      </c>
      <c r="O36">
        <f t="shared" si="0"/>
        <v>12562</v>
      </c>
      <c r="P36">
        <f t="shared" si="0"/>
        <v>9271</v>
      </c>
      <c r="Q36">
        <f t="shared" si="0"/>
        <v>8695</v>
      </c>
      <c r="R36">
        <f t="shared" si="0"/>
        <v>7684</v>
      </c>
      <c r="S36">
        <f t="shared" si="0"/>
        <v>9386</v>
      </c>
      <c r="T36">
        <f t="shared" si="0"/>
        <v>4170</v>
      </c>
    </row>
    <row r="37" spans="1:20" x14ac:dyDescent="0.25">
      <c r="A37">
        <v>1936</v>
      </c>
    </row>
    <row r="38" spans="1:20" x14ac:dyDescent="0.25">
      <c r="A38">
        <v>1937</v>
      </c>
    </row>
    <row r="39" spans="1:20" x14ac:dyDescent="0.25">
      <c r="A39">
        <v>1938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</row>
    <row r="40" spans="1:20" x14ac:dyDescent="0.25">
      <c r="A40">
        <v>1939</v>
      </c>
      <c r="H40" t="s">
        <v>12</v>
      </c>
      <c r="I40">
        <v>9981</v>
      </c>
      <c r="J40">
        <v>8170</v>
      </c>
      <c r="K40">
        <v>7928</v>
      </c>
      <c r="L40">
        <v>6876</v>
      </c>
      <c r="M40">
        <v>8430</v>
      </c>
      <c r="N40">
        <v>3652</v>
      </c>
    </row>
    <row r="41" spans="1:20" x14ac:dyDescent="0.25">
      <c r="A41">
        <v>1940</v>
      </c>
      <c r="H41" t="s">
        <v>9</v>
      </c>
      <c r="I41">
        <v>114</v>
      </c>
      <c r="J41">
        <v>252</v>
      </c>
      <c r="K41">
        <v>658</v>
      </c>
      <c r="L41">
        <v>687</v>
      </c>
      <c r="M41">
        <v>822</v>
      </c>
      <c r="N41">
        <v>485</v>
      </c>
    </row>
    <row r="42" spans="1:20" x14ac:dyDescent="0.25">
      <c r="A42">
        <v>1941</v>
      </c>
      <c r="H42" t="s">
        <v>34</v>
      </c>
      <c r="I42">
        <v>2467</v>
      </c>
      <c r="J42">
        <v>849</v>
      </c>
      <c r="K42">
        <v>109</v>
      </c>
      <c r="L42">
        <v>121</v>
      </c>
      <c r="M42">
        <v>134</v>
      </c>
      <c r="N42">
        <v>33</v>
      </c>
    </row>
    <row r="43" spans="1:20" x14ac:dyDescent="0.25">
      <c r="A43">
        <v>1942</v>
      </c>
      <c r="H43" t="s">
        <v>33</v>
      </c>
      <c r="I43">
        <f>SUM(I40:I42)</f>
        <v>12562</v>
      </c>
      <c r="J43">
        <f t="shared" ref="J43:N43" si="1">SUM(J40:J42)</f>
        <v>9271</v>
      </c>
      <c r="K43">
        <f t="shared" si="1"/>
        <v>8695</v>
      </c>
      <c r="L43">
        <f t="shared" si="1"/>
        <v>7684</v>
      </c>
      <c r="M43">
        <f t="shared" si="1"/>
        <v>9386</v>
      </c>
      <c r="N43">
        <f t="shared" si="1"/>
        <v>4170</v>
      </c>
    </row>
    <row r="44" spans="1:20" x14ac:dyDescent="0.25">
      <c r="A44">
        <v>1943</v>
      </c>
    </row>
    <row r="45" spans="1:20" x14ac:dyDescent="0.25">
      <c r="A45">
        <v>1944</v>
      </c>
    </row>
    <row r="46" spans="1:20" x14ac:dyDescent="0.25">
      <c r="A46" t="s">
        <v>8</v>
      </c>
    </row>
    <row r="47" spans="1:20" x14ac:dyDescent="0.25">
      <c r="A47">
        <v>101</v>
      </c>
    </row>
    <row r="48" spans="1:20" x14ac:dyDescent="0.25">
      <c r="A48">
        <v>174</v>
      </c>
    </row>
    <row r="49" spans="1:1" x14ac:dyDescent="0.25">
      <c r="A49">
        <v>181</v>
      </c>
    </row>
    <row r="50" spans="1:1" x14ac:dyDescent="0.25">
      <c r="A50">
        <v>360</v>
      </c>
    </row>
    <row r="51" spans="1:1" x14ac:dyDescent="0.25">
      <c r="A51">
        <v>634</v>
      </c>
    </row>
    <row r="52" spans="1:1" x14ac:dyDescent="0.25">
      <c r="A52">
        <v>553</v>
      </c>
    </row>
    <row r="53" spans="1:1" x14ac:dyDescent="0.25">
      <c r="A53">
        <v>214</v>
      </c>
    </row>
    <row r="54" spans="1:1" x14ac:dyDescent="0.25">
      <c r="A54">
        <v>40</v>
      </c>
    </row>
    <row r="55" spans="1:1" x14ac:dyDescent="0.25">
      <c r="A55" t="s">
        <v>11</v>
      </c>
    </row>
    <row r="56" spans="1:1" x14ac:dyDescent="0.25">
      <c r="A56" t="s">
        <v>11</v>
      </c>
    </row>
    <row r="57" spans="1:1" x14ac:dyDescent="0.25">
      <c r="A57" t="s">
        <v>11</v>
      </c>
    </row>
    <row r="58" spans="1:1" x14ac:dyDescent="0.25">
      <c r="A58" t="s">
        <v>11</v>
      </c>
    </row>
    <row r="59" spans="1:1" x14ac:dyDescent="0.25">
      <c r="A59" t="s">
        <v>9</v>
      </c>
    </row>
    <row r="60" spans="1:1" x14ac:dyDescent="0.25">
      <c r="A60">
        <v>139</v>
      </c>
    </row>
    <row r="61" spans="1:1" x14ac:dyDescent="0.25">
      <c r="A61">
        <v>167</v>
      </c>
    </row>
    <row r="62" spans="1:1" x14ac:dyDescent="0.25">
      <c r="A62">
        <v>242</v>
      </c>
    </row>
    <row r="63" spans="1:1" x14ac:dyDescent="0.25">
      <c r="A63">
        <v>371</v>
      </c>
    </row>
    <row r="64" spans="1:1" x14ac:dyDescent="0.25">
      <c r="A64">
        <v>737</v>
      </c>
    </row>
    <row r="65" spans="1:1" x14ac:dyDescent="0.25">
      <c r="A65">
        <v>743</v>
      </c>
    </row>
    <row r="66" spans="1:1" x14ac:dyDescent="0.25">
      <c r="A66">
        <v>114</v>
      </c>
    </row>
    <row r="67" spans="1:1" x14ac:dyDescent="0.25">
      <c r="A67">
        <v>252</v>
      </c>
    </row>
    <row r="68" spans="1:1" x14ac:dyDescent="0.25">
      <c r="A68">
        <v>658</v>
      </c>
    </row>
    <row r="69" spans="1:1" x14ac:dyDescent="0.25">
      <c r="A69">
        <v>687</v>
      </c>
    </row>
    <row r="70" spans="1:1" x14ac:dyDescent="0.25">
      <c r="A70">
        <v>822</v>
      </c>
    </row>
    <row r="71" spans="1:1" x14ac:dyDescent="0.25">
      <c r="A71">
        <v>485</v>
      </c>
    </row>
    <row r="72" spans="1:1" x14ac:dyDescent="0.25">
      <c r="A72" t="s">
        <v>10</v>
      </c>
    </row>
    <row r="73" spans="1:1" x14ac:dyDescent="0.25">
      <c r="A73">
        <v>29</v>
      </c>
    </row>
    <row r="74" spans="1:1" x14ac:dyDescent="0.25">
      <c r="A74">
        <v>79</v>
      </c>
    </row>
    <row r="75" spans="1:1" x14ac:dyDescent="0.25">
      <c r="A75">
        <v>33</v>
      </c>
    </row>
    <row r="76" spans="1:1" x14ac:dyDescent="0.25">
      <c r="A76">
        <v>67</v>
      </c>
    </row>
    <row r="77" spans="1:1" x14ac:dyDescent="0.25">
      <c r="A77">
        <v>181</v>
      </c>
    </row>
    <row r="78" spans="1:1" x14ac:dyDescent="0.25">
      <c r="A78">
        <v>75</v>
      </c>
    </row>
    <row r="79" spans="1:1" x14ac:dyDescent="0.25">
      <c r="A79">
        <v>35</v>
      </c>
    </row>
    <row r="80" spans="1:1" x14ac:dyDescent="0.25">
      <c r="A80" t="s">
        <v>11</v>
      </c>
    </row>
    <row r="81" spans="1:1" x14ac:dyDescent="0.25">
      <c r="A81" t="s">
        <v>11</v>
      </c>
    </row>
    <row r="82" spans="1:1" x14ac:dyDescent="0.25">
      <c r="A82" t="s">
        <v>11</v>
      </c>
    </row>
    <row r="83" spans="1:1" x14ac:dyDescent="0.25">
      <c r="A83" t="s">
        <v>11</v>
      </c>
    </row>
    <row r="84" spans="1:1" x14ac:dyDescent="0.25">
      <c r="A84" t="s">
        <v>11</v>
      </c>
    </row>
    <row r="85" spans="1:1" x14ac:dyDescent="0.25">
      <c r="A85" t="s">
        <v>12</v>
      </c>
    </row>
    <row r="86" spans="1:1" x14ac:dyDescent="0.25">
      <c r="A86">
        <v>2153</v>
      </c>
    </row>
    <row r="87" spans="1:1" x14ac:dyDescent="0.25">
      <c r="A87">
        <v>4804</v>
      </c>
    </row>
    <row r="88" spans="1:1" x14ac:dyDescent="0.25">
      <c r="A88">
        <v>5006</v>
      </c>
    </row>
    <row r="89" spans="1:1" x14ac:dyDescent="0.25">
      <c r="A89">
        <v>7479</v>
      </c>
    </row>
    <row r="90" spans="1:1" x14ac:dyDescent="0.25">
      <c r="A90">
        <v>8818</v>
      </c>
    </row>
    <row r="91" spans="1:1" x14ac:dyDescent="0.25">
      <c r="A91">
        <v>8441</v>
      </c>
    </row>
    <row r="92" spans="1:1" x14ac:dyDescent="0.25">
      <c r="A92">
        <v>9981</v>
      </c>
    </row>
    <row r="93" spans="1:1" x14ac:dyDescent="0.25">
      <c r="A93">
        <v>8170</v>
      </c>
    </row>
    <row r="94" spans="1:1" x14ac:dyDescent="0.25">
      <c r="A94">
        <v>7928</v>
      </c>
    </row>
    <row r="95" spans="1:1" x14ac:dyDescent="0.25">
      <c r="A95">
        <v>6876</v>
      </c>
    </row>
    <row r="96" spans="1:1" x14ac:dyDescent="0.25">
      <c r="A96">
        <v>8430</v>
      </c>
    </row>
    <row r="97" spans="1:1" x14ac:dyDescent="0.25">
      <c r="A97">
        <v>3652</v>
      </c>
    </row>
    <row r="98" spans="1:1" x14ac:dyDescent="0.25">
      <c r="A98" t="s">
        <v>13</v>
      </c>
    </row>
    <row r="99" spans="1:1" x14ac:dyDescent="0.25">
      <c r="A99">
        <v>423</v>
      </c>
    </row>
    <row r="100" spans="1:1" x14ac:dyDescent="0.25">
      <c r="A100">
        <v>801</v>
      </c>
    </row>
    <row r="101" spans="1:1" x14ac:dyDescent="0.25">
      <c r="A101">
        <v>987</v>
      </c>
    </row>
    <row r="102" spans="1:1" x14ac:dyDescent="0.25">
      <c r="A102">
        <v>1362</v>
      </c>
    </row>
    <row r="103" spans="1:1" x14ac:dyDescent="0.25">
      <c r="A103">
        <v>2136</v>
      </c>
    </row>
    <row r="104" spans="1:1" x14ac:dyDescent="0.25">
      <c r="A104">
        <v>1603</v>
      </c>
    </row>
    <row r="105" spans="1:1" x14ac:dyDescent="0.25">
      <c r="A105">
        <v>1421</v>
      </c>
    </row>
    <row r="106" spans="1:1" x14ac:dyDescent="0.25">
      <c r="A106">
        <v>584</v>
      </c>
    </row>
    <row r="107" spans="1:1" x14ac:dyDescent="0.25">
      <c r="A107" t="s">
        <v>11</v>
      </c>
    </row>
    <row r="108" spans="1:1" x14ac:dyDescent="0.25">
      <c r="A108" t="s">
        <v>11</v>
      </c>
    </row>
    <row r="109" spans="1:1" x14ac:dyDescent="0.25">
      <c r="A109" t="s">
        <v>11</v>
      </c>
    </row>
    <row r="110" spans="1:1" x14ac:dyDescent="0.25">
      <c r="A110" t="s">
        <v>11</v>
      </c>
    </row>
    <row r="111" spans="1:1" x14ac:dyDescent="0.25">
      <c r="A111" t="s">
        <v>14</v>
      </c>
    </row>
    <row r="112" spans="1:1" x14ac:dyDescent="0.25">
      <c r="A112">
        <v>135</v>
      </c>
    </row>
    <row r="113" spans="1:1" x14ac:dyDescent="0.25">
      <c r="A113">
        <v>201</v>
      </c>
    </row>
    <row r="114" spans="1:1" x14ac:dyDescent="0.25">
      <c r="A114">
        <v>189</v>
      </c>
    </row>
    <row r="115" spans="1:1" x14ac:dyDescent="0.25">
      <c r="A115">
        <v>169</v>
      </c>
    </row>
    <row r="116" spans="1:1" x14ac:dyDescent="0.25">
      <c r="A116">
        <v>180</v>
      </c>
    </row>
    <row r="117" spans="1:1" x14ac:dyDescent="0.25">
      <c r="A117">
        <v>199</v>
      </c>
    </row>
    <row r="118" spans="1:1" x14ac:dyDescent="0.25">
      <c r="A118">
        <v>122</v>
      </c>
    </row>
    <row r="119" spans="1:1" x14ac:dyDescent="0.25">
      <c r="A119">
        <v>5</v>
      </c>
    </row>
    <row r="120" spans="1:1" x14ac:dyDescent="0.25">
      <c r="A120">
        <v>46</v>
      </c>
    </row>
    <row r="121" spans="1:1" x14ac:dyDescent="0.25">
      <c r="A121">
        <v>29</v>
      </c>
    </row>
    <row r="122" spans="1:1" x14ac:dyDescent="0.25">
      <c r="A122">
        <v>19</v>
      </c>
    </row>
    <row r="123" spans="1:1" x14ac:dyDescent="0.25">
      <c r="A123">
        <v>7</v>
      </c>
    </row>
    <row r="124" spans="1:1" x14ac:dyDescent="0.25">
      <c r="A124" t="s">
        <v>15</v>
      </c>
    </row>
    <row r="125" spans="1:1" x14ac:dyDescent="0.25">
      <c r="A125" t="s">
        <v>11</v>
      </c>
    </row>
    <row r="126" spans="1:1" x14ac:dyDescent="0.25">
      <c r="A126" t="s">
        <v>11</v>
      </c>
    </row>
    <row r="127" spans="1:1" x14ac:dyDescent="0.25">
      <c r="A127" t="s">
        <v>11</v>
      </c>
    </row>
    <row r="128" spans="1:1" x14ac:dyDescent="0.25">
      <c r="A128">
        <v>8</v>
      </c>
    </row>
    <row r="129" spans="1:1" x14ac:dyDescent="0.25">
      <c r="A129">
        <v>9</v>
      </c>
    </row>
    <row r="130" spans="1:1" x14ac:dyDescent="0.25">
      <c r="A130">
        <v>12</v>
      </c>
    </row>
    <row r="131" spans="1:1" x14ac:dyDescent="0.25">
      <c r="A131">
        <v>2</v>
      </c>
    </row>
    <row r="132" spans="1:1" x14ac:dyDescent="0.25">
      <c r="A132">
        <v>10</v>
      </c>
    </row>
    <row r="133" spans="1:1" x14ac:dyDescent="0.25">
      <c r="A133">
        <v>52</v>
      </c>
    </row>
    <row r="134" spans="1:1" x14ac:dyDescent="0.25">
      <c r="A134">
        <v>70</v>
      </c>
    </row>
    <row r="135" spans="1:1" x14ac:dyDescent="0.25">
      <c r="A135">
        <v>75</v>
      </c>
    </row>
    <row r="136" spans="1:1" x14ac:dyDescent="0.25">
      <c r="A136" t="s">
        <v>11</v>
      </c>
    </row>
    <row r="137" spans="1:1" x14ac:dyDescent="0.25">
      <c r="A137" t="s">
        <v>16</v>
      </c>
    </row>
    <row r="138" spans="1:1" x14ac:dyDescent="0.25">
      <c r="A138">
        <v>6</v>
      </c>
    </row>
    <row r="139" spans="1:1" x14ac:dyDescent="0.25">
      <c r="A139" t="s">
        <v>11</v>
      </c>
    </row>
    <row r="140" spans="1:1" x14ac:dyDescent="0.25">
      <c r="A140">
        <v>31</v>
      </c>
    </row>
    <row r="141" spans="1:1" x14ac:dyDescent="0.25">
      <c r="A141">
        <v>41</v>
      </c>
    </row>
    <row r="142" spans="1:1" x14ac:dyDescent="0.25">
      <c r="A142">
        <v>27</v>
      </c>
    </row>
    <row r="143" spans="1:1" x14ac:dyDescent="0.25">
      <c r="A143">
        <v>51</v>
      </c>
    </row>
    <row r="144" spans="1:1" x14ac:dyDescent="0.25">
      <c r="A144">
        <v>153</v>
      </c>
    </row>
    <row r="145" spans="1:3" x14ac:dyDescent="0.25">
      <c r="A145" t="s">
        <v>11</v>
      </c>
    </row>
    <row r="146" spans="1:3" x14ac:dyDescent="0.25">
      <c r="A146" t="s">
        <v>11</v>
      </c>
    </row>
    <row r="147" spans="1:3" x14ac:dyDescent="0.25">
      <c r="A147" t="s">
        <v>11</v>
      </c>
    </row>
    <row r="148" spans="1:3" x14ac:dyDescent="0.25">
      <c r="A148" t="s">
        <v>11</v>
      </c>
    </row>
    <row r="149" spans="1:3" x14ac:dyDescent="0.25">
      <c r="A149" t="s">
        <v>11</v>
      </c>
    </row>
    <row r="150" spans="1:3" x14ac:dyDescent="0.25">
      <c r="A150" t="s">
        <v>17</v>
      </c>
    </row>
    <row r="151" spans="1:3" x14ac:dyDescent="0.25">
      <c r="A151">
        <v>54</v>
      </c>
    </row>
    <row r="152" spans="1:3" x14ac:dyDescent="0.25">
      <c r="A152">
        <v>122</v>
      </c>
    </row>
    <row r="153" spans="1:3" x14ac:dyDescent="0.25">
      <c r="A153">
        <v>196</v>
      </c>
    </row>
    <row r="154" spans="1:3" x14ac:dyDescent="0.25">
      <c r="A154">
        <v>428</v>
      </c>
      <c r="C154" t="s">
        <v>19</v>
      </c>
    </row>
    <row r="155" spans="1:3" x14ac:dyDescent="0.25">
      <c r="A155">
        <v>384</v>
      </c>
    </row>
    <row r="156" spans="1:3" x14ac:dyDescent="0.25">
      <c r="A156">
        <v>295</v>
      </c>
    </row>
    <row r="157" spans="1:3" x14ac:dyDescent="0.25">
      <c r="A157">
        <v>487</v>
      </c>
    </row>
    <row r="158" spans="1:3" x14ac:dyDescent="0.25">
      <c r="A158">
        <v>196</v>
      </c>
    </row>
    <row r="159" spans="1:3" x14ac:dyDescent="0.25">
      <c r="A159" t="s">
        <v>11</v>
      </c>
    </row>
    <row r="160" spans="1:3" x14ac:dyDescent="0.25">
      <c r="A160" t="s">
        <v>11</v>
      </c>
    </row>
    <row r="161" spans="1:1" x14ac:dyDescent="0.25">
      <c r="A161" t="s">
        <v>11</v>
      </c>
    </row>
    <row r="162" spans="1:1" x14ac:dyDescent="0.25">
      <c r="A162" t="s">
        <v>11</v>
      </c>
    </row>
    <row r="163" spans="1:1" x14ac:dyDescent="0.25">
      <c r="A163" t="s">
        <v>18</v>
      </c>
    </row>
    <row r="164" spans="1:1" x14ac:dyDescent="0.25">
      <c r="A164">
        <v>4</v>
      </c>
    </row>
    <row r="165" spans="1:1" x14ac:dyDescent="0.25">
      <c r="A165">
        <v>28</v>
      </c>
    </row>
    <row r="166" spans="1:1" x14ac:dyDescent="0.25">
      <c r="A166">
        <v>41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33</v>
      </c>
    </row>
    <row r="171" spans="1:1" x14ac:dyDescent="0.25">
      <c r="A171">
        <v>14</v>
      </c>
    </row>
    <row r="172" spans="1:1" x14ac:dyDescent="0.25">
      <c r="A172">
        <v>11</v>
      </c>
    </row>
    <row r="173" spans="1:1" x14ac:dyDescent="0.25">
      <c r="A173">
        <v>22</v>
      </c>
    </row>
    <row r="174" spans="1:1" x14ac:dyDescent="0.25">
      <c r="A174">
        <v>40</v>
      </c>
    </row>
    <row r="175" spans="1:1" x14ac:dyDescent="0.25">
      <c r="A175">
        <v>26</v>
      </c>
    </row>
    <row r="176" spans="1:1" x14ac:dyDescent="0.25">
      <c r="A176" t="s">
        <v>20</v>
      </c>
    </row>
    <row r="177" spans="1:1" x14ac:dyDescent="0.25">
      <c r="A177">
        <v>3044</v>
      </c>
    </row>
    <row r="178" spans="1:1" x14ac:dyDescent="0.25">
      <c r="A178">
        <v>6376</v>
      </c>
    </row>
    <row r="179" spans="1:1" x14ac:dyDescent="0.25">
      <c r="A179">
        <v>6906</v>
      </c>
    </row>
    <row r="180" spans="1:1" x14ac:dyDescent="0.25">
      <c r="A180">
        <v>10289</v>
      </c>
    </row>
    <row r="181" spans="1:1" x14ac:dyDescent="0.25">
      <c r="A181">
        <v>13110</v>
      </c>
    </row>
    <row r="182" spans="1:1" x14ac:dyDescent="0.25">
      <c r="A182">
        <v>11976</v>
      </c>
    </row>
    <row r="183" spans="1:1" x14ac:dyDescent="0.25">
      <c r="A183">
        <v>12562</v>
      </c>
    </row>
    <row r="184" spans="1:1" x14ac:dyDescent="0.25">
      <c r="A184">
        <v>9271</v>
      </c>
    </row>
    <row r="185" spans="1:1" x14ac:dyDescent="0.25">
      <c r="A185">
        <v>8695</v>
      </c>
    </row>
    <row r="186" spans="1:1" x14ac:dyDescent="0.25">
      <c r="A186">
        <v>7684</v>
      </c>
    </row>
    <row r="187" spans="1:1" x14ac:dyDescent="0.25">
      <c r="A187">
        <v>9386</v>
      </c>
    </row>
    <row r="188" spans="1:1" x14ac:dyDescent="0.25">
      <c r="A188">
        <v>4170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8ABA-AC8F-4D11-B24E-81A6BFB97ADC}">
  <dimension ref="B3:K128"/>
  <sheetViews>
    <sheetView tabSelected="1" topLeftCell="B1" workbookViewId="0">
      <selection activeCell="K3" sqref="K3"/>
    </sheetView>
  </sheetViews>
  <sheetFormatPr defaultColWidth="10.6640625" defaultRowHeight="13.2" x14ac:dyDescent="0.25"/>
  <cols>
    <col min="2" max="2" width="38" customWidth="1"/>
    <col min="8" max="8" width="12" bestFit="1" customWidth="1"/>
    <col min="9" max="9" width="14.109375" bestFit="1" customWidth="1"/>
    <col min="10" max="10" width="35.6640625" bestFit="1" customWidth="1"/>
    <col min="11" max="11" width="13.21875" bestFit="1" customWidth="1"/>
    <col min="12" max="12" width="14.21875" bestFit="1" customWidth="1"/>
    <col min="13" max="13" width="7.21875" bestFit="1" customWidth="1"/>
  </cols>
  <sheetData>
    <row r="3" spans="2:11" x14ac:dyDescent="0.25">
      <c r="B3" t="s">
        <v>58</v>
      </c>
      <c r="C3" t="s">
        <v>59</v>
      </c>
      <c r="D3" t="s">
        <v>60</v>
      </c>
      <c r="E3" t="s">
        <v>61</v>
      </c>
      <c r="K3" s="23" t="s">
        <v>238</v>
      </c>
    </row>
    <row r="4" spans="2:11" ht="12.75" customHeight="1" x14ac:dyDescent="0.25">
      <c r="B4" t="s">
        <v>62</v>
      </c>
      <c r="C4" t="s">
        <v>63</v>
      </c>
      <c r="D4" t="s">
        <v>44</v>
      </c>
      <c r="E4" t="s">
        <v>64</v>
      </c>
      <c r="H4" s="22" t="s">
        <v>61</v>
      </c>
      <c r="I4" t="s">
        <v>237</v>
      </c>
    </row>
    <row r="5" spans="2:11" x14ac:dyDescent="0.25">
      <c r="B5" t="s">
        <v>65</v>
      </c>
      <c r="C5" t="s">
        <v>66</v>
      </c>
      <c r="D5" t="s">
        <v>44</v>
      </c>
      <c r="E5" t="s">
        <v>67</v>
      </c>
      <c r="H5" t="s">
        <v>98</v>
      </c>
      <c r="I5">
        <v>13</v>
      </c>
    </row>
    <row r="6" spans="2:11" x14ac:dyDescent="0.25">
      <c r="B6" t="s">
        <v>68</v>
      </c>
      <c r="C6" t="s">
        <v>69</v>
      </c>
      <c r="D6" t="s">
        <v>44</v>
      </c>
      <c r="E6" t="s">
        <v>70</v>
      </c>
      <c r="H6" t="s">
        <v>70</v>
      </c>
      <c r="I6">
        <v>29</v>
      </c>
    </row>
    <row r="7" spans="2:11" x14ac:dyDescent="0.25">
      <c r="B7" t="s">
        <v>71</v>
      </c>
      <c r="C7" t="s">
        <v>32</v>
      </c>
      <c r="D7" t="s">
        <v>44</v>
      </c>
      <c r="E7" t="s">
        <v>72</v>
      </c>
      <c r="H7" t="s">
        <v>64</v>
      </c>
      <c r="I7">
        <v>19</v>
      </c>
    </row>
    <row r="8" spans="2:11" x14ac:dyDescent="0.25">
      <c r="B8" t="s">
        <v>73</v>
      </c>
      <c r="C8" t="s">
        <v>74</v>
      </c>
      <c r="D8" t="s">
        <v>44</v>
      </c>
      <c r="E8" t="s">
        <v>70</v>
      </c>
      <c r="H8" t="s">
        <v>67</v>
      </c>
      <c r="I8">
        <v>20</v>
      </c>
    </row>
    <row r="9" spans="2:11" x14ac:dyDescent="0.25">
      <c r="B9" t="s">
        <v>75</v>
      </c>
      <c r="C9" t="s">
        <v>76</v>
      </c>
      <c r="D9" t="s">
        <v>44</v>
      </c>
      <c r="E9" t="s">
        <v>64</v>
      </c>
      <c r="H9" t="s">
        <v>83</v>
      </c>
      <c r="I9">
        <v>16</v>
      </c>
    </row>
    <row r="10" spans="2:11" x14ac:dyDescent="0.25">
      <c r="B10" t="s">
        <v>77</v>
      </c>
      <c r="C10" t="s">
        <v>78</v>
      </c>
      <c r="D10" t="s">
        <v>44</v>
      </c>
      <c r="E10" t="s">
        <v>72</v>
      </c>
      <c r="H10" t="s">
        <v>72</v>
      </c>
      <c r="I10">
        <v>19</v>
      </c>
    </row>
    <row r="11" spans="2:11" x14ac:dyDescent="0.25">
      <c r="B11" t="s">
        <v>79</v>
      </c>
      <c r="C11" t="s">
        <v>80</v>
      </c>
      <c r="D11" t="s">
        <v>44</v>
      </c>
      <c r="E11" t="s">
        <v>67</v>
      </c>
      <c r="H11" t="s">
        <v>95</v>
      </c>
      <c r="I11">
        <v>9</v>
      </c>
    </row>
    <row r="12" spans="2:11" x14ac:dyDescent="0.25">
      <c r="B12" t="s">
        <v>81</v>
      </c>
      <c r="C12" t="s">
        <v>82</v>
      </c>
      <c r="D12" t="s">
        <v>44</v>
      </c>
      <c r="E12" t="s">
        <v>83</v>
      </c>
      <c r="H12" t="s">
        <v>57</v>
      </c>
      <c r="I12">
        <v>125</v>
      </c>
    </row>
    <row r="13" spans="2:11" x14ac:dyDescent="0.25">
      <c r="B13" t="s">
        <v>84</v>
      </c>
      <c r="C13" t="s">
        <v>85</v>
      </c>
      <c r="D13" t="s">
        <v>44</v>
      </c>
      <c r="E13" t="s">
        <v>70</v>
      </c>
    </row>
    <row r="14" spans="2:11" x14ac:dyDescent="0.25">
      <c r="B14" t="s">
        <v>86</v>
      </c>
      <c r="C14" t="s">
        <v>87</v>
      </c>
      <c r="D14" t="s">
        <v>44</v>
      </c>
      <c r="E14" t="s">
        <v>70</v>
      </c>
    </row>
    <row r="15" spans="2:11" x14ac:dyDescent="0.25">
      <c r="B15" t="s">
        <v>88</v>
      </c>
      <c r="C15" t="s">
        <v>63</v>
      </c>
      <c r="D15" t="s">
        <v>44</v>
      </c>
      <c r="E15" t="s">
        <v>70</v>
      </c>
    </row>
    <row r="16" spans="2:11" x14ac:dyDescent="0.25">
      <c r="B16" t="s">
        <v>89</v>
      </c>
      <c r="C16" t="s">
        <v>90</v>
      </c>
      <c r="D16" t="s">
        <v>44</v>
      </c>
      <c r="E16" t="s">
        <v>64</v>
      </c>
    </row>
    <row r="17" spans="2:5" x14ac:dyDescent="0.25">
      <c r="B17" t="s">
        <v>91</v>
      </c>
      <c r="C17" t="s">
        <v>80</v>
      </c>
      <c r="D17" t="s">
        <v>44</v>
      </c>
      <c r="E17" t="s">
        <v>70</v>
      </c>
    </row>
    <row r="18" spans="2:5" x14ac:dyDescent="0.25">
      <c r="B18" t="s">
        <v>92</v>
      </c>
      <c r="C18" t="s">
        <v>74</v>
      </c>
      <c r="D18" t="s">
        <v>44</v>
      </c>
      <c r="E18" t="s">
        <v>83</v>
      </c>
    </row>
    <row r="19" spans="2:5" x14ac:dyDescent="0.25">
      <c r="B19" t="s">
        <v>93</v>
      </c>
      <c r="C19" t="s">
        <v>85</v>
      </c>
      <c r="D19" t="s">
        <v>44</v>
      </c>
      <c r="E19" t="s">
        <v>67</v>
      </c>
    </row>
    <row r="20" spans="2:5" x14ac:dyDescent="0.25">
      <c r="B20" t="s">
        <v>94</v>
      </c>
      <c r="C20" t="s">
        <v>74</v>
      </c>
      <c r="D20" t="s">
        <v>44</v>
      </c>
      <c r="E20" t="s">
        <v>95</v>
      </c>
    </row>
    <row r="21" spans="2:5" x14ac:dyDescent="0.25">
      <c r="B21" t="s">
        <v>96</v>
      </c>
      <c r="C21" t="s">
        <v>97</v>
      </c>
      <c r="D21" t="s">
        <v>44</v>
      </c>
      <c r="E21" t="s">
        <v>98</v>
      </c>
    </row>
    <row r="22" spans="2:5" x14ac:dyDescent="0.25">
      <c r="B22" t="s">
        <v>99</v>
      </c>
      <c r="C22" t="s">
        <v>100</v>
      </c>
      <c r="D22" t="s">
        <v>44</v>
      </c>
      <c r="E22" t="s">
        <v>70</v>
      </c>
    </row>
    <row r="23" spans="2:5" x14ac:dyDescent="0.25">
      <c r="B23" t="s">
        <v>101</v>
      </c>
      <c r="C23" t="s">
        <v>102</v>
      </c>
      <c r="D23" t="s">
        <v>44</v>
      </c>
      <c r="E23" t="s">
        <v>70</v>
      </c>
    </row>
    <row r="24" spans="2:5" x14ac:dyDescent="0.25">
      <c r="B24" t="s">
        <v>103</v>
      </c>
      <c r="C24" t="s">
        <v>74</v>
      </c>
      <c r="D24" t="s">
        <v>44</v>
      </c>
      <c r="E24" t="s">
        <v>64</v>
      </c>
    </row>
    <row r="25" spans="2:5" x14ac:dyDescent="0.25">
      <c r="B25" t="s">
        <v>104</v>
      </c>
      <c r="C25" t="s">
        <v>105</v>
      </c>
      <c r="D25" t="s">
        <v>44</v>
      </c>
      <c r="E25" t="s">
        <v>64</v>
      </c>
    </row>
    <row r="26" spans="2:5" x14ac:dyDescent="0.25">
      <c r="B26" t="s">
        <v>106</v>
      </c>
      <c r="C26" t="s">
        <v>107</v>
      </c>
      <c r="D26" t="s">
        <v>44</v>
      </c>
      <c r="E26" t="s">
        <v>83</v>
      </c>
    </row>
    <row r="27" spans="2:5" x14ac:dyDescent="0.25">
      <c r="B27" t="s">
        <v>108</v>
      </c>
      <c r="C27" t="s">
        <v>109</v>
      </c>
      <c r="D27" t="s">
        <v>44</v>
      </c>
      <c r="E27" t="s">
        <v>72</v>
      </c>
    </row>
    <row r="28" spans="2:5" x14ac:dyDescent="0.25">
      <c r="B28" t="s">
        <v>110</v>
      </c>
      <c r="C28" t="s">
        <v>111</v>
      </c>
      <c r="D28" t="s">
        <v>44</v>
      </c>
      <c r="E28" t="s">
        <v>95</v>
      </c>
    </row>
    <row r="29" spans="2:5" x14ac:dyDescent="0.25">
      <c r="B29" t="s">
        <v>112</v>
      </c>
      <c r="C29" t="s">
        <v>109</v>
      </c>
      <c r="D29" t="s">
        <v>44</v>
      </c>
      <c r="E29" t="s">
        <v>83</v>
      </c>
    </row>
    <row r="30" spans="2:5" x14ac:dyDescent="0.25">
      <c r="B30" t="s">
        <v>113</v>
      </c>
      <c r="C30" t="s">
        <v>78</v>
      </c>
      <c r="D30" t="s">
        <v>44</v>
      </c>
      <c r="E30" t="s">
        <v>98</v>
      </c>
    </row>
    <row r="31" spans="2:5" x14ac:dyDescent="0.25">
      <c r="B31" t="s">
        <v>114</v>
      </c>
      <c r="C31" t="s">
        <v>23</v>
      </c>
      <c r="D31" t="s">
        <v>44</v>
      </c>
      <c r="E31" t="s">
        <v>67</v>
      </c>
    </row>
    <row r="32" spans="2:5" x14ac:dyDescent="0.25">
      <c r="B32" t="s">
        <v>115</v>
      </c>
      <c r="C32" t="s">
        <v>116</v>
      </c>
      <c r="D32" t="s">
        <v>44</v>
      </c>
      <c r="E32" t="s">
        <v>67</v>
      </c>
    </row>
    <row r="33" spans="2:5" x14ac:dyDescent="0.25">
      <c r="B33" t="s">
        <v>117</v>
      </c>
      <c r="C33" t="s">
        <v>27</v>
      </c>
      <c r="D33" t="s">
        <v>44</v>
      </c>
      <c r="E33" t="s">
        <v>67</v>
      </c>
    </row>
    <row r="34" spans="2:5" x14ac:dyDescent="0.25">
      <c r="B34" t="s">
        <v>118</v>
      </c>
      <c r="C34" t="s">
        <v>109</v>
      </c>
      <c r="D34" t="s">
        <v>44</v>
      </c>
      <c r="E34" t="s">
        <v>98</v>
      </c>
    </row>
    <row r="35" spans="2:5" x14ac:dyDescent="0.25">
      <c r="B35" t="s">
        <v>119</v>
      </c>
      <c r="C35" t="s">
        <v>24</v>
      </c>
      <c r="D35" t="s">
        <v>44</v>
      </c>
      <c r="E35" t="s">
        <v>83</v>
      </c>
    </row>
    <row r="36" spans="2:5" x14ac:dyDescent="0.25">
      <c r="B36" t="s">
        <v>120</v>
      </c>
      <c r="C36" t="s">
        <v>28</v>
      </c>
      <c r="D36" t="s">
        <v>44</v>
      </c>
      <c r="E36" t="s">
        <v>72</v>
      </c>
    </row>
    <row r="37" spans="2:5" x14ac:dyDescent="0.25">
      <c r="B37" t="s">
        <v>121</v>
      </c>
      <c r="C37" t="s">
        <v>32</v>
      </c>
      <c r="D37" t="s">
        <v>44</v>
      </c>
      <c r="E37" t="s">
        <v>72</v>
      </c>
    </row>
    <row r="38" spans="2:5" x14ac:dyDescent="0.25">
      <c r="B38" t="s">
        <v>122</v>
      </c>
      <c r="C38" t="s">
        <v>29</v>
      </c>
      <c r="D38" t="s">
        <v>44</v>
      </c>
      <c r="E38" t="s">
        <v>83</v>
      </c>
    </row>
    <row r="39" spans="2:5" x14ac:dyDescent="0.25">
      <c r="B39" t="s">
        <v>123</v>
      </c>
      <c r="C39" t="s">
        <v>28</v>
      </c>
      <c r="D39" t="s">
        <v>44</v>
      </c>
      <c r="E39" t="s">
        <v>64</v>
      </c>
    </row>
    <row r="40" spans="2:5" x14ac:dyDescent="0.25">
      <c r="B40" t="s">
        <v>124</v>
      </c>
      <c r="C40" t="s">
        <v>125</v>
      </c>
      <c r="D40" t="s">
        <v>44</v>
      </c>
      <c r="E40" t="s">
        <v>70</v>
      </c>
    </row>
    <row r="41" spans="2:5" x14ac:dyDescent="0.25">
      <c r="B41" t="s">
        <v>126</v>
      </c>
      <c r="C41" t="s">
        <v>23</v>
      </c>
      <c r="D41" t="s">
        <v>44</v>
      </c>
      <c r="E41" t="s">
        <v>98</v>
      </c>
    </row>
    <row r="42" spans="2:5" x14ac:dyDescent="0.25">
      <c r="B42" t="s">
        <v>127</v>
      </c>
      <c r="C42" t="s">
        <v>128</v>
      </c>
      <c r="D42" t="s">
        <v>44</v>
      </c>
      <c r="E42" t="s">
        <v>67</v>
      </c>
    </row>
    <row r="43" spans="2:5" x14ac:dyDescent="0.25">
      <c r="B43" t="s">
        <v>129</v>
      </c>
      <c r="C43" t="s">
        <v>85</v>
      </c>
      <c r="D43" t="s">
        <v>44</v>
      </c>
      <c r="E43" t="s">
        <v>70</v>
      </c>
    </row>
    <row r="44" spans="2:5" x14ac:dyDescent="0.25">
      <c r="B44" t="s">
        <v>130</v>
      </c>
      <c r="C44" t="s">
        <v>105</v>
      </c>
      <c r="D44" t="s">
        <v>44</v>
      </c>
      <c r="E44" t="s">
        <v>70</v>
      </c>
    </row>
    <row r="45" spans="2:5" x14ac:dyDescent="0.25">
      <c r="B45" t="s">
        <v>131</v>
      </c>
      <c r="C45" t="s">
        <v>90</v>
      </c>
      <c r="D45" t="s">
        <v>44</v>
      </c>
      <c r="E45" t="s">
        <v>72</v>
      </c>
    </row>
    <row r="46" spans="2:5" x14ac:dyDescent="0.25">
      <c r="B46" t="s">
        <v>132</v>
      </c>
      <c r="C46" t="s">
        <v>133</v>
      </c>
      <c r="D46" t="s">
        <v>44</v>
      </c>
      <c r="E46" t="s">
        <v>72</v>
      </c>
    </row>
    <row r="47" spans="2:5" x14ac:dyDescent="0.25">
      <c r="B47" t="s">
        <v>134</v>
      </c>
      <c r="C47" t="s">
        <v>135</v>
      </c>
      <c r="D47" t="s">
        <v>44</v>
      </c>
      <c r="E47" t="s">
        <v>64</v>
      </c>
    </row>
    <row r="48" spans="2:5" x14ac:dyDescent="0.25">
      <c r="B48" t="s">
        <v>136</v>
      </c>
      <c r="C48" t="s">
        <v>137</v>
      </c>
      <c r="D48" t="s">
        <v>44</v>
      </c>
      <c r="E48" t="s">
        <v>67</v>
      </c>
    </row>
    <row r="49" spans="2:5" x14ac:dyDescent="0.25">
      <c r="B49" t="s">
        <v>138</v>
      </c>
      <c r="C49" t="s">
        <v>85</v>
      </c>
      <c r="D49" t="s">
        <v>44</v>
      </c>
      <c r="E49" t="s">
        <v>83</v>
      </c>
    </row>
    <row r="50" spans="2:5" x14ac:dyDescent="0.25">
      <c r="B50" t="s">
        <v>139</v>
      </c>
      <c r="C50" t="s">
        <v>80</v>
      </c>
      <c r="D50" t="s">
        <v>44</v>
      </c>
      <c r="E50" t="s">
        <v>64</v>
      </c>
    </row>
    <row r="51" spans="2:5" x14ac:dyDescent="0.25">
      <c r="B51" t="s">
        <v>140</v>
      </c>
      <c r="C51" t="s">
        <v>133</v>
      </c>
      <c r="D51" t="s">
        <v>44</v>
      </c>
      <c r="E51" t="s">
        <v>72</v>
      </c>
    </row>
    <row r="52" spans="2:5" x14ac:dyDescent="0.25">
      <c r="B52" t="s">
        <v>141</v>
      </c>
      <c r="C52" t="s">
        <v>142</v>
      </c>
      <c r="D52" t="s">
        <v>44</v>
      </c>
      <c r="E52" t="s">
        <v>67</v>
      </c>
    </row>
    <row r="53" spans="2:5" x14ac:dyDescent="0.25">
      <c r="B53" t="s">
        <v>143</v>
      </c>
      <c r="C53" t="s">
        <v>109</v>
      </c>
      <c r="D53" t="s">
        <v>44</v>
      </c>
      <c r="E53" t="s">
        <v>72</v>
      </c>
    </row>
    <row r="54" spans="2:5" x14ac:dyDescent="0.25">
      <c r="B54" t="s">
        <v>144</v>
      </c>
      <c r="C54" t="s">
        <v>69</v>
      </c>
      <c r="D54" t="s">
        <v>44</v>
      </c>
      <c r="E54" t="s">
        <v>67</v>
      </c>
    </row>
    <row r="55" spans="2:5" x14ac:dyDescent="0.25">
      <c r="B55" t="s">
        <v>145</v>
      </c>
      <c r="C55" t="s">
        <v>82</v>
      </c>
      <c r="D55" t="s">
        <v>44</v>
      </c>
      <c r="E55" t="s">
        <v>72</v>
      </c>
    </row>
    <row r="56" spans="2:5" x14ac:dyDescent="0.25">
      <c r="B56" t="s">
        <v>146</v>
      </c>
      <c r="C56" t="s">
        <v>82</v>
      </c>
      <c r="D56" t="s">
        <v>44</v>
      </c>
      <c r="E56" t="s">
        <v>83</v>
      </c>
    </row>
    <row r="57" spans="2:5" x14ac:dyDescent="0.25">
      <c r="B57" t="s">
        <v>147</v>
      </c>
      <c r="C57" t="s">
        <v>148</v>
      </c>
      <c r="D57" t="s">
        <v>44</v>
      </c>
      <c r="E57" t="s">
        <v>95</v>
      </c>
    </row>
    <row r="58" spans="2:5" x14ac:dyDescent="0.25">
      <c r="B58" t="s">
        <v>149</v>
      </c>
      <c r="C58" t="s">
        <v>26</v>
      </c>
      <c r="D58" t="s">
        <v>44</v>
      </c>
      <c r="E58" t="s">
        <v>70</v>
      </c>
    </row>
    <row r="59" spans="2:5" x14ac:dyDescent="0.25">
      <c r="B59" t="s">
        <v>150</v>
      </c>
      <c r="C59" t="s">
        <v>26</v>
      </c>
      <c r="D59" t="s">
        <v>44</v>
      </c>
      <c r="E59" t="s">
        <v>70</v>
      </c>
    </row>
    <row r="60" spans="2:5" x14ac:dyDescent="0.25">
      <c r="B60" t="s">
        <v>151</v>
      </c>
      <c r="C60" t="s">
        <v>152</v>
      </c>
      <c r="D60" t="s">
        <v>44</v>
      </c>
      <c r="E60" t="s">
        <v>83</v>
      </c>
    </row>
    <row r="61" spans="2:5" x14ac:dyDescent="0.25">
      <c r="B61" t="s">
        <v>153</v>
      </c>
      <c r="C61" t="s">
        <v>76</v>
      </c>
      <c r="D61" t="s">
        <v>44</v>
      </c>
      <c r="E61" t="s">
        <v>64</v>
      </c>
    </row>
    <row r="62" spans="2:5" x14ac:dyDescent="0.25">
      <c r="B62" t="s">
        <v>154</v>
      </c>
      <c r="C62" t="s">
        <v>155</v>
      </c>
      <c r="D62" t="s">
        <v>44</v>
      </c>
      <c r="E62" t="s">
        <v>70</v>
      </c>
    </row>
    <row r="63" spans="2:5" x14ac:dyDescent="0.25">
      <c r="B63" t="s">
        <v>156</v>
      </c>
      <c r="C63" t="s">
        <v>85</v>
      </c>
      <c r="D63" t="s">
        <v>44</v>
      </c>
      <c r="E63" t="s">
        <v>64</v>
      </c>
    </row>
    <row r="64" spans="2:5" x14ac:dyDescent="0.25">
      <c r="B64" t="s">
        <v>157</v>
      </c>
      <c r="C64" t="s">
        <v>82</v>
      </c>
      <c r="D64" t="s">
        <v>44</v>
      </c>
      <c r="E64" t="s">
        <v>98</v>
      </c>
    </row>
    <row r="65" spans="2:5" x14ac:dyDescent="0.25">
      <c r="B65" t="s">
        <v>158</v>
      </c>
      <c r="C65" t="s">
        <v>137</v>
      </c>
      <c r="D65" t="s">
        <v>44</v>
      </c>
      <c r="E65" t="s">
        <v>83</v>
      </c>
    </row>
    <row r="66" spans="2:5" x14ac:dyDescent="0.25">
      <c r="B66" t="s">
        <v>159</v>
      </c>
      <c r="C66" t="s">
        <v>25</v>
      </c>
      <c r="D66" t="s">
        <v>44</v>
      </c>
      <c r="E66" t="s">
        <v>98</v>
      </c>
    </row>
    <row r="67" spans="2:5" x14ac:dyDescent="0.25">
      <c r="B67" t="s">
        <v>160</v>
      </c>
      <c r="C67" t="s">
        <v>109</v>
      </c>
      <c r="D67" t="s">
        <v>44</v>
      </c>
      <c r="E67" t="s">
        <v>72</v>
      </c>
    </row>
    <row r="68" spans="2:5" x14ac:dyDescent="0.25">
      <c r="B68" t="s">
        <v>161</v>
      </c>
      <c r="C68" t="s">
        <v>25</v>
      </c>
      <c r="D68" t="s">
        <v>44</v>
      </c>
      <c r="E68" t="s">
        <v>98</v>
      </c>
    </row>
    <row r="69" spans="2:5" x14ac:dyDescent="0.25">
      <c r="B69" t="s">
        <v>162</v>
      </c>
      <c r="C69" t="s">
        <v>80</v>
      </c>
      <c r="D69" t="s">
        <v>44</v>
      </c>
      <c r="E69" t="s">
        <v>83</v>
      </c>
    </row>
    <row r="70" spans="2:5" x14ac:dyDescent="0.25">
      <c r="B70" t="s">
        <v>163</v>
      </c>
      <c r="C70" t="s">
        <v>125</v>
      </c>
      <c r="D70" t="s">
        <v>44</v>
      </c>
      <c r="E70" t="s">
        <v>64</v>
      </c>
    </row>
    <row r="71" spans="2:5" x14ac:dyDescent="0.25">
      <c r="B71" t="s">
        <v>164</v>
      </c>
      <c r="C71" t="s">
        <v>63</v>
      </c>
      <c r="D71" t="s">
        <v>44</v>
      </c>
      <c r="E71" t="s">
        <v>83</v>
      </c>
    </row>
    <row r="72" spans="2:5" x14ac:dyDescent="0.25">
      <c r="B72" t="s">
        <v>165</v>
      </c>
      <c r="C72" t="s">
        <v>142</v>
      </c>
      <c r="D72" t="s">
        <v>44</v>
      </c>
      <c r="E72" t="s">
        <v>67</v>
      </c>
    </row>
    <row r="73" spans="2:5" x14ac:dyDescent="0.25">
      <c r="B73" t="s">
        <v>166</v>
      </c>
      <c r="C73" t="s">
        <v>87</v>
      </c>
      <c r="D73" t="s">
        <v>44</v>
      </c>
      <c r="E73" t="s">
        <v>98</v>
      </c>
    </row>
    <row r="74" spans="2:5" x14ac:dyDescent="0.25">
      <c r="B74" t="s">
        <v>167</v>
      </c>
      <c r="C74" t="s">
        <v>109</v>
      </c>
      <c r="D74" t="s">
        <v>44</v>
      </c>
      <c r="E74" t="s">
        <v>83</v>
      </c>
    </row>
    <row r="75" spans="2:5" x14ac:dyDescent="0.25">
      <c r="B75" t="s">
        <v>168</v>
      </c>
      <c r="C75" t="s">
        <v>133</v>
      </c>
      <c r="D75" t="s">
        <v>44</v>
      </c>
      <c r="E75" t="s">
        <v>70</v>
      </c>
    </row>
    <row r="76" spans="2:5" x14ac:dyDescent="0.25">
      <c r="B76" t="s">
        <v>169</v>
      </c>
      <c r="C76" t="s">
        <v>170</v>
      </c>
      <c r="D76" t="s">
        <v>44</v>
      </c>
      <c r="E76" t="s">
        <v>72</v>
      </c>
    </row>
    <row r="77" spans="2:5" x14ac:dyDescent="0.25">
      <c r="B77" t="s">
        <v>171</v>
      </c>
      <c r="C77" t="s">
        <v>109</v>
      </c>
      <c r="D77" t="s">
        <v>44</v>
      </c>
      <c r="E77" t="s">
        <v>98</v>
      </c>
    </row>
    <row r="78" spans="2:5" x14ac:dyDescent="0.25">
      <c r="B78" t="s">
        <v>172</v>
      </c>
      <c r="C78" t="s">
        <v>24</v>
      </c>
      <c r="D78" t="s">
        <v>44</v>
      </c>
      <c r="E78" t="s">
        <v>70</v>
      </c>
    </row>
    <row r="79" spans="2:5" x14ac:dyDescent="0.25">
      <c r="B79" t="s">
        <v>173</v>
      </c>
      <c r="C79" t="s">
        <v>174</v>
      </c>
      <c r="D79" t="s">
        <v>44</v>
      </c>
      <c r="E79" t="s">
        <v>95</v>
      </c>
    </row>
    <row r="80" spans="2:5" x14ac:dyDescent="0.25">
      <c r="B80" t="s">
        <v>175</v>
      </c>
      <c r="C80" t="s">
        <v>133</v>
      </c>
      <c r="D80" t="s">
        <v>44</v>
      </c>
      <c r="E80" t="s">
        <v>98</v>
      </c>
    </row>
    <row r="81" spans="2:5" x14ac:dyDescent="0.25">
      <c r="B81" t="s">
        <v>176</v>
      </c>
      <c r="C81" t="s">
        <v>177</v>
      </c>
      <c r="D81" t="s">
        <v>44</v>
      </c>
      <c r="E81" t="s">
        <v>70</v>
      </c>
    </row>
    <row r="82" spans="2:5" x14ac:dyDescent="0.25">
      <c r="B82" t="s">
        <v>178</v>
      </c>
      <c r="C82" t="s">
        <v>179</v>
      </c>
      <c r="D82" t="s">
        <v>44</v>
      </c>
      <c r="E82" t="s">
        <v>72</v>
      </c>
    </row>
    <row r="83" spans="2:5" x14ac:dyDescent="0.25">
      <c r="B83" t="s">
        <v>180</v>
      </c>
      <c r="C83" t="s">
        <v>133</v>
      </c>
      <c r="D83" t="s">
        <v>44</v>
      </c>
      <c r="E83" t="s">
        <v>70</v>
      </c>
    </row>
    <row r="84" spans="2:5" x14ac:dyDescent="0.25">
      <c r="B84" t="s">
        <v>181</v>
      </c>
      <c r="C84" t="s">
        <v>109</v>
      </c>
      <c r="D84" t="s">
        <v>44</v>
      </c>
      <c r="E84" t="s">
        <v>70</v>
      </c>
    </row>
    <row r="85" spans="2:5" x14ac:dyDescent="0.25">
      <c r="B85" t="s">
        <v>182</v>
      </c>
      <c r="C85" t="s">
        <v>74</v>
      </c>
      <c r="D85" t="s">
        <v>44</v>
      </c>
      <c r="E85" t="s">
        <v>72</v>
      </c>
    </row>
    <row r="86" spans="2:5" x14ac:dyDescent="0.25">
      <c r="B86" t="s">
        <v>183</v>
      </c>
      <c r="C86" t="s">
        <v>25</v>
      </c>
      <c r="D86" t="s">
        <v>44</v>
      </c>
      <c r="E86" t="s">
        <v>83</v>
      </c>
    </row>
    <row r="87" spans="2:5" x14ac:dyDescent="0.25">
      <c r="B87" t="s">
        <v>184</v>
      </c>
      <c r="C87" t="s">
        <v>74</v>
      </c>
      <c r="D87" t="s">
        <v>44</v>
      </c>
      <c r="E87" t="s">
        <v>98</v>
      </c>
    </row>
    <row r="88" spans="2:5" x14ac:dyDescent="0.25">
      <c r="B88" t="s">
        <v>185</v>
      </c>
      <c r="C88" t="s">
        <v>87</v>
      </c>
      <c r="D88" t="s">
        <v>44</v>
      </c>
      <c r="E88" t="s">
        <v>67</v>
      </c>
    </row>
    <row r="89" spans="2:5" x14ac:dyDescent="0.25">
      <c r="B89" t="s">
        <v>186</v>
      </c>
      <c r="C89" t="s">
        <v>135</v>
      </c>
      <c r="D89" t="s">
        <v>44</v>
      </c>
      <c r="E89" t="s">
        <v>95</v>
      </c>
    </row>
    <row r="90" spans="2:5" x14ac:dyDescent="0.25">
      <c r="B90" t="s">
        <v>187</v>
      </c>
      <c r="C90" t="s">
        <v>30</v>
      </c>
      <c r="D90" t="s">
        <v>44</v>
      </c>
      <c r="E90" t="s">
        <v>95</v>
      </c>
    </row>
    <row r="91" spans="2:5" x14ac:dyDescent="0.25">
      <c r="B91" t="s">
        <v>188</v>
      </c>
      <c r="C91" t="s">
        <v>125</v>
      </c>
      <c r="D91" t="s">
        <v>44</v>
      </c>
      <c r="E91" t="s">
        <v>70</v>
      </c>
    </row>
    <row r="92" spans="2:5" x14ac:dyDescent="0.25">
      <c r="B92" t="s">
        <v>189</v>
      </c>
      <c r="C92" t="s">
        <v>85</v>
      </c>
      <c r="D92" t="s">
        <v>44</v>
      </c>
      <c r="E92" t="s">
        <v>98</v>
      </c>
    </row>
    <row r="93" spans="2:5" x14ac:dyDescent="0.25">
      <c r="B93" t="s">
        <v>190</v>
      </c>
      <c r="C93" t="s">
        <v>191</v>
      </c>
      <c r="D93" t="s">
        <v>44</v>
      </c>
      <c r="E93" t="s">
        <v>83</v>
      </c>
    </row>
    <row r="94" spans="2:5" x14ac:dyDescent="0.25">
      <c r="B94" t="s">
        <v>192</v>
      </c>
      <c r="C94" t="s">
        <v>109</v>
      </c>
      <c r="D94" t="s">
        <v>44</v>
      </c>
      <c r="E94" t="s">
        <v>70</v>
      </c>
    </row>
    <row r="95" spans="2:5" hidden="1" x14ac:dyDescent="0.25">
      <c r="B95" t="s">
        <v>193</v>
      </c>
      <c r="C95" t="s">
        <v>74</v>
      </c>
      <c r="D95" t="s">
        <v>13</v>
      </c>
      <c r="E95" t="s">
        <v>72</v>
      </c>
    </row>
    <row r="96" spans="2:5" hidden="1" x14ac:dyDescent="0.25">
      <c r="B96" t="s">
        <v>194</v>
      </c>
      <c r="C96" t="s">
        <v>195</v>
      </c>
      <c r="D96" t="s">
        <v>13</v>
      </c>
      <c r="E96" t="s">
        <v>70</v>
      </c>
    </row>
    <row r="97" spans="2:5" hidden="1" x14ac:dyDescent="0.25">
      <c r="B97" t="s">
        <v>196</v>
      </c>
      <c r="C97" t="s">
        <v>24</v>
      </c>
      <c r="D97" t="s">
        <v>13</v>
      </c>
      <c r="E97" t="s">
        <v>67</v>
      </c>
    </row>
    <row r="98" spans="2:5" hidden="1" x14ac:dyDescent="0.25">
      <c r="B98" t="s">
        <v>197</v>
      </c>
      <c r="C98" t="s">
        <v>198</v>
      </c>
      <c r="D98" t="s">
        <v>199</v>
      </c>
      <c r="E98" t="s">
        <v>95</v>
      </c>
    </row>
    <row r="99" spans="2:5" hidden="1" x14ac:dyDescent="0.25">
      <c r="B99" t="s">
        <v>200</v>
      </c>
      <c r="C99" t="s">
        <v>66</v>
      </c>
      <c r="D99" t="s">
        <v>201</v>
      </c>
      <c r="E99" t="s">
        <v>72</v>
      </c>
    </row>
    <row r="100" spans="2:5" hidden="1" x14ac:dyDescent="0.25">
      <c r="B100" t="s">
        <v>202</v>
      </c>
      <c r="C100" t="s">
        <v>80</v>
      </c>
      <c r="D100" t="s">
        <v>17</v>
      </c>
      <c r="E100" t="s">
        <v>72</v>
      </c>
    </row>
    <row r="101" spans="2:5" hidden="1" x14ac:dyDescent="0.25">
      <c r="B101" t="s">
        <v>203</v>
      </c>
      <c r="C101" t="s">
        <v>204</v>
      </c>
      <c r="D101" t="s">
        <v>13</v>
      </c>
      <c r="E101" t="s">
        <v>70</v>
      </c>
    </row>
    <row r="102" spans="2:5" hidden="1" x14ac:dyDescent="0.25">
      <c r="B102" t="s">
        <v>205</v>
      </c>
      <c r="C102" t="s">
        <v>206</v>
      </c>
      <c r="D102" t="s">
        <v>13</v>
      </c>
      <c r="E102" t="s">
        <v>64</v>
      </c>
    </row>
    <row r="103" spans="2:5" hidden="1" x14ac:dyDescent="0.25">
      <c r="B103" t="s">
        <v>207</v>
      </c>
      <c r="C103" t="s">
        <v>85</v>
      </c>
      <c r="D103" t="s">
        <v>48</v>
      </c>
      <c r="E103" t="s">
        <v>70</v>
      </c>
    </row>
    <row r="104" spans="2:5" hidden="1" x14ac:dyDescent="0.25">
      <c r="B104" t="s">
        <v>208</v>
      </c>
      <c r="C104" t="s">
        <v>28</v>
      </c>
      <c r="D104" t="s">
        <v>209</v>
      </c>
      <c r="E104" t="s">
        <v>83</v>
      </c>
    </row>
    <row r="105" spans="2:5" hidden="1" x14ac:dyDescent="0.25">
      <c r="B105" t="s">
        <v>210</v>
      </c>
      <c r="C105" t="s">
        <v>27</v>
      </c>
      <c r="D105" t="s">
        <v>13</v>
      </c>
      <c r="E105" t="s">
        <v>70</v>
      </c>
    </row>
    <row r="106" spans="2:5" hidden="1" x14ac:dyDescent="0.25">
      <c r="B106" t="s">
        <v>211</v>
      </c>
      <c r="C106" t="s">
        <v>78</v>
      </c>
      <c r="D106" t="s">
        <v>13</v>
      </c>
      <c r="E106" t="s">
        <v>64</v>
      </c>
    </row>
    <row r="107" spans="2:5" hidden="1" x14ac:dyDescent="0.25">
      <c r="B107" t="s">
        <v>212</v>
      </c>
      <c r="C107" t="s">
        <v>32</v>
      </c>
      <c r="D107" t="s">
        <v>17</v>
      </c>
      <c r="E107" t="s">
        <v>95</v>
      </c>
    </row>
    <row r="108" spans="2:5" hidden="1" x14ac:dyDescent="0.25">
      <c r="B108" t="s">
        <v>213</v>
      </c>
      <c r="C108" t="s">
        <v>214</v>
      </c>
      <c r="D108" t="s">
        <v>199</v>
      </c>
      <c r="E108" t="s">
        <v>98</v>
      </c>
    </row>
    <row r="109" spans="2:5" hidden="1" x14ac:dyDescent="0.25">
      <c r="B109" t="s">
        <v>215</v>
      </c>
      <c r="C109" t="s">
        <v>116</v>
      </c>
      <c r="D109" t="s">
        <v>41</v>
      </c>
      <c r="E109" t="s">
        <v>64</v>
      </c>
    </row>
    <row r="110" spans="2:5" hidden="1" x14ac:dyDescent="0.25">
      <c r="B110" t="s">
        <v>216</v>
      </c>
      <c r="C110" t="s">
        <v>206</v>
      </c>
      <c r="D110" t="s">
        <v>217</v>
      </c>
      <c r="E110" t="s">
        <v>67</v>
      </c>
    </row>
    <row r="111" spans="2:5" hidden="1" x14ac:dyDescent="0.25">
      <c r="B111" t="s">
        <v>218</v>
      </c>
      <c r="C111" t="s">
        <v>179</v>
      </c>
      <c r="D111" t="s">
        <v>209</v>
      </c>
      <c r="E111" t="s">
        <v>72</v>
      </c>
    </row>
    <row r="112" spans="2:5" hidden="1" x14ac:dyDescent="0.25">
      <c r="B112" t="s">
        <v>219</v>
      </c>
      <c r="C112" t="s">
        <v>32</v>
      </c>
      <c r="D112" t="s">
        <v>17</v>
      </c>
      <c r="E112" t="s">
        <v>72</v>
      </c>
    </row>
    <row r="113" spans="2:5" hidden="1" x14ac:dyDescent="0.25">
      <c r="B113" t="s">
        <v>220</v>
      </c>
      <c r="C113" t="s">
        <v>74</v>
      </c>
      <c r="D113" t="s">
        <v>209</v>
      </c>
      <c r="E113" t="s">
        <v>67</v>
      </c>
    </row>
    <row r="114" spans="2:5" hidden="1" x14ac:dyDescent="0.25">
      <c r="B114" t="s">
        <v>221</v>
      </c>
      <c r="C114" t="s">
        <v>74</v>
      </c>
      <c r="D114" t="s">
        <v>17</v>
      </c>
      <c r="E114" t="s">
        <v>95</v>
      </c>
    </row>
    <row r="115" spans="2:5" hidden="1" x14ac:dyDescent="0.25">
      <c r="B115" t="s">
        <v>222</v>
      </c>
      <c r="C115" t="s">
        <v>80</v>
      </c>
      <c r="D115" t="s">
        <v>13</v>
      </c>
      <c r="E115" t="s">
        <v>64</v>
      </c>
    </row>
    <row r="116" spans="2:5" hidden="1" x14ac:dyDescent="0.25">
      <c r="B116" t="s">
        <v>223</v>
      </c>
      <c r="C116" t="s">
        <v>155</v>
      </c>
      <c r="D116" t="s">
        <v>17</v>
      </c>
      <c r="E116" t="s">
        <v>67</v>
      </c>
    </row>
    <row r="117" spans="2:5" hidden="1" x14ac:dyDescent="0.25">
      <c r="B117" t="s">
        <v>224</v>
      </c>
      <c r="C117" t="s">
        <v>82</v>
      </c>
      <c r="D117" t="s">
        <v>41</v>
      </c>
      <c r="E117" t="s">
        <v>64</v>
      </c>
    </row>
    <row r="118" spans="2:5" hidden="1" x14ac:dyDescent="0.25">
      <c r="B118" t="s">
        <v>225</v>
      </c>
      <c r="C118" t="s">
        <v>206</v>
      </c>
      <c r="D118" t="s">
        <v>13</v>
      </c>
      <c r="E118" t="s">
        <v>70</v>
      </c>
    </row>
    <row r="119" spans="2:5" hidden="1" x14ac:dyDescent="0.25">
      <c r="B119" t="s">
        <v>226</v>
      </c>
      <c r="C119" t="s">
        <v>78</v>
      </c>
      <c r="D119" t="s">
        <v>13</v>
      </c>
      <c r="E119" t="s">
        <v>64</v>
      </c>
    </row>
    <row r="120" spans="2:5" hidden="1" x14ac:dyDescent="0.25">
      <c r="B120" t="s">
        <v>227</v>
      </c>
      <c r="C120" t="s">
        <v>85</v>
      </c>
      <c r="D120" t="s">
        <v>48</v>
      </c>
      <c r="E120" t="s">
        <v>67</v>
      </c>
    </row>
    <row r="121" spans="2:5" hidden="1" x14ac:dyDescent="0.25">
      <c r="B121" t="s">
        <v>228</v>
      </c>
      <c r="C121" t="s">
        <v>135</v>
      </c>
      <c r="D121" t="s">
        <v>13</v>
      </c>
      <c r="E121" t="s">
        <v>70</v>
      </c>
    </row>
    <row r="122" spans="2:5" hidden="1" x14ac:dyDescent="0.25">
      <c r="B122" t="s">
        <v>229</v>
      </c>
      <c r="C122" t="s">
        <v>133</v>
      </c>
      <c r="D122" t="s">
        <v>13</v>
      </c>
      <c r="E122" t="s">
        <v>70</v>
      </c>
    </row>
    <row r="123" spans="2:5" hidden="1" x14ac:dyDescent="0.25">
      <c r="B123" t="s">
        <v>230</v>
      </c>
      <c r="C123" t="s">
        <v>78</v>
      </c>
      <c r="D123" t="s">
        <v>209</v>
      </c>
      <c r="E123" t="s">
        <v>67</v>
      </c>
    </row>
    <row r="124" spans="2:5" hidden="1" x14ac:dyDescent="0.25">
      <c r="B124" t="s">
        <v>231</v>
      </c>
      <c r="C124" t="s">
        <v>133</v>
      </c>
      <c r="D124" t="s">
        <v>48</v>
      </c>
      <c r="E124" t="s">
        <v>70</v>
      </c>
    </row>
    <row r="125" spans="2:5" hidden="1" x14ac:dyDescent="0.25">
      <c r="B125" t="s">
        <v>232</v>
      </c>
      <c r="C125" t="s">
        <v>24</v>
      </c>
      <c r="D125" t="s">
        <v>13</v>
      </c>
      <c r="E125" t="s">
        <v>64</v>
      </c>
    </row>
    <row r="126" spans="2:5" hidden="1" x14ac:dyDescent="0.25">
      <c r="B126" t="s">
        <v>233</v>
      </c>
      <c r="C126" t="s">
        <v>105</v>
      </c>
      <c r="D126" t="s">
        <v>48</v>
      </c>
      <c r="E126" t="s">
        <v>67</v>
      </c>
    </row>
    <row r="127" spans="2:5" hidden="1" x14ac:dyDescent="0.25">
      <c r="B127" t="s">
        <v>234</v>
      </c>
      <c r="C127" t="s">
        <v>22</v>
      </c>
      <c r="D127" t="s">
        <v>48</v>
      </c>
      <c r="E127" t="s">
        <v>67</v>
      </c>
    </row>
    <row r="128" spans="2:5" hidden="1" x14ac:dyDescent="0.25">
      <c r="B128" t="s">
        <v>235</v>
      </c>
      <c r="C128" t="s">
        <v>236</v>
      </c>
      <c r="D128" t="s">
        <v>48</v>
      </c>
      <c r="E128" t="s">
        <v>64</v>
      </c>
    </row>
  </sheetData>
  <hyperlinks>
    <hyperlink ref="K3" r:id="rId2" display="https://www.wrecksite.eu/wreck.aspx?16722" xr:uid="{82F8027D-F342-4BB3-9309-BF5BE6C455A1}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290E-CA7A-4473-A821-C3B7036C5B4C}">
  <dimension ref="A2:T264"/>
  <sheetViews>
    <sheetView topLeftCell="C37" workbookViewId="0">
      <selection activeCell="H71" sqref="H71:T71"/>
    </sheetView>
  </sheetViews>
  <sheetFormatPr defaultColWidth="10.6640625" defaultRowHeight="13.2" x14ac:dyDescent="0.25"/>
  <cols>
    <col min="8" max="8" width="16" customWidth="1"/>
  </cols>
  <sheetData>
    <row r="2" spans="1:1" x14ac:dyDescent="0.25">
      <c r="A2" t="s">
        <v>35</v>
      </c>
    </row>
    <row r="3" spans="1:1" x14ac:dyDescent="0.25">
      <c r="A3" t="s">
        <v>36</v>
      </c>
    </row>
    <row r="4" spans="1:1" ht="12.75" customHeight="1" x14ac:dyDescent="0.25">
      <c r="A4" t="s">
        <v>6</v>
      </c>
    </row>
    <row r="5" spans="1:1" x14ac:dyDescent="0.25">
      <c r="A5" t="s">
        <v>7</v>
      </c>
    </row>
    <row r="6" spans="1:1" x14ac:dyDescent="0.25">
      <c r="A6">
        <v>1933</v>
      </c>
    </row>
    <row r="7" spans="1:1" x14ac:dyDescent="0.25">
      <c r="A7">
        <v>1934</v>
      </c>
    </row>
    <row r="8" spans="1:1" x14ac:dyDescent="0.25">
      <c r="A8">
        <v>1935</v>
      </c>
    </row>
    <row r="9" spans="1:1" x14ac:dyDescent="0.25">
      <c r="A9">
        <v>1936</v>
      </c>
    </row>
    <row r="10" spans="1:1" x14ac:dyDescent="0.25">
      <c r="A10">
        <v>1937</v>
      </c>
    </row>
    <row r="11" spans="1:1" x14ac:dyDescent="0.25">
      <c r="A11">
        <v>1938</v>
      </c>
    </row>
    <row r="12" spans="1:1" x14ac:dyDescent="0.25">
      <c r="A12">
        <v>1939</v>
      </c>
    </row>
    <row r="13" spans="1:1" x14ac:dyDescent="0.25">
      <c r="A13">
        <v>1940</v>
      </c>
    </row>
    <row r="14" spans="1:1" x14ac:dyDescent="0.25">
      <c r="A14">
        <v>1941</v>
      </c>
    </row>
    <row r="15" spans="1:1" x14ac:dyDescent="0.25">
      <c r="A15">
        <v>1942</v>
      </c>
    </row>
    <row r="16" spans="1:1" x14ac:dyDescent="0.25">
      <c r="A16">
        <v>1943</v>
      </c>
    </row>
    <row r="17" spans="1:20" x14ac:dyDescent="0.25">
      <c r="A17">
        <v>1944</v>
      </c>
    </row>
    <row r="18" spans="1:20" x14ac:dyDescent="0.25">
      <c r="A18" t="s">
        <v>37</v>
      </c>
    </row>
    <row r="19" spans="1:20" x14ac:dyDescent="0.25">
      <c r="A19">
        <v>173</v>
      </c>
    </row>
    <row r="20" spans="1:20" x14ac:dyDescent="0.25">
      <c r="A20">
        <v>188</v>
      </c>
    </row>
    <row r="21" spans="1:20" x14ac:dyDescent="0.25">
      <c r="A21">
        <v>213</v>
      </c>
    </row>
    <row r="22" spans="1:20" x14ac:dyDescent="0.25">
      <c r="A22">
        <v>531</v>
      </c>
    </row>
    <row r="23" spans="1:20" x14ac:dyDescent="0.25">
      <c r="A23">
        <v>725</v>
      </c>
    </row>
    <row r="24" spans="1:20" x14ac:dyDescent="0.25">
      <c r="A24">
        <v>755</v>
      </c>
    </row>
    <row r="25" spans="1:20" x14ac:dyDescent="0.25">
      <c r="A25">
        <v>346</v>
      </c>
    </row>
    <row r="28" spans="1:20" x14ac:dyDescent="0.25">
      <c r="A28">
        <v>102</v>
      </c>
    </row>
    <row r="29" spans="1:20" x14ac:dyDescent="0.25">
      <c r="A29">
        <v>270</v>
      </c>
    </row>
    <row r="30" spans="1:20" x14ac:dyDescent="0.25">
      <c r="H30" t="s">
        <v>7</v>
      </c>
      <c r="I30">
        <v>1933</v>
      </c>
      <c r="J30">
        <v>1934</v>
      </c>
      <c r="K30">
        <v>1935</v>
      </c>
      <c r="L30">
        <v>1936</v>
      </c>
      <c r="M30">
        <v>1937</v>
      </c>
      <c r="N30">
        <v>1938</v>
      </c>
      <c r="O30">
        <v>1939</v>
      </c>
      <c r="P30">
        <v>1940</v>
      </c>
      <c r="Q30">
        <v>1941</v>
      </c>
      <c r="R30">
        <v>1942</v>
      </c>
      <c r="S30">
        <v>1943</v>
      </c>
      <c r="T30">
        <v>1944</v>
      </c>
    </row>
    <row r="31" spans="1:20" x14ac:dyDescent="0.25">
      <c r="H31" t="s">
        <v>37</v>
      </c>
      <c r="I31">
        <v>173</v>
      </c>
      <c r="J31">
        <v>188</v>
      </c>
      <c r="K31">
        <v>213</v>
      </c>
      <c r="L31">
        <v>531</v>
      </c>
      <c r="M31">
        <v>725</v>
      </c>
      <c r="N31">
        <v>755</v>
      </c>
      <c r="O31">
        <v>346</v>
      </c>
      <c r="P31">
        <v>0</v>
      </c>
      <c r="Q31">
        <v>102</v>
      </c>
      <c r="R31">
        <v>270</v>
      </c>
      <c r="S31">
        <v>0</v>
      </c>
      <c r="T31">
        <v>0</v>
      </c>
    </row>
    <row r="32" spans="1:20" x14ac:dyDescent="0.25">
      <c r="A32" t="s">
        <v>38</v>
      </c>
      <c r="H32" t="s">
        <v>38</v>
      </c>
      <c r="I32">
        <v>0</v>
      </c>
      <c r="J32">
        <v>0</v>
      </c>
      <c r="K32">
        <v>0</v>
      </c>
      <c r="L32">
        <v>0</v>
      </c>
      <c r="M32">
        <v>219</v>
      </c>
      <c r="N32">
        <v>2998</v>
      </c>
      <c r="O32">
        <v>2648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H33" t="s">
        <v>39</v>
      </c>
      <c r="I33">
        <v>0</v>
      </c>
      <c r="J33">
        <v>0</v>
      </c>
      <c r="K33">
        <v>0</v>
      </c>
      <c r="L33">
        <v>0</v>
      </c>
      <c r="M33">
        <v>0</v>
      </c>
      <c r="N33">
        <v>122</v>
      </c>
      <c r="O33">
        <v>173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H34" t="s">
        <v>10</v>
      </c>
      <c r="I34">
        <v>1031</v>
      </c>
      <c r="J34">
        <v>1631</v>
      </c>
      <c r="K34">
        <v>5614</v>
      </c>
      <c r="L34">
        <v>6860</v>
      </c>
      <c r="M34">
        <v>5740</v>
      </c>
      <c r="N34">
        <v>5056</v>
      </c>
      <c r="O34">
        <v>2624</v>
      </c>
      <c r="P34">
        <v>0</v>
      </c>
      <c r="Q34">
        <v>6486</v>
      </c>
      <c r="R34">
        <v>7351</v>
      </c>
      <c r="S34">
        <v>7902</v>
      </c>
      <c r="T34">
        <v>4267</v>
      </c>
    </row>
    <row r="35" spans="1:20" x14ac:dyDescent="0.25">
      <c r="H35" t="s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160</v>
      </c>
      <c r="O35">
        <v>339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H36" t="s">
        <v>41</v>
      </c>
      <c r="I36">
        <v>80</v>
      </c>
      <c r="J36">
        <v>84</v>
      </c>
      <c r="K36">
        <v>199</v>
      </c>
      <c r="L36">
        <v>182</v>
      </c>
      <c r="M36">
        <v>219</v>
      </c>
      <c r="N36">
        <v>249</v>
      </c>
      <c r="O36">
        <v>245</v>
      </c>
      <c r="P36">
        <v>10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219</v>
      </c>
      <c r="H37" t="s">
        <v>42</v>
      </c>
      <c r="I37">
        <v>0</v>
      </c>
      <c r="J37">
        <v>85</v>
      </c>
      <c r="K37">
        <v>366</v>
      </c>
      <c r="L37">
        <v>568</v>
      </c>
      <c r="M37">
        <v>1538</v>
      </c>
      <c r="N37">
        <v>1776</v>
      </c>
      <c r="O37">
        <v>1568</v>
      </c>
      <c r="P37">
        <v>629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2998</v>
      </c>
      <c r="H38" t="s">
        <v>43</v>
      </c>
      <c r="I38">
        <v>224</v>
      </c>
      <c r="J38">
        <v>342</v>
      </c>
      <c r="K38">
        <v>189</v>
      </c>
      <c r="L38">
        <v>171</v>
      </c>
      <c r="M38">
        <v>808</v>
      </c>
      <c r="N38">
        <v>1122</v>
      </c>
      <c r="O38">
        <v>656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2648</v>
      </c>
      <c r="H39" t="s">
        <v>44</v>
      </c>
      <c r="I39">
        <v>252</v>
      </c>
      <c r="J39">
        <v>529</v>
      </c>
      <c r="K39">
        <v>515</v>
      </c>
      <c r="L39">
        <v>527</v>
      </c>
      <c r="M39">
        <v>510</v>
      </c>
      <c r="N39">
        <v>1118</v>
      </c>
      <c r="O39">
        <v>1031</v>
      </c>
      <c r="P39">
        <v>124</v>
      </c>
      <c r="Q39">
        <v>391</v>
      </c>
      <c r="R39">
        <v>490</v>
      </c>
      <c r="S39">
        <v>292</v>
      </c>
      <c r="T39">
        <v>101</v>
      </c>
    </row>
    <row r="40" spans="1:20" x14ac:dyDescent="0.25">
      <c r="H40" t="s">
        <v>45</v>
      </c>
      <c r="I40">
        <v>0</v>
      </c>
      <c r="J40">
        <v>0</v>
      </c>
      <c r="K40">
        <v>0</v>
      </c>
      <c r="L40">
        <v>0</v>
      </c>
      <c r="M40">
        <v>0</v>
      </c>
      <c r="N40">
        <v>121</v>
      </c>
      <c r="O40">
        <v>138</v>
      </c>
      <c r="P40">
        <v>146</v>
      </c>
      <c r="Q40">
        <v>288</v>
      </c>
      <c r="R40">
        <v>275</v>
      </c>
      <c r="S40">
        <v>178</v>
      </c>
      <c r="T40">
        <v>73</v>
      </c>
    </row>
    <row r="41" spans="1:20" x14ac:dyDescent="0.25">
      <c r="H41" t="s">
        <v>46</v>
      </c>
      <c r="I41">
        <v>0</v>
      </c>
      <c r="J41">
        <v>0</v>
      </c>
      <c r="K41">
        <v>0</v>
      </c>
      <c r="L41">
        <v>165</v>
      </c>
      <c r="M41">
        <v>214</v>
      </c>
      <c r="N41">
        <v>462</v>
      </c>
      <c r="O41">
        <v>598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H42" t="s">
        <v>47</v>
      </c>
      <c r="I42">
        <v>391</v>
      </c>
      <c r="J42">
        <v>634</v>
      </c>
      <c r="K42">
        <v>1321</v>
      </c>
      <c r="L42">
        <v>1068</v>
      </c>
      <c r="M42">
        <v>1382</v>
      </c>
      <c r="N42">
        <v>1818</v>
      </c>
      <c r="O42">
        <v>1164</v>
      </c>
      <c r="P42">
        <v>5</v>
      </c>
      <c r="Q42">
        <v>170</v>
      </c>
      <c r="R42">
        <v>728</v>
      </c>
      <c r="S42">
        <v>456</v>
      </c>
      <c r="T42">
        <v>123</v>
      </c>
    </row>
    <row r="43" spans="1:20" x14ac:dyDescent="0.25">
      <c r="H43" t="s">
        <v>48</v>
      </c>
      <c r="I43">
        <v>2257</v>
      </c>
      <c r="J43">
        <v>4695</v>
      </c>
      <c r="K43">
        <v>5509</v>
      </c>
      <c r="L43">
        <v>8248</v>
      </c>
      <c r="M43">
        <v>9084</v>
      </c>
      <c r="N43">
        <v>8992</v>
      </c>
      <c r="O43">
        <v>10038</v>
      </c>
      <c r="P43">
        <v>8418</v>
      </c>
      <c r="Q43">
        <v>9260</v>
      </c>
      <c r="R43">
        <v>7975</v>
      </c>
      <c r="S43">
        <v>9550</v>
      </c>
      <c r="T43">
        <v>3378</v>
      </c>
    </row>
    <row r="44" spans="1:20" x14ac:dyDescent="0.25">
      <c r="H44" t="s">
        <v>49</v>
      </c>
      <c r="I44">
        <v>0</v>
      </c>
      <c r="J44">
        <v>0</v>
      </c>
      <c r="K44">
        <v>0</v>
      </c>
      <c r="L44">
        <v>0</v>
      </c>
      <c r="M44">
        <v>0</v>
      </c>
      <c r="N44">
        <v>131</v>
      </c>
      <c r="O44">
        <v>88</v>
      </c>
      <c r="P44">
        <v>0</v>
      </c>
      <c r="Q44">
        <v>3</v>
      </c>
      <c r="R44">
        <v>1</v>
      </c>
      <c r="S44">
        <v>0</v>
      </c>
      <c r="T44">
        <v>0</v>
      </c>
    </row>
    <row r="45" spans="1:20" x14ac:dyDescent="0.25">
      <c r="A45" t="s">
        <v>39</v>
      </c>
      <c r="H45" t="s">
        <v>18</v>
      </c>
      <c r="I45">
        <v>164</v>
      </c>
      <c r="J45">
        <v>77</v>
      </c>
      <c r="K45">
        <v>135</v>
      </c>
      <c r="L45">
        <v>149</v>
      </c>
      <c r="M45">
        <v>182</v>
      </c>
      <c r="N45">
        <v>46</v>
      </c>
      <c r="O45">
        <v>441</v>
      </c>
      <c r="P45">
        <v>645</v>
      </c>
      <c r="Q45">
        <v>680</v>
      </c>
      <c r="R45">
        <v>727</v>
      </c>
      <c r="S45">
        <v>1250</v>
      </c>
      <c r="T45">
        <v>269</v>
      </c>
    </row>
    <row r="46" spans="1:20" x14ac:dyDescent="0.25">
      <c r="H46" t="s">
        <v>50</v>
      </c>
      <c r="I46">
        <v>4572</v>
      </c>
      <c r="J46">
        <v>8265</v>
      </c>
      <c r="K46">
        <v>14061</v>
      </c>
      <c r="L46">
        <v>18469</v>
      </c>
      <c r="M46">
        <v>20621</v>
      </c>
      <c r="N46">
        <v>24926</v>
      </c>
      <c r="O46">
        <v>19649</v>
      </c>
      <c r="P46">
        <v>9977</v>
      </c>
      <c r="Q46">
        <v>17380</v>
      </c>
      <c r="R46">
        <v>17820</v>
      </c>
      <c r="S46">
        <v>19628</v>
      </c>
      <c r="T46">
        <v>8211</v>
      </c>
    </row>
    <row r="47" spans="1:20" x14ac:dyDescent="0.25">
      <c r="H47" t="s">
        <v>51</v>
      </c>
      <c r="I47">
        <v>2952</v>
      </c>
      <c r="J47">
        <v>4343</v>
      </c>
      <c r="K47">
        <v>6044</v>
      </c>
      <c r="L47">
        <v>7570</v>
      </c>
      <c r="M47">
        <v>9792</v>
      </c>
      <c r="N47">
        <v>12351</v>
      </c>
      <c r="O47">
        <v>14710</v>
      </c>
      <c r="P47">
        <v>19204</v>
      </c>
      <c r="Q47">
        <v>18119</v>
      </c>
      <c r="R47">
        <v>15341</v>
      </c>
      <c r="S47">
        <v>15208</v>
      </c>
      <c r="T47">
        <v>0</v>
      </c>
    </row>
    <row r="48" spans="1:20" x14ac:dyDescent="0.25">
      <c r="H48" t="s">
        <v>52</v>
      </c>
      <c r="I48">
        <v>44</v>
      </c>
      <c r="J48">
        <v>81</v>
      </c>
      <c r="K48">
        <v>18</v>
      </c>
      <c r="L48">
        <v>6</v>
      </c>
      <c r="M48">
        <v>10</v>
      </c>
      <c r="N48">
        <v>5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H49" t="s">
        <v>53</v>
      </c>
      <c r="I49">
        <v>7480</v>
      </c>
      <c r="J49">
        <v>12527</v>
      </c>
      <c r="K49">
        <v>20087</v>
      </c>
      <c r="L49">
        <v>26033</v>
      </c>
      <c r="M49">
        <v>30403</v>
      </c>
      <c r="N49">
        <v>37277</v>
      </c>
      <c r="O49">
        <v>36996</v>
      </c>
      <c r="P49">
        <v>29181</v>
      </c>
      <c r="Q49">
        <v>35499</v>
      </c>
      <c r="R49">
        <v>33161</v>
      </c>
      <c r="S49">
        <v>34836</v>
      </c>
      <c r="T49" t="e">
        <v>#N/A</v>
      </c>
    </row>
    <row r="51" spans="1:20" x14ac:dyDescent="0.25">
      <c r="A51">
        <v>122</v>
      </c>
    </row>
    <row r="52" spans="1:20" ht="13.8" thickBot="1" x14ac:dyDescent="0.3">
      <c r="A52">
        <v>173</v>
      </c>
      <c r="H52" s="10" t="s">
        <v>7</v>
      </c>
      <c r="I52" s="11">
        <v>1933</v>
      </c>
      <c r="J52" s="11">
        <v>1934</v>
      </c>
      <c r="K52" s="11">
        <v>1935</v>
      </c>
      <c r="L52" s="11">
        <v>1936</v>
      </c>
      <c r="M52" s="11">
        <v>1937</v>
      </c>
      <c r="N52" s="11">
        <v>1938</v>
      </c>
      <c r="O52" s="11">
        <v>1939</v>
      </c>
      <c r="P52" s="11">
        <v>1940</v>
      </c>
      <c r="Q52" s="11">
        <v>1941</v>
      </c>
      <c r="R52" s="11">
        <v>1942</v>
      </c>
      <c r="S52" s="11">
        <v>1943</v>
      </c>
      <c r="T52" s="11">
        <v>1944</v>
      </c>
    </row>
    <row r="53" spans="1:20" ht="13.8" thickTop="1" x14ac:dyDescent="0.25">
      <c r="H53" s="9" t="s">
        <v>37</v>
      </c>
      <c r="I53">
        <v>173</v>
      </c>
      <c r="J53">
        <v>188</v>
      </c>
      <c r="K53">
        <v>213</v>
      </c>
      <c r="L53">
        <v>531</v>
      </c>
      <c r="M53">
        <v>725</v>
      </c>
      <c r="N53">
        <v>755</v>
      </c>
      <c r="O53">
        <v>546</v>
      </c>
      <c r="P53">
        <v>0</v>
      </c>
      <c r="Q53">
        <v>102</v>
      </c>
      <c r="R53">
        <v>270</v>
      </c>
      <c r="S53">
        <v>0</v>
      </c>
      <c r="T53">
        <v>0</v>
      </c>
    </row>
    <row r="54" spans="1:20" x14ac:dyDescent="0.25">
      <c r="H54" s="9" t="s">
        <v>38</v>
      </c>
      <c r="I54">
        <v>0</v>
      </c>
      <c r="J54">
        <v>0</v>
      </c>
      <c r="K54">
        <v>0</v>
      </c>
      <c r="L54">
        <v>0</v>
      </c>
      <c r="M54">
        <v>219</v>
      </c>
      <c r="N54">
        <v>2998</v>
      </c>
      <c r="O54">
        <v>2648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H55" s="9" t="s">
        <v>39</v>
      </c>
      <c r="I55">
        <v>0</v>
      </c>
      <c r="J55">
        <v>0</v>
      </c>
      <c r="K55">
        <v>0</v>
      </c>
      <c r="L55">
        <v>0</v>
      </c>
      <c r="M55">
        <v>0</v>
      </c>
      <c r="N55">
        <v>122</v>
      </c>
      <c r="O55">
        <v>173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H56" s="9" t="s">
        <v>10</v>
      </c>
      <c r="I56">
        <v>1031</v>
      </c>
      <c r="J56">
        <v>1631</v>
      </c>
      <c r="K56">
        <v>5614</v>
      </c>
      <c r="L56">
        <v>6860</v>
      </c>
      <c r="M56">
        <v>5740</v>
      </c>
      <c r="N56">
        <v>5056</v>
      </c>
      <c r="O56">
        <v>2624</v>
      </c>
      <c r="P56">
        <v>0</v>
      </c>
      <c r="Q56">
        <v>6486</v>
      </c>
      <c r="R56">
        <v>7351</v>
      </c>
      <c r="S56">
        <v>7902</v>
      </c>
      <c r="T56">
        <v>4267</v>
      </c>
    </row>
    <row r="57" spans="1:20" x14ac:dyDescent="0.25">
      <c r="H57" s="9" t="s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160</v>
      </c>
      <c r="O57">
        <v>339</v>
      </c>
      <c r="P57">
        <v>0</v>
      </c>
      <c r="Q57">
        <v>0</v>
      </c>
      <c r="R57">
        <v>3</v>
      </c>
      <c r="S57">
        <v>0</v>
      </c>
      <c r="T57">
        <v>0</v>
      </c>
    </row>
    <row r="58" spans="1:20" x14ac:dyDescent="0.25">
      <c r="A58" t="s">
        <v>10</v>
      </c>
      <c r="H58" s="9" t="s">
        <v>41</v>
      </c>
      <c r="I58">
        <v>80</v>
      </c>
      <c r="J58">
        <v>84</v>
      </c>
      <c r="K58">
        <v>199</v>
      </c>
      <c r="L58">
        <v>182</v>
      </c>
      <c r="M58">
        <v>219</v>
      </c>
      <c r="N58">
        <v>249</v>
      </c>
      <c r="O58">
        <v>245</v>
      </c>
      <c r="P58">
        <v>10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1031</v>
      </c>
      <c r="H59" s="9" t="s">
        <v>42</v>
      </c>
      <c r="I59">
        <v>0</v>
      </c>
      <c r="J59">
        <v>85</v>
      </c>
      <c r="K59">
        <v>366</v>
      </c>
      <c r="L59">
        <v>568</v>
      </c>
      <c r="M59">
        <v>1538</v>
      </c>
      <c r="N59">
        <v>1776</v>
      </c>
      <c r="O59">
        <v>1568</v>
      </c>
      <c r="P59">
        <v>629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1631</v>
      </c>
      <c r="H60" s="9" t="s">
        <v>43</v>
      </c>
      <c r="I60">
        <v>224</v>
      </c>
      <c r="J60">
        <v>342</v>
      </c>
      <c r="K60">
        <v>189</v>
      </c>
      <c r="L60">
        <v>171</v>
      </c>
      <c r="M60">
        <v>808</v>
      </c>
      <c r="N60">
        <v>1122</v>
      </c>
      <c r="O60">
        <v>656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5614</v>
      </c>
      <c r="H61" s="9" t="s">
        <v>44</v>
      </c>
      <c r="I61">
        <v>252</v>
      </c>
      <c r="J61">
        <v>529</v>
      </c>
      <c r="K61">
        <v>515</v>
      </c>
      <c r="L61">
        <v>527</v>
      </c>
      <c r="M61">
        <v>510</v>
      </c>
      <c r="N61">
        <v>1118</v>
      </c>
      <c r="O61">
        <v>1031</v>
      </c>
      <c r="P61">
        <v>124</v>
      </c>
      <c r="Q61">
        <v>391</v>
      </c>
      <c r="R61">
        <v>490</v>
      </c>
      <c r="S61">
        <v>292</v>
      </c>
      <c r="T61">
        <v>101</v>
      </c>
    </row>
    <row r="62" spans="1:20" x14ac:dyDescent="0.25">
      <c r="A62">
        <v>6860</v>
      </c>
      <c r="H62" s="9" t="s">
        <v>45</v>
      </c>
      <c r="I62">
        <v>0</v>
      </c>
      <c r="J62">
        <v>0</v>
      </c>
      <c r="K62">
        <v>0</v>
      </c>
      <c r="L62">
        <v>0</v>
      </c>
      <c r="M62">
        <v>0</v>
      </c>
      <c r="N62">
        <v>121</v>
      </c>
      <c r="O62">
        <v>138</v>
      </c>
      <c r="P62">
        <v>146</v>
      </c>
      <c r="Q62">
        <v>288</v>
      </c>
      <c r="R62">
        <v>275</v>
      </c>
      <c r="S62">
        <v>178</v>
      </c>
      <c r="T62">
        <v>73</v>
      </c>
    </row>
    <row r="63" spans="1:20" x14ac:dyDescent="0.25">
      <c r="A63">
        <v>5740</v>
      </c>
      <c r="H63" s="9" t="s">
        <v>46</v>
      </c>
      <c r="I63">
        <v>0</v>
      </c>
      <c r="J63">
        <v>0</v>
      </c>
      <c r="K63">
        <v>0</v>
      </c>
      <c r="L63">
        <v>165</v>
      </c>
      <c r="M63">
        <v>214</v>
      </c>
      <c r="N63">
        <v>462</v>
      </c>
      <c r="O63">
        <v>598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5056</v>
      </c>
      <c r="H64" s="9" t="s">
        <v>47</v>
      </c>
      <c r="I64">
        <v>391</v>
      </c>
      <c r="J64">
        <v>634</v>
      </c>
      <c r="K64">
        <v>1321</v>
      </c>
      <c r="L64">
        <v>1068</v>
      </c>
      <c r="M64">
        <v>1382</v>
      </c>
      <c r="N64">
        <v>1818</v>
      </c>
      <c r="O64">
        <v>1164</v>
      </c>
      <c r="P64">
        <v>5</v>
      </c>
      <c r="Q64">
        <v>170</v>
      </c>
      <c r="R64">
        <v>728</v>
      </c>
      <c r="S64">
        <v>456</v>
      </c>
      <c r="T64">
        <v>123</v>
      </c>
    </row>
    <row r="65" spans="1:20" x14ac:dyDescent="0.25">
      <c r="A65">
        <v>2624</v>
      </c>
      <c r="H65" s="9" t="s">
        <v>48</v>
      </c>
      <c r="I65">
        <v>2257</v>
      </c>
      <c r="J65">
        <v>4695</v>
      </c>
      <c r="K65">
        <v>5509</v>
      </c>
      <c r="L65">
        <v>8248</v>
      </c>
      <c r="M65">
        <v>9084</v>
      </c>
      <c r="N65">
        <v>8992</v>
      </c>
      <c r="O65">
        <v>10038</v>
      </c>
      <c r="P65">
        <v>8418</v>
      </c>
      <c r="Q65">
        <v>9260</v>
      </c>
      <c r="R65">
        <v>7975</v>
      </c>
      <c r="S65">
        <v>9550</v>
      </c>
      <c r="T65">
        <v>3378</v>
      </c>
    </row>
    <row r="66" spans="1:20" x14ac:dyDescent="0.25">
      <c r="H66" s="9" t="s">
        <v>49</v>
      </c>
      <c r="I66">
        <v>0</v>
      </c>
      <c r="J66">
        <v>0</v>
      </c>
      <c r="K66">
        <v>0</v>
      </c>
      <c r="L66">
        <v>0</v>
      </c>
      <c r="M66">
        <v>0</v>
      </c>
      <c r="N66">
        <v>131</v>
      </c>
      <c r="O66">
        <v>88</v>
      </c>
      <c r="P66">
        <v>0</v>
      </c>
      <c r="Q66">
        <v>3</v>
      </c>
      <c r="R66">
        <v>1</v>
      </c>
      <c r="S66">
        <v>0</v>
      </c>
      <c r="T66">
        <v>0</v>
      </c>
    </row>
    <row r="67" spans="1:20" ht="13.8" thickBot="1" x14ac:dyDescent="0.3">
      <c r="A67">
        <v>6486</v>
      </c>
      <c r="H67" s="8" t="s">
        <v>18</v>
      </c>
      <c r="I67" s="7">
        <v>164</v>
      </c>
      <c r="J67" s="7">
        <v>77</v>
      </c>
      <c r="K67" s="7">
        <v>135</v>
      </c>
      <c r="L67" s="7">
        <v>149</v>
      </c>
      <c r="M67" s="7">
        <v>182</v>
      </c>
      <c r="N67" s="7">
        <v>46</v>
      </c>
      <c r="O67" s="7">
        <v>441</v>
      </c>
      <c r="P67" s="7">
        <v>645</v>
      </c>
      <c r="Q67" s="7">
        <v>680</v>
      </c>
      <c r="R67" s="7">
        <v>727</v>
      </c>
      <c r="S67" s="7">
        <v>1250</v>
      </c>
      <c r="T67" s="7">
        <v>269</v>
      </c>
    </row>
    <row r="68" spans="1:20" ht="13.8" thickTop="1" x14ac:dyDescent="0.25">
      <c r="A68">
        <v>7351</v>
      </c>
      <c r="H68" s="12" t="s">
        <v>50</v>
      </c>
      <c r="I68" s="13">
        <f>SUM(I53:I67)</f>
        <v>4572</v>
      </c>
      <c r="J68" s="13">
        <f t="shared" ref="J68:T68" si="0">SUM(J53:J67)</f>
        <v>8265</v>
      </c>
      <c r="K68" s="13">
        <f t="shared" si="0"/>
        <v>14061</v>
      </c>
      <c r="L68" s="13">
        <f t="shared" si="0"/>
        <v>18469</v>
      </c>
      <c r="M68" s="13">
        <f t="shared" si="0"/>
        <v>20621</v>
      </c>
      <c r="N68" s="13">
        <f t="shared" si="0"/>
        <v>24926</v>
      </c>
      <c r="O68" s="13">
        <f t="shared" si="0"/>
        <v>22297</v>
      </c>
      <c r="P68" s="13">
        <f t="shared" si="0"/>
        <v>9977</v>
      </c>
      <c r="Q68" s="13">
        <f t="shared" si="0"/>
        <v>17380</v>
      </c>
      <c r="R68" s="13">
        <f t="shared" si="0"/>
        <v>17820</v>
      </c>
      <c r="S68" s="13">
        <f t="shared" si="0"/>
        <v>19628</v>
      </c>
      <c r="T68" s="13">
        <f t="shared" si="0"/>
        <v>8211</v>
      </c>
    </row>
    <row r="69" spans="1:20" x14ac:dyDescent="0.25">
      <c r="A69">
        <v>7902</v>
      </c>
      <c r="H69" s="9" t="s">
        <v>51</v>
      </c>
      <c r="I69">
        <v>2952</v>
      </c>
      <c r="J69">
        <v>4343</v>
      </c>
      <c r="K69">
        <v>6044</v>
      </c>
      <c r="L69">
        <v>7570</v>
      </c>
      <c r="M69">
        <v>9792</v>
      </c>
      <c r="N69">
        <v>12351</v>
      </c>
      <c r="O69">
        <v>14710</v>
      </c>
      <c r="P69">
        <v>19204</v>
      </c>
      <c r="Q69">
        <v>18119</v>
      </c>
      <c r="R69">
        <v>15341</v>
      </c>
      <c r="S69">
        <v>15208</v>
      </c>
      <c r="T69">
        <v>0</v>
      </c>
    </row>
    <row r="70" spans="1:20" ht="13.8" thickBot="1" x14ac:dyDescent="0.3">
      <c r="A70">
        <v>4267</v>
      </c>
      <c r="H70" s="8" t="s">
        <v>52</v>
      </c>
      <c r="I70" s="7">
        <v>44</v>
      </c>
      <c r="J70" s="7">
        <v>81</v>
      </c>
      <c r="K70" s="7">
        <v>18</v>
      </c>
      <c r="L70" s="7">
        <v>6</v>
      </c>
      <c r="M70" s="7">
        <v>10</v>
      </c>
      <c r="N70" s="7">
        <v>5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</row>
    <row r="71" spans="1:20" ht="13.8" thickTop="1" x14ac:dyDescent="0.25">
      <c r="A71" t="s">
        <v>40</v>
      </c>
      <c r="H71" s="14" t="s">
        <v>53</v>
      </c>
      <c r="I71" s="15">
        <f>SUM(I68:I69)-I70</f>
        <v>7480</v>
      </c>
      <c r="J71" s="15">
        <f t="shared" ref="J71:T71" si="1">SUM(J68:J69)-J70</f>
        <v>12527</v>
      </c>
      <c r="K71" s="15">
        <f t="shared" si="1"/>
        <v>20087</v>
      </c>
      <c r="L71" s="15">
        <f t="shared" si="1"/>
        <v>26033</v>
      </c>
      <c r="M71" s="15">
        <f t="shared" si="1"/>
        <v>30403</v>
      </c>
      <c r="N71" s="15">
        <f t="shared" si="1"/>
        <v>37272</v>
      </c>
      <c r="O71" s="15">
        <f t="shared" si="1"/>
        <v>37006</v>
      </c>
      <c r="P71" s="15">
        <f t="shared" si="1"/>
        <v>29181</v>
      </c>
      <c r="Q71" s="15">
        <f t="shared" si="1"/>
        <v>35499</v>
      </c>
      <c r="R71" s="15">
        <f t="shared" si="1"/>
        <v>33161</v>
      </c>
      <c r="S71" s="15">
        <f t="shared" si="1"/>
        <v>34836</v>
      </c>
      <c r="T71" s="15">
        <f t="shared" si="1"/>
        <v>8211</v>
      </c>
    </row>
    <row r="73" spans="1:20" x14ac:dyDescent="0.25">
      <c r="O73">
        <f>O68-19649</f>
        <v>2648</v>
      </c>
    </row>
    <row r="77" spans="1:20" x14ac:dyDescent="0.25">
      <c r="A77">
        <v>160</v>
      </c>
    </row>
    <row r="78" spans="1:20" x14ac:dyDescent="0.25">
      <c r="A78">
        <v>339</v>
      </c>
    </row>
    <row r="81" spans="1:1" x14ac:dyDescent="0.25">
      <c r="A81">
        <v>3</v>
      </c>
    </row>
    <row r="84" spans="1:1" x14ac:dyDescent="0.25">
      <c r="A84" t="s">
        <v>41</v>
      </c>
    </row>
    <row r="85" spans="1:1" x14ac:dyDescent="0.25">
      <c r="A85">
        <v>80</v>
      </c>
    </row>
    <row r="86" spans="1:1" x14ac:dyDescent="0.25">
      <c r="A86">
        <v>84</v>
      </c>
    </row>
    <row r="87" spans="1:1" x14ac:dyDescent="0.25">
      <c r="A87">
        <v>199</v>
      </c>
    </row>
    <row r="88" spans="1:1" x14ac:dyDescent="0.25">
      <c r="A88">
        <v>182</v>
      </c>
    </row>
    <row r="89" spans="1:1" x14ac:dyDescent="0.25">
      <c r="A89">
        <v>219</v>
      </c>
    </row>
    <row r="90" spans="1:1" x14ac:dyDescent="0.25">
      <c r="A90">
        <v>249</v>
      </c>
    </row>
    <row r="91" spans="1:1" x14ac:dyDescent="0.25">
      <c r="A91">
        <v>245</v>
      </c>
    </row>
    <row r="92" spans="1:1" x14ac:dyDescent="0.25">
      <c r="A92">
        <v>10</v>
      </c>
    </row>
    <row r="97" spans="1:1" x14ac:dyDescent="0.25">
      <c r="A97" t="s">
        <v>42</v>
      </c>
    </row>
    <row r="99" spans="1:1" x14ac:dyDescent="0.25">
      <c r="A99">
        <v>85</v>
      </c>
    </row>
    <row r="100" spans="1:1" x14ac:dyDescent="0.25">
      <c r="A100">
        <v>366</v>
      </c>
    </row>
    <row r="101" spans="1:1" x14ac:dyDescent="0.25">
      <c r="A101">
        <v>568</v>
      </c>
    </row>
    <row r="102" spans="1:1" x14ac:dyDescent="0.25">
      <c r="A102">
        <v>1538</v>
      </c>
    </row>
    <row r="103" spans="1:1" x14ac:dyDescent="0.25">
      <c r="A103">
        <v>1776</v>
      </c>
    </row>
    <row r="104" spans="1:1" x14ac:dyDescent="0.25">
      <c r="A104">
        <v>1568</v>
      </c>
    </row>
    <row r="105" spans="1:1" x14ac:dyDescent="0.25">
      <c r="A105">
        <v>629</v>
      </c>
    </row>
    <row r="110" spans="1:1" x14ac:dyDescent="0.25">
      <c r="A110" t="s">
        <v>43</v>
      </c>
    </row>
    <row r="111" spans="1:1" x14ac:dyDescent="0.25">
      <c r="A111">
        <v>224</v>
      </c>
    </row>
    <row r="112" spans="1:1" x14ac:dyDescent="0.25">
      <c r="A112">
        <v>342</v>
      </c>
    </row>
    <row r="113" spans="1:1" x14ac:dyDescent="0.25">
      <c r="A113">
        <v>189</v>
      </c>
    </row>
    <row r="114" spans="1:1" x14ac:dyDescent="0.25">
      <c r="A114">
        <v>171</v>
      </c>
    </row>
    <row r="115" spans="1:1" x14ac:dyDescent="0.25">
      <c r="A115">
        <v>808</v>
      </c>
    </row>
    <row r="116" spans="1:1" x14ac:dyDescent="0.25">
      <c r="A116">
        <v>1122</v>
      </c>
    </row>
    <row r="117" spans="1:1" x14ac:dyDescent="0.25">
      <c r="A117">
        <v>656</v>
      </c>
    </row>
    <row r="123" spans="1:1" x14ac:dyDescent="0.25">
      <c r="A123" t="s">
        <v>44</v>
      </c>
    </row>
    <row r="124" spans="1:1" x14ac:dyDescent="0.25">
      <c r="A124">
        <v>252</v>
      </c>
    </row>
    <row r="125" spans="1:1" x14ac:dyDescent="0.25">
      <c r="A125">
        <v>529</v>
      </c>
    </row>
    <row r="126" spans="1:1" x14ac:dyDescent="0.25">
      <c r="A126">
        <v>515</v>
      </c>
    </row>
    <row r="127" spans="1:1" x14ac:dyDescent="0.25">
      <c r="A127">
        <v>527</v>
      </c>
    </row>
    <row r="128" spans="1:1" x14ac:dyDescent="0.25">
      <c r="A128">
        <v>510</v>
      </c>
    </row>
    <row r="129" spans="1:1" x14ac:dyDescent="0.25">
      <c r="A129">
        <v>1118</v>
      </c>
    </row>
    <row r="130" spans="1:1" x14ac:dyDescent="0.25">
      <c r="A130">
        <v>1031</v>
      </c>
    </row>
    <row r="131" spans="1:1" x14ac:dyDescent="0.25">
      <c r="A131">
        <v>124</v>
      </c>
    </row>
    <row r="132" spans="1:1" x14ac:dyDescent="0.25">
      <c r="A132">
        <v>391</v>
      </c>
    </row>
    <row r="133" spans="1:1" x14ac:dyDescent="0.25">
      <c r="A133">
        <v>490</v>
      </c>
    </row>
    <row r="134" spans="1:1" x14ac:dyDescent="0.25">
      <c r="A134">
        <v>292</v>
      </c>
    </row>
    <row r="135" spans="1:1" x14ac:dyDescent="0.25">
      <c r="A135">
        <v>101</v>
      </c>
    </row>
    <row r="136" spans="1:1" x14ac:dyDescent="0.25">
      <c r="A136" t="s">
        <v>45</v>
      </c>
    </row>
    <row r="142" spans="1:1" x14ac:dyDescent="0.25">
      <c r="A142">
        <v>121</v>
      </c>
    </row>
    <row r="143" spans="1:1" x14ac:dyDescent="0.25">
      <c r="A143">
        <v>138</v>
      </c>
    </row>
    <row r="144" spans="1:1" x14ac:dyDescent="0.25">
      <c r="A144">
        <v>146</v>
      </c>
    </row>
    <row r="145" spans="1:1" x14ac:dyDescent="0.25">
      <c r="A145">
        <v>288</v>
      </c>
    </row>
    <row r="146" spans="1:1" x14ac:dyDescent="0.25">
      <c r="A146">
        <v>275</v>
      </c>
    </row>
    <row r="147" spans="1:1" x14ac:dyDescent="0.25">
      <c r="A147">
        <v>178</v>
      </c>
    </row>
    <row r="148" spans="1:1" x14ac:dyDescent="0.25">
      <c r="A148">
        <v>73</v>
      </c>
    </row>
    <row r="149" spans="1:1" x14ac:dyDescent="0.25">
      <c r="A149" t="s">
        <v>46</v>
      </c>
    </row>
    <row r="153" spans="1:1" x14ac:dyDescent="0.25">
      <c r="A153">
        <v>165</v>
      </c>
    </row>
    <row r="154" spans="1:1" x14ac:dyDescent="0.25">
      <c r="A154">
        <v>214</v>
      </c>
    </row>
    <row r="155" spans="1:1" x14ac:dyDescent="0.25">
      <c r="A155">
        <v>462</v>
      </c>
    </row>
    <row r="156" spans="1:1" x14ac:dyDescent="0.25">
      <c r="A156">
        <v>598</v>
      </c>
    </row>
    <row r="162" spans="1:1" x14ac:dyDescent="0.25">
      <c r="A162" t="s">
        <v>47</v>
      </c>
    </row>
    <row r="163" spans="1:1" x14ac:dyDescent="0.25">
      <c r="A163">
        <v>391</v>
      </c>
    </row>
    <row r="164" spans="1:1" x14ac:dyDescent="0.25">
      <c r="A164">
        <v>634</v>
      </c>
    </row>
    <row r="165" spans="1:1" x14ac:dyDescent="0.25">
      <c r="A165">
        <v>1321</v>
      </c>
    </row>
    <row r="166" spans="1:1" x14ac:dyDescent="0.25">
      <c r="A166">
        <v>1068</v>
      </c>
    </row>
    <row r="167" spans="1:1" x14ac:dyDescent="0.25">
      <c r="A167">
        <v>1382</v>
      </c>
    </row>
    <row r="168" spans="1:1" x14ac:dyDescent="0.25">
      <c r="A168">
        <v>1818</v>
      </c>
    </row>
    <row r="169" spans="1:1" x14ac:dyDescent="0.25">
      <c r="A169">
        <v>1164</v>
      </c>
    </row>
    <row r="170" spans="1:1" x14ac:dyDescent="0.25">
      <c r="A170">
        <v>5</v>
      </c>
    </row>
    <row r="171" spans="1:1" x14ac:dyDescent="0.25">
      <c r="A171">
        <v>170</v>
      </c>
    </row>
    <row r="172" spans="1:1" x14ac:dyDescent="0.25">
      <c r="A172">
        <v>728</v>
      </c>
    </row>
    <row r="173" spans="1:1" x14ac:dyDescent="0.25">
      <c r="A173">
        <v>456</v>
      </c>
    </row>
    <row r="174" spans="1:1" x14ac:dyDescent="0.25">
      <c r="A174">
        <v>123</v>
      </c>
    </row>
    <row r="175" spans="1:1" x14ac:dyDescent="0.25">
      <c r="A175" t="s">
        <v>48</v>
      </c>
    </row>
    <row r="176" spans="1:1" x14ac:dyDescent="0.25">
      <c r="A176">
        <v>2257</v>
      </c>
    </row>
    <row r="177" spans="1:1" x14ac:dyDescent="0.25">
      <c r="A177">
        <v>4695</v>
      </c>
    </row>
    <row r="178" spans="1:1" x14ac:dyDescent="0.25">
      <c r="A178">
        <v>5509</v>
      </c>
    </row>
    <row r="179" spans="1:1" x14ac:dyDescent="0.25">
      <c r="A179">
        <v>8248</v>
      </c>
    </row>
    <row r="180" spans="1:1" x14ac:dyDescent="0.25">
      <c r="A180">
        <v>9084</v>
      </c>
    </row>
    <row r="181" spans="1:1" x14ac:dyDescent="0.25">
      <c r="A181">
        <v>8992</v>
      </c>
    </row>
    <row r="182" spans="1:1" x14ac:dyDescent="0.25">
      <c r="A182">
        <v>10038</v>
      </c>
    </row>
    <row r="183" spans="1:1" x14ac:dyDescent="0.25">
      <c r="A183">
        <v>8418</v>
      </c>
    </row>
    <row r="184" spans="1:1" x14ac:dyDescent="0.25">
      <c r="A184">
        <v>9260</v>
      </c>
    </row>
    <row r="185" spans="1:1" x14ac:dyDescent="0.25">
      <c r="A185">
        <v>7975</v>
      </c>
    </row>
    <row r="186" spans="1:1" x14ac:dyDescent="0.25">
      <c r="A186">
        <v>9550</v>
      </c>
    </row>
    <row r="187" spans="1:1" x14ac:dyDescent="0.25">
      <c r="A187">
        <v>3378</v>
      </c>
    </row>
    <row r="188" spans="1:1" x14ac:dyDescent="0.25">
      <c r="A188" t="s">
        <v>49</v>
      </c>
    </row>
    <row r="194" spans="1:1" x14ac:dyDescent="0.25">
      <c r="A194">
        <v>131</v>
      </c>
    </row>
    <row r="195" spans="1:1" x14ac:dyDescent="0.25">
      <c r="A195">
        <v>88</v>
      </c>
    </row>
    <row r="197" spans="1:1" x14ac:dyDescent="0.25">
      <c r="A197">
        <v>3</v>
      </c>
    </row>
    <row r="198" spans="1:1" x14ac:dyDescent="0.25">
      <c r="A198">
        <v>1</v>
      </c>
    </row>
    <row r="201" spans="1:1" x14ac:dyDescent="0.25">
      <c r="A201" t="s">
        <v>18</v>
      </c>
    </row>
    <row r="202" spans="1:1" x14ac:dyDescent="0.25">
      <c r="A202">
        <v>164</v>
      </c>
    </row>
    <row r="203" spans="1:1" x14ac:dyDescent="0.25">
      <c r="A203">
        <v>77</v>
      </c>
    </row>
    <row r="204" spans="1:1" x14ac:dyDescent="0.25">
      <c r="A204">
        <v>135</v>
      </c>
    </row>
    <row r="205" spans="1:1" x14ac:dyDescent="0.25">
      <c r="A205">
        <v>149</v>
      </c>
    </row>
    <row r="206" spans="1:1" x14ac:dyDescent="0.25">
      <c r="A206">
        <v>182</v>
      </c>
    </row>
    <row r="207" spans="1:1" x14ac:dyDescent="0.25">
      <c r="A207">
        <v>46</v>
      </c>
    </row>
    <row r="208" spans="1:1" x14ac:dyDescent="0.25">
      <c r="A208">
        <v>441</v>
      </c>
    </row>
    <row r="209" spans="1:1" x14ac:dyDescent="0.25">
      <c r="A209">
        <v>645</v>
      </c>
    </row>
    <row r="210" spans="1:1" x14ac:dyDescent="0.25">
      <c r="A210">
        <v>680</v>
      </c>
    </row>
    <row r="211" spans="1:1" x14ac:dyDescent="0.25">
      <c r="A211">
        <v>727</v>
      </c>
    </row>
    <row r="212" spans="1:1" x14ac:dyDescent="0.25">
      <c r="A212">
        <v>1250</v>
      </c>
    </row>
    <row r="213" spans="1:1" x14ac:dyDescent="0.25">
      <c r="A213">
        <v>269</v>
      </c>
    </row>
    <row r="214" spans="1:1" x14ac:dyDescent="0.25">
      <c r="A214" t="s">
        <v>50</v>
      </c>
    </row>
    <row r="215" spans="1:1" x14ac:dyDescent="0.25">
      <c r="A215">
        <v>4572</v>
      </c>
    </row>
    <row r="216" spans="1:1" x14ac:dyDescent="0.25">
      <c r="A216">
        <v>8265</v>
      </c>
    </row>
    <row r="217" spans="1:1" x14ac:dyDescent="0.25">
      <c r="A217">
        <v>14061</v>
      </c>
    </row>
    <row r="218" spans="1:1" x14ac:dyDescent="0.25">
      <c r="A218">
        <v>18469</v>
      </c>
    </row>
    <row r="219" spans="1:1" x14ac:dyDescent="0.25">
      <c r="A219">
        <v>20621</v>
      </c>
    </row>
    <row r="220" spans="1:1" x14ac:dyDescent="0.25">
      <c r="A220">
        <v>24926</v>
      </c>
    </row>
    <row r="221" spans="1:1" x14ac:dyDescent="0.25">
      <c r="A221">
        <v>19649</v>
      </c>
    </row>
    <row r="222" spans="1:1" x14ac:dyDescent="0.25">
      <c r="A222">
        <v>9977</v>
      </c>
    </row>
    <row r="223" spans="1:1" x14ac:dyDescent="0.25">
      <c r="A223">
        <v>17380</v>
      </c>
    </row>
    <row r="224" spans="1:1" x14ac:dyDescent="0.25">
      <c r="A224">
        <v>17820</v>
      </c>
    </row>
    <row r="225" spans="1:1" x14ac:dyDescent="0.25">
      <c r="A225">
        <v>19628</v>
      </c>
    </row>
    <row r="226" spans="1:1" x14ac:dyDescent="0.25">
      <c r="A226">
        <v>8211</v>
      </c>
    </row>
    <row r="227" spans="1:1" x14ac:dyDescent="0.25">
      <c r="A227" t="s">
        <v>51</v>
      </c>
    </row>
    <row r="228" spans="1:1" x14ac:dyDescent="0.25">
      <c r="A228">
        <v>2952</v>
      </c>
    </row>
    <row r="229" spans="1:1" x14ac:dyDescent="0.25">
      <c r="A229">
        <v>4343</v>
      </c>
    </row>
    <row r="230" spans="1:1" x14ac:dyDescent="0.25">
      <c r="A230">
        <v>6044</v>
      </c>
    </row>
    <row r="231" spans="1:1" x14ac:dyDescent="0.25">
      <c r="A231">
        <v>7570</v>
      </c>
    </row>
    <row r="232" spans="1:1" x14ac:dyDescent="0.25">
      <c r="A232">
        <v>9792</v>
      </c>
    </row>
    <row r="233" spans="1:1" x14ac:dyDescent="0.25">
      <c r="A233">
        <v>12351</v>
      </c>
    </row>
    <row r="234" spans="1:1" x14ac:dyDescent="0.25">
      <c r="A234">
        <v>14710</v>
      </c>
    </row>
    <row r="235" spans="1:1" x14ac:dyDescent="0.25">
      <c r="A235">
        <v>19204</v>
      </c>
    </row>
    <row r="236" spans="1:1" x14ac:dyDescent="0.25">
      <c r="A236">
        <v>18119</v>
      </c>
    </row>
    <row r="237" spans="1:1" x14ac:dyDescent="0.25">
      <c r="A237">
        <v>15341</v>
      </c>
    </row>
    <row r="238" spans="1:1" x14ac:dyDescent="0.25">
      <c r="A238">
        <v>15208</v>
      </c>
    </row>
    <row r="240" spans="1:1" x14ac:dyDescent="0.25">
      <c r="A240" t="s">
        <v>52</v>
      </c>
    </row>
    <row r="241" spans="1:1" x14ac:dyDescent="0.25">
      <c r="A241">
        <v>44</v>
      </c>
    </row>
    <row r="242" spans="1:1" x14ac:dyDescent="0.25">
      <c r="A242">
        <v>81</v>
      </c>
    </row>
    <row r="243" spans="1:1" x14ac:dyDescent="0.25">
      <c r="A243">
        <v>18</v>
      </c>
    </row>
    <row r="244" spans="1:1" x14ac:dyDescent="0.25">
      <c r="A244">
        <v>6</v>
      </c>
    </row>
    <row r="245" spans="1:1" x14ac:dyDescent="0.25">
      <c r="A245">
        <v>10</v>
      </c>
    </row>
    <row r="246" spans="1:1" x14ac:dyDescent="0.25">
      <c r="A246">
        <v>5</v>
      </c>
    </row>
    <row r="247" spans="1:1" x14ac:dyDescent="0.25">
      <c r="A247">
        <v>1</v>
      </c>
    </row>
    <row r="253" spans="1:1" x14ac:dyDescent="0.25">
      <c r="A253" t="s">
        <v>53</v>
      </c>
    </row>
    <row r="254" spans="1:1" x14ac:dyDescent="0.25">
      <c r="A254">
        <v>7480</v>
      </c>
    </row>
    <row r="255" spans="1:1" x14ac:dyDescent="0.25">
      <c r="A255">
        <v>12527</v>
      </c>
    </row>
    <row r="256" spans="1:1" x14ac:dyDescent="0.25">
      <c r="A256">
        <v>20087</v>
      </c>
    </row>
    <row r="257" spans="1:1" x14ac:dyDescent="0.25">
      <c r="A257">
        <v>26033</v>
      </c>
    </row>
    <row r="258" spans="1:1" x14ac:dyDescent="0.25">
      <c r="A258">
        <v>30403</v>
      </c>
    </row>
    <row r="259" spans="1:1" x14ac:dyDescent="0.25">
      <c r="A259">
        <v>37277</v>
      </c>
    </row>
    <row r="260" spans="1:1" x14ac:dyDescent="0.25">
      <c r="A260">
        <v>36996</v>
      </c>
    </row>
    <row r="261" spans="1:1" x14ac:dyDescent="0.25">
      <c r="A261">
        <v>29181</v>
      </c>
    </row>
    <row r="262" spans="1:1" x14ac:dyDescent="0.25">
      <c r="A262">
        <v>35499</v>
      </c>
    </row>
    <row r="263" spans="1:1" x14ac:dyDescent="0.25">
      <c r="A263">
        <v>33161</v>
      </c>
    </row>
    <row r="264" spans="1:1" x14ac:dyDescent="0.25">
      <c r="A264">
        <v>34836</v>
      </c>
    </row>
  </sheetData>
  <conditionalFormatting sqref="H53:T67">
    <cfRule type="expression" dxfId="1" priority="1">
      <formula>MOD(ROW(A53)-ROW($A$52),2)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27CE-FF1F-45E3-BFF3-647EF192D5C8}">
  <dimension ref="A27:U144"/>
  <sheetViews>
    <sheetView topLeftCell="A10" workbookViewId="0">
      <pane xSplit="3" ySplit="20" topLeftCell="D46" activePane="bottomRight" state="frozen"/>
      <selection activeCell="A10" sqref="A10"/>
      <selection pane="topRight" activeCell="D10" sqref="D10"/>
      <selection pane="bottomLeft" activeCell="A30" sqref="A30"/>
      <selection pane="bottomRight" activeCell="N66" sqref="N66"/>
    </sheetView>
  </sheetViews>
  <sheetFormatPr defaultColWidth="10.6640625" defaultRowHeight="13.2" x14ac:dyDescent="0.25"/>
  <cols>
    <col min="5" max="5" width="16.33203125" customWidth="1"/>
  </cols>
  <sheetData>
    <row r="27" spans="1:1" ht="12.75" customHeight="1" x14ac:dyDescent="0.25"/>
    <row r="32" spans="1:1" x14ac:dyDescent="0.25">
      <c r="A32" t="s">
        <v>54</v>
      </c>
    </row>
    <row r="33" spans="1:21" x14ac:dyDescent="0.25">
      <c r="A33" t="s">
        <v>55</v>
      </c>
    </row>
    <row r="34" spans="1:21" x14ac:dyDescent="0.25">
      <c r="A34" t="s">
        <v>6</v>
      </c>
    </row>
    <row r="35" spans="1:21" ht="13.8" thickBot="1" x14ac:dyDescent="0.3">
      <c r="A35" t="s">
        <v>7</v>
      </c>
      <c r="E35" s="18" t="s">
        <v>7</v>
      </c>
      <c r="F35" s="18">
        <v>1935</v>
      </c>
      <c r="G35" s="18">
        <v>1936</v>
      </c>
      <c r="H35" s="18">
        <v>1937</v>
      </c>
      <c r="I35" s="18">
        <v>1938</v>
      </c>
      <c r="J35" s="18">
        <v>1939</v>
      </c>
      <c r="K35" s="18">
        <v>1940</v>
      </c>
      <c r="L35" s="18">
        <v>1941</v>
      </c>
      <c r="M35" s="18">
        <v>1942</v>
      </c>
      <c r="N35" s="18">
        <v>1943</v>
      </c>
      <c r="O35" s="18">
        <v>1944</v>
      </c>
    </row>
    <row r="36" spans="1:21" ht="13.8" thickTop="1" x14ac:dyDescent="0.25">
      <c r="A36" t="s">
        <v>8</v>
      </c>
      <c r="E36" s="19" t="s">
        <v>8</v>
      </c>
      <c r="F36" s="16">
        <v>236</v>
      </c>
      <c r="G36" s="16">
        <v>360</v>
      </c>
      <c r="H36" s="16">
        <v>612</v>
      </c>
      <c r="I36" s="16">
        <v>502</v>
      </c>
      <c r="J36" s="16">
        <v>185</v>
      </c>
      <c r="K36" s="16">
        <v>49</v>
      </c>
      <c r="L36" s="16">
        <v>0</v>
      </c>
      <c r="M36" s="16">
        <v>0</v>
      </c>
      <c r="N36" s="16">
        <v>0</v>
      </c>
      <c r="O36" s="16">
        <v>0</v>
      </c>
    </row>
    <row r="37" spans="1:21" x14ac:dyDescent="0.25">
      <c r="A37" t="s">
        <v>56</v>
      </c>
      <c r="E37" s="19" t="s">
        <v>56</v>
      </c>
      <c r="F37" s="16">
        <v>71</v>
      </c>
      <c r="G37" s="16">
        <v>25</v>
      </c>
      <c r="H37" s="16">
        <v>126</v>
      </c>
      <c r="I37" s="16">
        <v>80</v>
      </c>
      <c r="J37" s="16">
        <v>14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</row>
    <row r="38" spans="1:21" x14ac:dyDescent="0.25">
      <c r="A38" t="s">
        <v>10</v>
      </c>
      <c r="E38" s="19" t="s">
        <v>10</v>
      </c>
      <c r="F38" s="16">
        <v>0</v>
      </c>
      <c r="G38" s="16">
        <v>18</v>
      </c>
      <c r="H38" s="16">
        <v>34</v>
      </c>
      <c r="I38" s="16">
        <v>26</v>
      </c>
      <c r="J38" s="16">
        <v>17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</row>
    <row r="39" spans="1:21" x14ac:dyDescent="0.25">
      <c r="A39" t="s">
        <v>12</v>
      </c>
      <c r="E39" s="19" t="s">
        <v>12</v>
      </c>
      <c r="F39" s="16">
        <v>2592</v>
      </c>
      <c r="G39" s="16">
        <v>3843</v>
      </c>
      <c r="H39" s="16">
        <v>4919</v>
      </c>
      <c r="I39" s="16">
        <v>4771</v>
      </c>
      <c r="J39" s="16">
        <v>4027</v>
      </c>
      <c r="K39" s="16">
        <v>504</v>
      </c>
      <c r="L39" s="16">
        <v>725</v>
      </c>
      <c r="M39" s="16">
        <v>1140</v>
      </c>
      <c r="N39" s="16">
        <v>1936</v>
      </c>
      <c r="O39" s="16">
        <v>1106</v>
      </c>
    </row>
    <row r="40" spans="1:21" x14ac:dyDescent="0.25">
      <c r="A40" t="s">
        <v>13</v>
      </c>
      <c r="E40" s="19" t="s">
        <v>13</v>
      </c>
      <c r="F40" s="16">
        <v>786</v>
      </c>
      <c r="G40" s="16">
        <v>998</v>
      </c>
      <c r="H40" s="16">
        <v>1611</v>
      </c>
      <c r="I40" s="16">
        <v>1222</v>
      </c>
      <c r="J40" s="16">
        <v>1117</v>
      </c>
      <c r="K40" s="16">
        <v>524</v>
      </c>
      <c r="L40" s="16">
        <v>0</v>
      </c>
      <c r="M40" s="16">
        <v>0</v>
      </c>
      <c r="N40" s="16">
        <v>0</v>
      </c>
      <c r="O40" s="16">
        <v>0</v>
      </c>
    </row>
    <row r="41" spans="1:21" x14ac:dyDescent="0.25">
      <c r="A41" t="s">
        <v>14</v>
      </c>
      <c r="E41" s="19" t="s">
        <v>14</v>
      </c>
      <c r="F41" s="16">
        <v>0</v>
      </c>
      <c r="G41" s="16">
        <v>6</v>
      </c>
      <c r="H41" s="16">
        <v>44</v>
      </c>
      <c r="I41" s="16">
        <v>28</v>
      </c>
      <c r="J41" s="16">
        <v>25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</row>
    <row r="42" spans="1:21" x14ac:dyDescent="0.25">
      <c r="A42" t="s">
        <v>17</v>
      </c>
      <c r="E42" s="19" t="s">
        <v>17</v>
      </c>
      <c r="F42" s="16">
        <v>128</v>
      </c>
      <c r="G42" s="16">
        <v>280</v>
      </c>
      <c r="H42" s="16">
        <v>232</v>
      </c>
      <c r="I42" s="16">
        <v>215</v>
      </c>
      <c r="J42" s="16">
        <v>481</v>
      </c>
      <c r="K42" s="16">
        <v>183</v>
      </c>
      <c r="L42" s="16">
        <v>0</v>
      </c>
      <c r="M42" s="16">
        <v>0</v>
      </c>
      <c r="N42" s="16">
        <v>0</v>
      </c>
      <c r="O42" s="16">
        <v>0</v>
      </c>
    </row>
    <row r="43" spans="1:21" ht="13.8" thickBot="1" x14ac:dyDescent="0.3">
      <c r="A43" t="s">
        <v>18</v>
      </c>
      <c r="E43" s="20" t="s">
        <v>18</v>
      </c>
      <c r="F43" s="17">
        <v>8</v>
      </c>
      <c r="G43" s="17">
        <v>0</v>
      </c>
      <c r="H43" s="17">
        <v>2</v>
      </c>
      <c r="I43" s="17">
        <v>0</v>
      </c>
      <c r="J43" s="17">
        <v>0</v>
      </c>
      <c r="K43" s="17">
        <v>6</v>
      </c>
      <c r="L43" s="17">
        <v>0</v>
      </c>
      <c r="M43" s="17">
        <v>0</v>
      </c>
      <c r="N43" s="17">
        <v>0</v>
      </c>
      <c r="O43" s="17">
        <v>0</v>
      </c>
    </row>
    <row r="44" spans="1:21" ht="13.8" thickTop="1" x14ac:dyDescent="0.25">
      <c r="A44" t="s">
        <v>33</v>
      </c>
      <c r="E44" s="21" t="s">
        <v>33</v>
      </c>
      <c r="F44" s="21">
        <v>3821</v>
      </c>
      <c r="G44" s="21">
        <v>5530</v>
      </c>
      <c r="H44" s="21">
        <v>7580</v>
      </c>
      <c r="I44" s="21">
        <v>6844</v>
      </c>
      <c r="J44" s="21">
        <v>5866</v>
      </c>
      <c r="K44" s="21">
        <v>1266</v>
      </c>
      <c r="L44" s="21">
        <v>725</v>
      </c>
      <c r="M44" s="21">
        <v>1140</v>
      </c>
      <c r="N44" s="21">
        <v>1936</v>
      </c>
      <c r="O44" s="21">
        <v>1106</v>
      </c>
    </row>
    <row r="45" spans="1:21" x14ac:dyDescent="0.25">
      <c r="A45">
        <v>1935</v>
      </c>
    </row>
    <row r="46" spans="1:21" x14ac:dyDescent="0.25">
      <c r="A46">
        <v>236</v>
      </c>
    </row>
    <row r="47" spans="1:21" x14ac:dyDescent="0.25">
      <c r="A47">
        <v>71</v>
      </c>
      <c r="F47">
        <v>1939</v>
      </c>
      <c r="G47">
        <v>1940</v>
      </c>
      <c r="H47">
        <v>1941</v>
      </c>
      <c r="I47">
        <v>1942</v>
      </c>
      <c r="J47">
        <v>1943</v>
      </c>
      <c r="K47">
        <v>1944</v>
      </c>
      <c r="N47" t="s">
        <v>8</v>
      </c>
      <c r="O47" t="s">
        <v>56</v>
      </c>
      <c r="P47" t="s">
        <v>10</v>
      </c>
      <c r="Q47" t="s">
        <v>12</v>
      </c>
      <c r="R47" t="s">
        <v>13</v>
      </c>
      <c r="S47" t="s">
        <v>14</v>
      </c>
      <c r="T47" t="s">
        <v>17</v>
      </c>
      <c r="U47" t="s">
        <v>18</v>
      </c>
    </row>
    <row r="48" spans="1:21" x14ac:dyDescent="0.25">
      <c r="E48" t="s">
        <v>8</v>
      </c>
      <c r="F48">
        <v>185</v>
      </c>
      <c r="G48">
        <v>49</v>
      </c>
      <c r="H48">
        <v>0</v>
      </c>
      <c r="I48">
        <v>0</v>
      </c>
      <c r="J48">
        <v>0</v>
      </c>
      <c r="K48">
        <v>0</v>
      </c>
      <c r="M48">
        <v>1939</v>
      </c>
      <c r="N48">
        <v>185</v>
      </c>
      <c r="O48">
        <v>14</v>
      </c>
      <c r="P48">
        <v>17</v>
      </c>
      <c r="Q48">
        <v>4027</v>
      </c>
      <c r="R48">
        <v>1117</v>
      </c>
      <c r="S48">
        <v>25</v>
      </c>
      <c r="T48">
        <v>481</v>
      </c>
      <c r="U48">
        <v>0</v>
      </c>
    </row>
    <row r="49" spans="1:21" x14ac:dyDescent="0.25">
      <c r="A49">
        <v>2592</v>
      </c>
      <c r="E49" t="s">
        <v>56</v>
      </c>
      <c r="F49">
        <v>14</v>
      </c>
      <c r="G49">
        <v>0</v>
      </c>
      <c r="H49">
        <v>0</v>
      </c>
      <c r="I49">
        <v>0</v>
      </c>
      <c r="J49">
        <v>0</v>
      </c>
      <c r="K49">
        <v>0</v>
      </c>
      <c r="M49">
        <v>1940</v>
      </c>
      <c r="N49">
        <v>49</v>
      </c>
      <c r="O49">
        <v>0</v>
      </c>
      <c r="P49">
        <v>0</v>
      </c>
      <c r="Q49">
        <v>504</v>
      </c>
      <c r="R49">
        <v>524</v>
      </c>
      <c r="S49">
        <v>0</v>
      </c>
      <c r="T49">
        <v>183</v>
      </c>
      <c r="U49">
        <v>6</v>
      </c>
    </row>
    <row r="50" spans="1:21" x14ac:dyDescent="0.25">
      <c r="A50">
        <v>786</v>
      </c>
      <c r="E50" t="s">
        <v>10</v>
      </c>
      <c r="F50">
        <v>17</v>
      </c>
      <c r="G50">
        <v>0</v>
      </c>
      <c r="H50">
        <v>0</v>
      </c>
      <c r="I50">
        <v>0</v>
      </c>
      <c r="J50">
        <v>0</v>
      </c>
      <c r="K50">
        <v>0</v>
      </c>
      <c r="M50">
        <v>1941</v>
      </c>
      <c r="N50">
        <v>0</v>
      </c>
      <c r="O50">
        <v>0</v>
      </c>
      <c r="P50">
        <v>0</v>
      </c>
      <c r="Q50">
        <v>725</v>
      </c>
      <c r="R50">
        <v>0</v>
      </c>
      <c r="S50">
        <v>0</v>
      </c>
      <c r="T50">
        <v>0</v>
      </c>
      <c r="U50">
        <v>0</v>
      </c>
    </row>
    <row r="51" spans="1:21" x14ac:dyDescent="0.25">
      <c r="E51" t="s">
        <v>12</v>
      </c>
      <c r="F51">
        <v>4027</v>
      </c>
      <c r="G51">
        <v>504</v>
      </c>
      <c r="H51">
        <v>725</v>
      </c>
      <c r="I51">
        <v>1140</v>
      </c>
      <c r="J51">
        <v>1936</v>
      </c>
      <c r="K51">
        <v>1106</v>
      </c>
      <c r="M51">
        <v>1942</v>
      </c>
      <c r="N51">
        <v>0</v>
      </c>
      <c r="O51">
        <v>0</v>
      </c>
      <c r="P51">
        <v>0</v>
      </c>
      <c r="Q51">
        <v>1140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128</v>
      </c>
      <c r="E52" t="s">
        <v>13</v>
      </c>
      <c r="F52">
        <v>1117</v>
      </c>
      <c r="G52">
        <v>524</v>
      </c>
      <c r="H52">
        <v>0</v>
      </c>
      <c r="I52">
        <v>0</v>
      </c>
      <c r="J52">
        <v>0</v>
      </c>
      <c r="K52">
        <v>0</v>
      </c>
      <c r="M52">
        <v>1943</v>
      </c>
      <c r="N52">
        <v>0</v>
      </c>
      <c r="O52">
        <v>0</v>
      </c>
      <c r="P52">
        <v>0</v>
      </c>
      <c r="Q52">
        <v>1936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8</v>
      </c>
      <c r="E53" t="s">
        <v>14</v>
      </c>
      <c r="F53">
        <v>25</v>
      </c>
      <c r="G53">
        <v>0</v>
      </c>
      <c r="H53">
        <v>0</v>
      </c>
      <c r="I53">
        <v>0</v>
      </c>
      <c r="J53">
        <v>0</v>
      </c>
      <c r="K53">
        <v>0</v>
      </c>
      <c r="M53">
        <v>1944</v>
      </c>
      <c r="N53">
        <v>0</v>
      </c>
      <c r="O53">
        <v>0</v>
      </c>
      <c r="P53">
        <v>0</v>
      </c>
      <c r="Q53">
        <v>1106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3821</v>
      </c>
      <c r="E54" t="s">
        <v>17</v>
      </c>
      <c r="F54">
        <v>481</v>
      </c>
      <c r="G54">
        <v>183</v>
      </c>
      <c r="H54">
        <v>0</v>
      </c>
      <c r="I54">
        <v>0</v>
      </c>
      <c r="J54">
        <v>0</v>
      </c>
      <c r="K54">
        <v>0</v>
      </c>
    </row>
    <row r="55" spans="1:21" x14ac:dyDescent="0.25">
      <c r="A55">
        <v>1936</v>
      </c>
      <c r="E55" t="s">
        <v>18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</row>
    <row r="56" spans="1:21" x14ac:dyDescent="0.25">
      <c r="A56">
        <v>360</v>
      </c>
      <c r="E56" t="s">
        <v>33</v>
      </c>
      <c r="F56">
        <v>5866</v>
      </c>
      <c r="G56">
        <v>1266</v>
      </c>
      <c r="H56">
        <v>725</v>
      </c>
      <c r="I56">
        <v>1140</v>
      </c>
      <c r="J56">
        <v>1936</v>
      </c>
      <c r="K56">
        <v>1106</v>
      </c>
    </row>
    <row r="57" spans="1:21" x14ac:dyDescent="0.25">
      <c r="A57">
        <v>25</v>
      </c>
    </row>
    <row r="58" spans="1:21" x14ac:dyDescent="0.25">
      <c r="A58">
        <v>18</v>
      </c>
    </row>
    <row r="59" spans="1:21" x14ac:dyDescent="0.25">
      <c r="A59">
        <v>3843</v>
      </c>
    </row>
    <row r="60" spans="1:21" x14ac:dyDescent="0.25">
      <c r="A60">
        <v>998</v>
      </c>
    </row>
    <row r="61" spans="1:21" x14ac:dyDescent="0.25">
      <c r="A61">
        <v>6</v>
      </c>
    </row>
    <row r="62" spans="1:21" x14ac:dyDescent="0.25">
      <c r="A62">
        <v>280</v>
      </c>
    </row>
    <row r="63" spans="1:21" x14ac:dyDescent="0.25">
      <c r="A63">
        <v>0</v>
      </c>
    </row>
    <row r="64" spans="1:21" x14ac:dyDescent="0.25">
      <c r="A64">
        <v>5530</v>
      </c>
    </row>
    <row r="65" spans="1:1" x14ac:dyDescent="0.25">
      <c r="A65">
        <v>1937</v>
      </c>
    </row>
    <row r="66" spans="1:1" x14ac:dyDescent="0.25">
      <c r="A66">
        <v>612</v>
      </c>
    </row>
    <row r="67" spans="1:1" x14ac:dyDescent="0.25">
      <c r="A67">
        <v>126</v>
      </c>
    </row>
    <row r="68" spans="1:1" x14ac:dyDescent="0.25">
      <c r="A68">
        <v>34</v>
      </c>
    </row>
    <row r="69" spans="1:1" x14ac:dyDescent="0.25">
      <c r="A69">
        <v>4919</v>
      </c>
    </row>
    <row r="70" spans="1:1" x14ac:dyDescent="0.25">
      <c r="A70">
        <v>1611</v>
      </c>
    </row>
    <row r="71" spans="1:1" x14ac:dyDescent="0.25">
      <c r="A71">
        <v>44</v>
      </c>
    </row>
    <row r="72" spans="1:1" x14ac:dyDescent="0.25">
      <c r="A72">
        <v>232</v>
      </c>
    </row>
    <row r="73" spans="1:1" x14ac:dyDescent="0.25">
      <c r="A73">
        <v>2</v>
      </c>
    </row>
    <row r="74" spans="1:1" x14ac:dyDescent="0.25">
      <c r="A74">
        <v>7580</v>
      </c>
    </row>
    <row r="75" spans="1:1" x14ac:dyDescent="0.25">
      <c r="A75">
        <v>1938</v>
      </c>
    </row>
    <row r="76" spans="1:1" x14ac:dyDescent="0.25">
      <c r="A76">
        <v>502</v>
      </c>
    </row>
    <row r="77" spans="1:1" x14ac:dyDescent="0.25">
      <c r="A77">
        <v>80</v>
      </c>
    </row>
    <row r="78" spans="1:1" x14ac:dyDescent="0.25">
      <c r="A78">
        <v>26</v>
      </c>
    </row>
    <row r="79" spans="1:1" x14ac:dyDescent="0.25">
      <c r="A79">
        <v>4771</v>
      </c>
    </row>
    <row r="80" spans="1:1" x14ac:dyDescent="0.25">
      <c r="A80">
        <v>1222</v>
      </c>
    </row>
    <row r="81" spans="1:1" x14ac:dyDescent="0.25">
      <c r="A81">
        <v>28</v>
      </c>
    </row>
    <row r="82" spans="1:1" x14ac:dyDescent="0.25">
      <c r="A82">
        <v>215</v>
      </c>
    </row>
    <row r="84" spans="1:1" x14ac:dyDescent="0.25">
      <c r="A84">
        <v>6844</v>
      </c>
    </row>
    <row r="85" spans="1:1" x14ac:dyDescent="0.25">
      <c r="A85">
        <v>1939</v>
      </c>
    </row>
    <row r="86" spans="1:1" x14ac:dyDescent="0.25">
      <c r="A86">
        <v>185</v>
      </c>
    </row>
    <row r="87" spans="1:1" x14ac:dyDescent="0.25">
      <c r="A87">
        <v>14</v>
      </c>
    </row>
    <row r="88" spans="1:1" x14ac:dyDescent="0.25">
      <c r="A88">
        <v>17</v>
      </c>
    </row>
    <row r="89" spans="1:1" x14ac:dyDescent="0.25">
      <c r="A89">
        <v>4027</v>
      </c>
    </row>
    <row r="90" spans="1:1" x14ac:dyDescent="0.25">
      <c r="A90">
        <v>1117</v>
      </c>
    </row>
    <row r="91" spans="1:1" x14ac:dyDescent="0.25">
      <c r="A91">
        <v>25</v>
      </c>
    </row>
    <row r="92" spans="1:1" x14ac:dyDescent="0.25">
      <c r="A92">
        <v>481</v>
      </c>
    </row>
    <row r="94" spans="1:1" x14ac:dyDescent="0.25">
      <c r="A94">
        <v>5866</v>
      </c>
    </row>
    <row r="95" spans="1:1" x14ac:dyDescent="0.25">
      <c r="A95">
        <v>1940</v>
      </c>
    </row>
    <row r="96" spans="1:1" x14ac:dyDescent="0.25">
      <c r="A96">
        <v>49</v>
      </c>
    </row>
    <row r="99" spans="1:1" x14ac:dyDescent="0.25">
      <c r="A99">
        <v>504</v>
      </c>
    </row>
    <row r="100" spans="1:1" x14ac:dyDescent="0.25">
      <c r="A100">
        <v>524</v>
      </c>
    </row>
    <row r="102" spans="1:1" x14ac:dyDescent="0.25">
      <c r="A102">
        <v>183</v>
      </c>
    </row>
    <row r="103" spans="1:1" x14ac:dyDescent="0.25">
      <c r="A103">
        <v>6</v>
      </c>
    </row>
    <row r="104" spans="1:1" x14ac:dyDescent="0.25">
      <c r="A104">
        <v>1266</v>
      </c>
    </row>
    <row r="105" spans="1:1" x14ac:dyDescent="0.25">
      <c r="A105">
        <v>1941</v>
      </c>
    </row>
    <row r="109" spans="1:1" x14ac:dyDescent="0.25">
      <c r="A109">
        <v>725</v>
      </c>
    </row>
    <row r="114" spans="1:1" x14ac:dyDescent="0.25">
      <c r="A114">
        <v>725</v>
      </c>
    </row>
    <row r="115" spans="1:1" x14ac:dyDescent="0.25">
      <c r="A115">
        <v>1942</v>
      </c>
    </row>
    <row r="119" spans="1:1" x14ac:dyDescent="0.25">
      <c r="A119">
        <v>1140</v>
      </c>
    </row>
    <row r="124" spans="1:1" x14ac:dyDescent="0.25">
      <c r="A124">
        <v>1140</v>
      </c>
    </row>
    <row r="125" spans="1:1" x14ac:dyDescent="0.25">
      <c r="A125">
        <v>1942</v>
      </c>
    </row>
    <row r="129" spans="1:1" x14ac:dyDescent="0.25">
      <c r="A129">
        <v>1936</v>
      </c>
    </row>
    <row r="134" spans="1:1" x14ac:dyDescent="0.25">
      <c r="A134">
        <v>1936</v>
      </c>
    </row>
    <row r="135" spans="1:1" x14ac:dyDescent="0.25">
      <c r="A135">
        <v>1944</v>
      </c>
    </row>
    <row r="139" spans="1:1" x14ac:dyDescent="0.25">
      <c r="A139">
        <v>1106</v>
      </c>
    </row>
    <row r="144" spans="1:1" x14ac:dyDescent="0.25">
      <c r="A144">
        <v>1106</v>
      </c>
    </row>
  </sheetData>
  <conditionalFormatting sqref="E36:O43">
    <cfRule type="expression" dxfId="0" priority="1">
      <formula>MOD(ROW(XFB36)-ROW($A$52),2)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6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SwedishIronOreShipments</vt:lpstr>
      <vt:lpstr>MineLosses</vt:lpstr>
      <vt:lpstr>GermanTotalIronOre</vt:lpstr>
      <vt:lpstr>NarvikShipments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2023-03-13T02:50:53Z</dcterms:modified>
</cp:coreProperties>
</file>