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561D3D4-7C19-44E4-A0ED-C10BE2BDD3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" sheetId="3" r:id="rId3"/>
    <sheet name="MySing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" l="1" a="1"/>
  <c r="G20" i="2" s="1"/>
  <c r="E20" i="3" a="1"/>
  <c r="E20" i="3" s="1"/>
  <c r="H20" i="3" a="1"/>
  <c r="H20" i="3" s="1"/>
  <c r="F10" i="4" a="1"/>
  <c r="F10" i="4" s="1"/>
  <c r="H13" i="3" a="1"/>
  <c r="H13" i="3" s="1"/>
  <c r="F13" i="3" a="1"/>
  <c r="F13" i="3" s="1"/>
  <c r="B7" i="4"/>
  <c r="B6" i="4"/>
  <c r="B5" i="4"/>
  <c r="B4" i="4"/>
  <c r="B7" i="3"/>
  <c r="B6" i="3"/>
  <c r="B5" i="3"/>
  <c r="B4" i="3"/>
  <c r="D17" i="2"/>
  <c r="H16" i="2"/>
  <c r="H15" i="2"/>
  <c r="G15" i="2"/>
  <c r="H14" i="2"/>
  <c r="G14" i="2"/>
  <c r="H13" i="2"/>
  <c r="G13" i="2"/>
  <c r="H12" i="2"/>
  <c r="G12" i="2"/>
  <c r="E12" i="2"/>
  <c r="E12" i="2" a="1"/>
  <c r="L8" i="2"/>
  <c r="L7" i="2"/>
  <c r="J7" i="2"/>
  <c r="B7" i="2"/>
  <c r="L6" i="2"/>
  <c r="J6" i="2"/>
  <c r="B6" i="2"/>
  <c r="L5" i="2"/>
  <c r="J5" i="2"/>
  <c r="B5" i="2"/>
  <c r="L4" i="2"/>
  <c r="J4" i="2"/>
  <c r="B4" i="2"/>
  <c r="B7" i="1"/>
  <c r="B6" i="1"/>
  <c r="B5" i="1"/>
  <c r="B4" i="1"/>
  <c r="I12" i="3"/>
  <c r="J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<sst xmlns="http://schemas.openxmlformats.org/spreadsheetml/2006/main" count="61" uniqueCount="16">
  <si>
    <t>Question Table: Tax rate</t>
  </si>
  <si>
    <t>Question</t>
  </si>
  <si>
    <t>Awnser</t>
  </si>
  <si>
    <t>From</t>
  </si>
  <si>
    <t>To</t>
  </si>
  <si>
    <t>Tax Rate</t>
  </si>
  <si>
    <t>Person ID</t>
  </si>
  <si>
    <t>Income</t>
  </si>
  <si>
    <t>Tax</t>
  </si>
  <si>
    <t>A</t>
  </si>
  <si>
    <t>B</t>
  </si>
  <si>
    <t>C</t>
  </si>
  <si>
    <t>D</t>
  </si>
  <si>
    <t>Over</t>
  </si>
  <si>
    <t>E</t>
  </si>
  <si>
    <t>Let's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</si>
</sst>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;[Red]\-&quot;$&quot;#,##0"/>
    <numFmt numFmtId="166" formatCode="0.000"/>
  </numFmts>
  <fonts count="6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CDBC"/>
        <bgColor rgb="FFA5CDBC"/>
      </patternFill>
    </fill>
    <fill>
      <patternFill patternType="solid">
        <fgColor rgb="FFED6D4B"/>
        <bgColor rgb="FFED6D4B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0" borderId="0" xfId="0" applyFo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3" fillId="2" borderId="9" xfId="0" applyNumberFormat="1" applyFont="1" applyFill="1" applyBorder="1"/>
    <xf numFmtId="164" fontId="3" fillId="0" borderId="0" xfId="0" applyNumberFormat="1" applyFont="1"/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9" fontId="3" fillId="0" borderId="14" xfId="0" applyNumberFormat="1" applyFont="1" applyBorder="1"/>
    <xf numFmtId="4" fontId="3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0" borderId="11" xfId="0" applyNumberFormat="1" applyFont="1" applyBorder="1"/>
    <xf numFmtId="164" fontId="3" fillId="0" borderId="0" xfId="0" applyNumberFormat="1" applyFont="1" applyAlignment="1">
      <alignment horizontal="left"/>
    </xf>
    <xf numFmtId="3" fontId="3" fillId="2" borderId="16" xfId="0" applyNumberFormat="1" applyFont="1" applyFill="1" applyBorder="1" applyAlignment="1">
      <alignment horizontal="center"/>
    </xf>
    <xf numFmtId="3" fontId="3" fillId="4" borderId="11" xfId="0" applyNumberFormat="1" applyFont="1" applyFill="1" applyBorder="1"/>
    <xf numFmtId="165" fontId="3" fillId="0" borderId="17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9" fontId="3" fillId="0" borderId="19" xfId="0" applyNumberFormat="1" applyFont="1" applyBorder="1"/>
    <xf numFmtId="164" fontId="3" fillId="2" borderId="20" xfId="0" applyNumberFormat="1" applyFont="1" applyFill="1" applyBorder="1" applyAlignment="1">
      <alignment horizontal="center"/>
    </xf>
    <xf numFmtId="3" fontId="3" fillId="2" borderId="21" xfId="0" applyNumberFormat="1" applyFont="1" applyFill="1" applyBorder="1" applyAlignment="1">
      <alignment horizontal="center"/>
    </xf>
    <xf numFmtId="3" fontId="3" fillId="0" borderId="20" xfId="0" applyNumberFormat="1" applyFont="1" applyBorder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166" fontId="0" fillId="0" borderId="0" xfId="0" applyNumberFormat="1"/>
    <xf numFmtId="2" fontId="0" fillId="0" borderId="0" xfId="0" applyNumberFormat="1"/>
    <xf numFmtId="4" fontId="3" fillId="0" borderId="11" xfId="0" applyNumberFormat="1" applyFont="1" applyBorder="1"/>
    <xf numFmtId="4" fontId="3" fillId="4" borderId="11" xfId="0" applyNumberFormat="1" applyFont="1" applyFill="1" applyBorder="1"/>
    <xf numFmtId="4" fontId="3" fillId="0" borderId="20" xfId="0" applyNumberFormat="1" applyFont="1" applyBorder="1"/>
    <xf numFmtId="10" fontId="3" fillId="0" borderId="14" xfId="0" applyNumberFormat="1" applyFont="1" applyBorder="1"/>
    <xf numFmtId="10" fontId="3" fillId="0" borderId="19" xfId="0" applyNumberFormat="1" applyFont="1" applyBorder="1"/>
    <xf numFmtId="2" fontId="3" fillId="0" borderId="0" xfId="0" applyNumberFormat="1" applyFont="1" applyAlignment="1">
      <alignment horizontal="left"/>
    </xf>
    <xf numFmtId="0" fontId="5" fillId="0" borderId="0" xfId="0" applyFont="1"/>
    <xf numFmtId="2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895350</xdr:colOff>
      <xdr:row>7</xdr:row>
      <xdr:rowOff>66675</xdr:rowOff>
    </xdr:from>
    <xdr:ext cx="75247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-5400000">
          <a:off x="5193600" y="3408525"/>
          <a:ext cx="304800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219075</xdr:colOff>
      <xdr:row>10</xdr:row>
      <xdr:rowOff>133350</xdr:rowOff>
    </xdr:from>
    <xdr:ext cx="304800" cy="752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98363" y="3408525"/>
          <a:ext cx="295275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247650</xdr:colOff>
      <xdr:row>8</xdr:row>
      <xdr:rowOff>152400</xdr:rowOff>
    </xdr:from>
    <xdr:ext cx="5248275" cy="35242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26625" y="2022638"/>
          <a:ext cx="5238750" cy="3514725"/>
        </a:xfrm>
        <a:prstGeom prst="roundRect">
          <a:avLst>
            <a:gd name="adj" fmla="val 16667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58: Stepped Tax!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this challenge, we aim to find an efficient way to calculate the stepped tax based on the tax rates presented in the question table.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for Person ID B, with a yearly income of $26,068: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tax rate for the first $18,200 is 0%.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the remaining amount ($26,068 - $18,200), the tax rate is 19%.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Therefore, the tax value is calculated as: (26,068−18,200)×0.19=1,494 USD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6F5431-1A75-4EE3-AA49-08CE8CEEA79B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" workbookViewId="0">
      <selection activeCell="H3" sqref="H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</row>
    <row r="14" spans="1:26" ht="16.5" customHeight="1" x14ac:dyDescent="0.25">
      <c r="B14" s="27"/>
      <c r="C14" s="28"/>
      <c r="E14" s="29"/>
    </row>
    <row r="15" spans="1:26" ht="16.5" customHeight="1" x14ac:dyDescent="0.25">
      <c r="A15" s="30"/>
      <c r="B15" s="27"/>
      <c r="C15" s="28"/>
      <c r="E15" s="29"/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6BDE-8D94-4554-9AD5-BBECFABA6C62}">
  <dimension ref="A1:Z1000"/>
  <sheetViews>
    <sheetView tabSelected="1" topLeftCell="A10" workbookViewId="0">
      <selection activeCell="F19" sqref="F19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11.19921875" customWidth="1"/>
    <col min="5" max="5" width="12.19921875" customWidth="1"/>
    <col min="6" max="6" width="10.59765625" customWidth="1"/>
    <col min="7" max="7" width="10.5" customWidth="1"/>
    <col min="8" max="8" width="13.19921875" customWidth="1"/>
    <col min="9" max="9" width="8.59765625" customWidth="1"/>
    <col min="10" max="10" width="15.69921875" customWidth="1"/>
    <col min="11" max="11" width="8.59765625" customWidth="1"/>
    <col min="12" max="12" width="10.19921875" customWidth="1"/>
    <col min="13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36">
        <v>0</v>
      </c>
      <c r="E3" s="14"/>
      <c r="F3" s="15" t="s">
        <v>9</v>
      </c>
      <c r="G3" s="16">
        <v>199920</v>
      </c>
      <c r="H3" s="33">
        <v>60629.67</v>
      </c>
      <c r="I3" s="18"/>
      <c r="J3" s="38">
        <v>199920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36">
        <v>0.19</v>
      </c>
      <c r="E4" s="14"/>
      <c r="F4" s="15" t="s">
        <v>10</v>
      </c>
      <c r="G4" s="19">
        <v>26068</v>
      </c>
      <c r="H4" s="34">
        <v>1494.73</v>
      </c>
      <c r="I4" s="18"/>
      <c r="J4" s="38">
        <f>C4-C3</f>
        <v>26800</v>
      </c>
      <c r="K4">
        <v>0.19</v>
      </c>
      <c r="L4" s="32">
        <f>J4*K4</f>
        <v>5092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36">
        <v>0.32500000000000001</v>
      </c>
      <c r="E5" s="14"/>
      <c r="F5" s="15" t="s">
        <v>11</v>
      </c>
      <c r="G5" s="19">
        <v>106439</v>
      </c>
      <c r="H5" s="33">
        <v>25059.16</v>
      </c>
      <c r="I5" s="18"/>
      <c r="J5" s="38">
        <f>C5-C4</f>
        <v>75000</v>
      </c>
      <c r="K5">
        <v>0.32500000000000001</v>
      </c>
      <c r="L5" s="32">
        <f>J5*K5</f>
        <v>24375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36">
        <v>0.37</v>
      </c>
      <c r="E6" s="14"/>
      <c r="F6" s="15" t="s">
        <v>12</v>
      </c>
      <c r="G6" s="19">
        <v>28521</v>
      </c>
      <c r="H6" s="33">
        <v>1960.8</v>
      </c>
      <c r="I6" s="18"/>
      <c r="J6" s="38">
        <f>C6-C5</f>
        <v>60000</v>
      </c>
      <c r="K6">
        <v>0.37</v>
      </c>
      <c r="L6" s="32">
        <f>K6*J6</f>
        <v>22200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37">
        <v>0.45</v>
      </c>
      <c r="E7" s="14"/>
      <c r="F7" s="24" t="s">
        <v>14</v>
      </c>
      <c r="G7" s="25">
        <v>142566</v>
      </c>
      <c r="H7" s="35">
        <v>37815.54</v>
      </c>
      <c r="I7" s="3"/>
      <c r="J7" s="38">
        <f>J3-C6</f>
        <v>19920</v>
      </c>
      <c r="K7">
        <v>0.45</v>
      </c>
      <c r="L7" s="32">
        <f>K7*J7</f>
        <v>8964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L8" s="31">
        <f>SUM(L4:L7)</f>
        <v>60631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 t="s">
        <v>15</v>
      </c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16">
        <v>106439</v>
      </c>
      <c r="D12">
        <v>18200</v>
      </c>
      <c r="E12" s="29" cm="1">
        <f t="array" ref="E12:E15">C12-D12:D15</f>
        <v>88239</v>
      </c>
      <c r="F12">
        <v>0.19</v>
      </c>
      <c r="G12">
        <f>F12</f>
        <v>0.19</v>
      </c>
      <c r="H12">
        <f>G12*E12</f>
        <v>16765.41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D13">
        <v>45000</v>
      </c>
      <c r="E13" s="29">
        <v>61439</v>
      </c>
      <c r="F13">
        <v>0.32500000000000001</v>
      </c>
      <c r="G13">
        <f>F13-F12</f>
        <v>0.13500000000000001</v>
      </c>
      <c r="H13">
        <f>G13*E13</f>
        <v>8294.2650000000012</v>
      </c>
    </row>
    <row r="14" spans="1:26" ht="16.5" customHeight="1" x14ac:dyDescent="0.25">
      <c r="B14" s="27"/>
      <c r="C14" s="28"/>
      <c r="D14">
        <v>120000</v>
      </c>
      <c r="E14" s="29">
        <v>-13561</v>
      </c>
      <c r="F14">
        <v>0.37</v>
      </c>
      <c r="G14">
        <f>F14-F13</f>
        <v>4.4999999999999984E-2</v>
      </c>
      <c r="H14">
        <f>G14*E14</f>
        <v>-610.24499999999978</v>
      </c>
    </row>
    <row r="15" spans="1:26" ht="16.5" customHeight="1" x14ac:dyDescent="0.25">
      <c r="A15" s="30"/>
      <c r="B15" s="27"/>
      <c r="C15" s="28"/>
      <c r="D15">
        <v>180000</v>
      </c>
      <c r="E15" s="29">
        <v>-73561</v>
      </c>
      <c r="F15">
        <v>0.45</v>
      </c>
      <c r="G15">
        <f>F15-F14</f>
        <v>8.0000000000000016E-2</v>
      </c>
      <c r="H15">
        <f>G15*E15</f>
        <v>-5884.880000000001</v>
      </c>
    </row>
    <row r="16" spans="1:26" ht="16.5" customHeight="1" x14ac:dyDescent="0.25">
      <c r="A16" s="30"/>
      <c r="B16" s="27"/>
      <c r="C16" s="28"/>
      <c r="E16" s="29"/>
      <c r="H16">
        <f>SUMIF(H12:H15,"&gt;0")</f>
        <v>25059.675000000003</v>
      </c>
    </row>
    <row r="17" spans="1:7" ht="16.5" customHeight="1" x14ac:dyDescent="0.25">
      <c r="A17" s="30"/>
      <c r="B17" s="27"/>
      <c r="C17" s="28"/>
      <c r="D17">
        <f>H16</f>
        <v>25059.675000000003</v>
      </c>
      <c r="E17" s="29"/>
    </row>
    <row r="18" spans="1:7" ht="16.5" customHeight="1" x14ac:dyDescent="0.25">
      <c r="A18" s="30"/>
      <c r="B18" s="27"/>
      <c r="C18" s="28">
        <v>199920</v>
      </c>
      <c r="D18" s="32">
        <f t="dataTable" ref="D18:D22" dt2D="0" dtr="0" r1="C12"/>
        <v>60631</v>
      </c>
      <c r="E18" s="40">
        <v>60631</v>
      </c>
    </row>
    <row r="19" spans="1:7" ht="16.5" customHeight="1" x14ac:dyDescent="0.25">
      <c r="A19" s="30"/>
      <c r="B19" s="27"/>
      <c r="C19" s="28">
        <v>26068</v>
      </c>
      <c r="D19" s="32">
        <v>1494.92</v>
      </c>
      <c r="E19" s="40">
        <v>1494.92</v>
      </c>
    </row>
    <row r="20" spans="1:7" ht="16.5" customHeight="1" x14ac:dyDescent="0.25">
      <c r="A20" s="30"/>
      <c r="B20" s="27"/>
      <c r="C20" s="28">
        <v>106439</v>
      </c>
      <c r="D20" s="32">
        <v>25059.675000000003</v>
      </c>
      <c r="E20" s="40">
        <v>25059.675000000003</v>
      </c>
      <c r="G20" cm="1">
        <f t="array" ref="G20:G23">F12:F15-F11:F14</f>
        <v>0.19</v>
      </c>
    </row>
    <row r="21" spans="1:7" ht="16.5" customHeight="1" x14ac:dyDescent="0.25">
      <c r="A21" s="30"/>
      <c r="B21" s="27"/>
      <c r="C21" s="28">
        <v>28521</v>
      </c>
      <c r="D21" s="32">
        <v>1960.99</v>
      </c>
      <c r="E21" s="40">
        <v>1960.99</v>
      </c>
      <c r="G21">
        <v>0.13500000000000001</v>
      </c>
    </row>
    <row r="22" spans="1:7" ht="16.5" customHeight="1" x14ac:dyDescent="0.25">
      <c r="A22" s="30"/>
      <c r="B22" s="27"/>
      <c r="C22" s="28">
        <v>142566</v>
      </c>
      <c r="D22" s="32">
        <v>37816.420000000006</v>
      </c>
      <c r="E22" s="40">
        <v>37816.420000000006</v>
      </c>
      <c r="G22">
        <v>4.4999999999999984E-2</v>
      </c>
    </row>
    <row r="23" spans="1:7" ht="16.5" customHeight="1" x14ac:dyDescent="0.25">
      <c r="A23" s="30"/>
      <c r="B23" s="27"/>
      <c r="C23" s="28"/>
      <c r="E23" s="30"/>
      <c r="G23">
        <v>8.0000000000000016E-2</v>
      </c>
    </row>
    <row r="24" spans="1:7" ht="16.5" customHeight="1" x14ac:dyDescent="0.25">
      <c r="B24" s="27"/>
      <c r="C24" s="28"/>
      <c r="E24" s="30"/>
    </row>
    <row r="25" spans="1:7" ht="16.5" customHeight="1" x14ac:dyDescent="0.25">
      <c r="B25" s="27"/>
      <c r="C25" s="28"/>
      <c r="E25" s="30"/>
    </row>
    <row r="26" spans="1:7" ht="16.5" customHeight="1" x14ac:dyDescent="0.25">
      <c r="B26" s="27"/>
      <c r="C26" s="28"/>
    </row>
    <row r="27" spans="1:7" ht="16.5" customHeight="1" x14ac:dyDescent="0.25">
      <c r="B27" s="27"/>
      <c r="C27" s="28"/>
    </row>
    <row r="28" spans="1:7" ht="16.5" customHeight="1" x14ac:dyDescent="0.25">
      <c r="B28" s="27"/>
      <c r="C28" s="28"/>
    </row>
    <row r="29" spans="1:7" ht="16.5" customHeight="1" x14ac:dyDescent="0.25">
      <c r="B29" s="27"/>
      <c r="C29" s="28"/>
    </row>
    <row r="30" spans="1:7" ht="16.5" customHeight="1" x14ac:dyDescent="0.25">
      <c r="B30" s="27"/>
      <c r="C30" s="28"/>
    </row>
    <row r="31" spans="1:7" ht="16.5" customHeight="1" x14ac:dyDescent="0.25">
      <c r="B31" s="27"/>
      <c r="C31" s="28"/>
    </row>
    <row r="32" spans="1:7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D18:D22 H3:H7">
    <cfRule type="duplicateValues" dxfId="1" priority="2"/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648-EF8F-4865-BC25-42EDB228F361}">
  <dimension ref="A1:Z1000"/>
  <sheetViews>
    <sheetView topLeftCell="A8" workbookViewId="0">
      <selection activeCell="H20" sqref="H20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 t="str">
        <f ca="1">_xlfn.FORMULATEXT(F13)</f>
        <v>=MAP(G3:G7,
     LAMBDA(I,
            SUM(
                LET(R,(I-(B3:B7-1))*IFERROR(D3:D7-OFFSET(D3:D7,-1,0),0),
                    IF(R&gt;0,R,0))
               )
           )
    )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I12" t="str">
        <f ca="1">_xlfn.FORMULATEXT(H13)</f>
        <v>=MAP(G3:G7,
LAMBDA(I,
SUM(
LET(R,(I-(B3:B7-1))*IFERROR(D3:D7-OFFSET(D3:D7,-1,0),0),
(R&gt;0)*R
)
)
))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  <c r="F13" cm="1">
        <f t="array" aca="1" ref="F13:F17" ca="1">_xlfn.MAP(G3:G7,
     _xlfn.LAMBDA(_xlpm.I,
            SUM(
                _xlfn.LET(_xlpm.R,(_xlpm.I-(B3:B7-1))*IFERROR(D3:D7-OFFSET(D3:D7,-1,0),0),
                    IF(_xlpm.R&gt;0,_xlpm.R,0))
               )
           )
    )</f>
        <v>60631</v>
      </c>
      <c r="H13" cm="1">
        <f t="array" aca="1" ref="H13:H17" ca="1">_xlfn.MAP(G3:G7,
_xlfn.LAMBDA(_xlpm.I,
SUM(
_xlfn.LET(_xlpm.R,(_xlpm.I-(B3:B7-1))*IFERROR(D3:D7-OFFSET(D3:D7,-1,0),0),
(_xlpm.R&gt;0)*_xlpm.R
)
)
))</f>
        <v>60631</v>
      </c>
    </row>
    <row r="14" spans="1:26" ht="16.5" customHeight="1" x14ac:dyDescent="0.25">
      <c r="B14" s="27"/>
      <c r="C14" s="28"/>
      <c r="E14" s="29"/>
      <c r="F14">
        <f ca="1"/>
        <v>1494.92</v>
      </c>
      <c r="H14">
        <f ca="1"/>
        <v>1494.92</v>
      </c>
    </row>
    <row r="15" spans="1:26" ht="16.5" customHeight="1" x14ac:dyDescent="0.25">
      <c r="A15" s="30"/>
      <c r="B15" s="27"/>
      <c r="C15" s="28"/>
      <c r="E15" s="29"/>
      <c r="F15">
        <f ca="1"/>
        <v>25059.675000000003</v>
      </c>
      <c r="H15" s="39">
        <f ca="1"/>
        <v>25059.675000000003</v>
      </c>
    </row>
    <row r="16" spans="1:26" ht="16.5" customHeight="1" x14ac:dyDescent="0.25">
      <c r="A16" s="30"/>
      <c r="B16" s="27"/>
      <c r="C16" s="28"/>
      <c r="E16" s="29"/>
      <c r="F16">
        <f ca="1"/>
        <v>1960.99</v>
      </c>
      <c r="H16">
        <f ca="1"/>
        <v>1960.99</v>
      </c>
    </row>
    <row r="17" spans="1:8" ht="16.5" customHeight="1" x14ac:dyDescent="0.25">
      <c r="A17" s="30"/>
      <c r="B17" s="27"/>
      <c r="C17" s="28"/>
      <c r="E17" s="29"/>
      <c r="F17">
        <f ca="1"/>
        <v>37816.420000000006</v>
      </c>
      <c r="H17">
        <f ca="1"/>
        <v>37816.420000000006</v>
      </c>
    </row>
    <row r="18" spans="1:8" ht="16.5" customHeight="1" x14ac:dyDescent="0.25">
      <c r="A18" s="30"/>
      <c r="B18" s="27"/>
      <c r="C18" s="28"/>
      <c r="E18" s="29"/>
    </row>
    <row r="19" spans="1:8" ht="16.5" customHeight="1" x14ac:dyDescent="0.25">
      <c r="A19" s="30"/>
      <c r="B19" s="27"/>
      <c r="C19" s="28"/>
      <c r="E19" s="29"/>
    </row>
    <row r="20" spans="1:8" ht="16.5" customHeight="1" x14ac:dyDescent="0.25">
      <c r="A20" s="30"/>
      <c r="B20" s="27"/>
      <c r="C20" s="28"/>
      <c r="E20" s="40" t="e" cm="1">
        <f t="array" aca="1" ref="E20:E24" ca="1">D3:D7-OFFSET(D3:D7,-1,0)</f>
        <v>#VALUE!</v>
      </c>
      <c r="H20" cm="1">
        <f t="array" aca="1" ref="H20:H24" ca="1">_xlfn.MAP(G3:G7,
     _xlfn.LAMBDA(_xlpm.I,
            SUM(
                _xlfn.LET(_xlpm.R,(_xlpm.I-(B3:B7-1))*IFERROR(D3:D7-OFFSET(D3:D7,-1,0),0),
                (_xlpm.R&gt;0)*_xlpm.R)
               )
          )
)</f>
        <v>60631</v>
      </c>
    </row>
    <row r="21" spans="1:8" ht="16.5" customHeight="1" x14ac:dyDescent="0.25">
      <c r="A21" s="30"/>
      <c r="B21" s="27"/>
      <c r="C21" s="28"/>
      <c r="E21" s="40">
        <f ca="1"/>
        <v>0.19</v>
      </c>
      <c r="H21">
        <f ca="1"/>
        <v>1494.92</v>
      </c>
    </row>
    <row r="22" spans="1:8" ht="16.5" customHeight="1" x14ac:dyDescent="0.25">
      <c r="A22" s="30"/>
      <c r="B22" s="27"/>
      <c r="C22" s="28"/>
      <c r="E22" s="40">
        <f ca="1"/>
        <v>0.13500000000000001</v>
      </c>
      <c r="H22">
        <f ca="1"/>
        <v>25059.675000000003</v>
      </c>
    </row>
    <row r="23" spans="1:8" ht="16.5" customHeight="1" x14ac:dyDescent="0.25">
      <c r="A23" s="30"/>
      <c r="B23" s="27"/>
      <c r="C23" s="28"/>
      <c r="E23" s="40">
        <f ca="1"/>
        <v>4.4999999999999984E-2</v>
      </c>
      <c r="H23">
        <f ca="1"/>
        <v>1960.99</v>
      </c>
    </row>
    <row r="24" spans="1:8" ht="16.5" customHeight="1" x14ac:dyDescent="0.25">
      <c r="B24" s="27"/>
      <c r="C24" s="28"/>
      <c r="E24" s="40">
        <f ca="1"/>
        <v>8.0000000000000016E-2</v>
      </c>
      <c r="H24">
        <f ca="1"/>
        <v>37816.420000000006</v>
      </c>
    </row>
    <row r="25" spans="1:8" ht="16.5" customHeight="1" x14ac:dyDescent="0.25">
      <c r="B25" s="27"/>
      <c r="C25" s="28"/>
      <c r="E25" s="30"/>
    </row>
    <row r="26" spans="1:8" ht="16.5" customHeight="1" x14ac:dyDescent="0.25">
      <c r="B26" s="27"/>
      <c r="C26" s="28"/>
    </row>
    <row r="27" spans="1:8" ht="16.5" customHeight="1" x14ac:dyDescent="0.25">
      <c r="B27" s="27"/>
      <c r="C27" s="28"/>
    </row>
    <row r="28" spans="1:8" ht="16.5" customHeight="1" x14ac:dyDescent="0.25">
      <c r="B28" s="27"/>
      <c r="C28" s="28"/>
    </row>
    <row r="29" spans="1:8" ht="16.5" customHeight="1" x14ac:dyDescent="0.25">
      <c r="B29" s="27"/>
      <c r="C29" s="28"/>
    </row>
    <row r="30" spans="1:8" ht="16.5" customHeight="1" x14ac:dyDescent="0.25">
      <c r="B30" s="27"/>
      <c r="C30" s="28"/>
    </row>
    <row r="31" spans="1:8" ht="16.5" customHeight="1" x14ac:dyDescent="0.25">
      <c r="B31" s="27"/>
      <c r="C31" s="28"/>
    </row>
    <row r="32" spans="1:8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DB8-ED4B-40BC-9481-34DF574172F9}">
  <dimension ref="A1:Z1000"/>
  <sheetViews>
    <sheetView workbookViewId="0">
      <selection activeCell="J10" sqref="J10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F10" s="8" t="str" cm="1">
        <f t="array" ref="F10:H15">_xlfn.LET(
_xlpm.fn, _xlfn.LAMBDA(_xlpm.inc,_xlfn.LET(_xlpm._txbl,_xlpm.inc-EDA!C3:C6,
          _xlpm._txrt,_xlfn.VSTACK(EDA!D4,EDA!D5:D7-EDA!D4:D6),
          SUM(IF(_xlpm._txbl*_xlpm._txrt&gt;0,_xlpm._txbl*_xlpm._txrt))
           )),
_xlpm._tx,_xlfn.BYROW(EDA!G3:G7,_xlfn.LAMBDA(_xlpm.x,_xlpm.fn(_xlpm.x))),
_xlfn.VSTACK({"Person ID","Income","Tax"},_xlfn.HSTACK(EDA!F3:F7,EDA!G3:G7,_xlpm._tx))
)</f>
        <v>Person ID</v>
      </c>
      <c r="G10" s="9" t="str">
        <v>Income</v>
      </c>
      <c r="H10" s="10" t="str">
        <v>Tax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F11" s="15" t="str">
        <v>A</v>
      </c>
      <c r="G11" s="16">
        <v>199920</v>
      </c>
      <c r="H11" s="33">
        <v>60631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F12" s="15" t="str">
        <v>B</v>
      </c>
      <c r="G12" s="19">
        <v>26068</v>
      </c>
      <c r="H12" s="34">
        <v>1494.92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  <c r="F13" s="15" t="str">
        <v>C</v>
      </c>
      <c r="G13" s="19">
        <v>106439</v>
      </c>
      <c r="H13" s="33">
        <v>25059.675000000003</v>
      </c>
    </row>
    <row r="14" spans="1:26" ht="16.5" customHeight="1" x14ac:dyDescent="0.25">
      <c r="B14" s="27"/>
      <c r="C14" s="28"/>
      <c r="E14" s="29"/>
      <c r="F14" s="15" t="str">
        <v>D</v>
      </c>
      <c r="G14" s="19">
        <v>28521</v>
      </c>
      <c r="H14" s="33">
        <v>1960.99</v>
      </c>
    </row>
    <row r="15" spans="1:26" ht="16.5" customHeight="1" x14ac:dyDescent="0.25">
      <c r="A15" s="30"/>
      <c r="B15" s="27"/>
      <c r="C15" s="28"/>
      <c r="E15" s="29"/>
      <c r="F15" s="24" t="str">
        <v>E</v>
      </c>
      <c r="G15" s="25">
        <v>142566</v>
      </c>
      <c r="H15" s="35">
        <v>37816.420000000006</v>
      </c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H11:H15">
    <cfRule type="duplicateValues" dxfId="0" priority="1"/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MySingle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2024-05-27T21:50:53Z</dcterms:modified>
</cp:coreProperties>
</file>