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BB81F83-8082-4142-8411-94FA128E6FD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fBCAST">_xlfn.LAMBDA(_xlpm._nData, _xlfn.LET(_xlpm.f, _xlfn.LAMBDA(_xlpm._d, _xlfn.LET(_xlpm._c, COLUMNS(_xlpm._d) - 1, _xlfn.DROP(_xlfn.REDUCE("", _xlfn.TAKE(_xlpm._d, , 1), _xlfn.LAMBDA(_xlpm.a,_xlpm.v, _xlfn.VSTACK(_xlpm.a, _xlfn.EXPAND(_xlpm.v, _xlpm._c, 1, _xlpm.v)))), 1))), _xlfn.HSTACK(_xlpm.f(_xlpm._nData), _xlfn.TOCOL(_xlfn.DROP(_xlpm._nData, , 1)))))</definedName>
    <definedName name="_fCharCount">_xlfn.LAMBDA(_xlpm.s,_xlpm.c, _xlfn.LET(_xlpm.z, SUBSTITUTE(_xlpm.s, _xlpm.c, ""), LEN(_xlpm.s) - LEN(_xlpm.z)))</definedName>
    <definedName name="_fDN">_xlfn.LAMBDA(_xlpm.arr,_xlop.ini, _xlfn.LET(_xlpm._ini, IF(_xlfn.ISOMITTED(_xlpm.ini), "", _xlpm.ini), _xlfn.SCAN(_xlpm._ini, _xlpm.arr, _xlfn.LAMBDA(_xlpm.a,_xlpm.v, IF(LEN(_xlpm.v) = 0, _xlpm.a, _xlpm.v)))))</definedName>
    <definedName name="_fDX">_xlfn.LAMBDA(_xlpm.vlookup_value,_xlpm.vlookup_array,_xlpm.hlookup_value,_xlpm.hlookup_array,_xlpm.return_array,_xlop.if_not_found,_xlop.vmatch_mode,_xlop.vsearch_mode,_xlop.hmatch_mode,_xlop.hsearch_mode, IFERROR(INDEX(_xlpm.return_array, _xlfn.XMATCH(_xlpm.vlookup_value, _xlpm.vlookup_array, _xlpm.vmatch_mode, _xlpm.vsearch_mode), _xlfn.XMATCH(_xlpm.hlookup_value, _xlpm.hlookup_array, _xlpm.hmatch_mode, _xlpm.hsearch_mode)), IF(ISOMlTTED(_xlpm.if_not_found), NA(), _xlpm.if_not_found)))</definedName>
    <definedName name="_xlnm._FilterDatabase" localSheetId="1" hidden="1">EDA!$B$2:$D$23</definedName>
    <definedName name="_xlnm._FilterDatabase" localSheetId="0" hidden="1">Original!$B$2:$D$23</definedName>
    <definedName name="_fIndex">_xlfn.LAMBDA(_xlpm.d,_xlpm.r, INDEX(_xlpm.d, _xlpm.r, _xlfn.SEQUENCE(1, COLUMNS(_xlpm.d))))</definedName>
    <definedName name="_fInterp">_xlfn.LAMBDA(_xlpm.x,_xlpm.xdat,_xlpm.ydat, _xlfn.LET(_xlpm.xmin, _xlfn.XLOOKUP(_xlpm.x, _xlpm.xdat, _xlpm.xdat, , -1), _xlpm.xmax, _xlfn.XLOOKUP(_xlpm.x, _xlpm.xdat, _xlpm.xdat, , 1), _xlpm.ymin, _xlfn.XLOOKUP(_xlpm.x, _xlpm.xdat, _xlpm.ydat, , -1), _xlpm.ymax, _xlfn.XLOOKUP(_xlpm.x, _xlpm.xdat, _xlpm.ydat, , 1), IF(_xlpm.xmin = _xlpm.xmax, _xlpm.ymin, (_xlpm.ymin * (_xlpm.xmax - _xlpm.x) + _xlpm.ymax * (_xlpm.x - _xlpm.xmin)) / (_xlpm.xmax - _xlpm.xmin))))</definedName>
    <definedName name="_fQ">_xlfn.LAMBDA(_xlpm.x, ROUNDUP(MONTH(1 &amp; _xlpm.x) / 3, 0))</definedName>
    <definedName name="_fSUPERXLOOKUP">_xlfn.LAMBDA(_xlpm.lookup_value,_xlpm.lookup_array,_xlpm.return_array,_xlop.if_not_found,_xlop.match_mode,_xlop.search_mode, IF(COLUMNS(_xlpm.lookup_value) = 1, IFERROR(INDEX(_xlpm.return_array, _xlfn.XMATCH(_xlpm.lookup_value, _xlpm.lookup_array, _xlpm.match_mode, _xlpm.search_mode), _xlfn.SEQUENCE(1, COLUMNS(_xlpm.return_array))), IF(_xlfn.ISOMITTED(_xlpm.if_not_found), NA(), _xlpm.if_not_found)), IFERROR(INDEX(_xlpm.return_array, _xlfn.SEQUENCE(ROWS(_xlpm.return_array)), _xlfn.XMATCH(_xlpm.lookup_value, _xlpm.lookup_array, _xlpm.match_mode, _xlpm.search_mode)), IF(_xlfn.ISOMITTED(_xlpm.if_not_found), NA(), _xlpm.if_not_found))))</definedName>
    <definedName name="_fUP">_xlfn.LAMBDA(_xlpm.arr,_xlop.ini, _xlfn.LET(_xlpm._f, _xlfn.LAMBDA(_xlpm.z, INDEX(_xlpm.z, _xlfn.SEQUENCE(ROWS(_xlpm.z), 1, ROWS(_xlpm.z), -1))), _xlpm._arr, _xlpm._f(_xlpm.arr), _xlpm._ini, IF(_xlfn.ISOMITTED(_xlpm.ini), "", _xlpm.ini), _xlpm._f(_xlfn.SCAN(_xlpm._ini, _xlpm._arr, _xlfn.LAMBDA(_xlpm.a,_xlpm.v, IF(LEN(_xlpm.v) = 0, _xlpm.a, _xlpm.v))))))</definedName>
    <definedName name="DDL">_xlfn.LAMBDA(_xlpm.range,_xlop.lookup1,_xlop.lookup2,_xlop.lookup3,_xlop.lookup4,_xlop.lookup5,_xlop.lookup6,_xlop.lookup7,_xlop.lookup8,_xlop.lookup9,_xlop.lookup10, _xlfn.LET(_xlpm._s, "%^&amp;&amp;@", _xlpm.lookupValue, _xlpm.lookup1 &amp; _xlpm._s &amp; _xlpm.lookup2 &amp; _xlpm._s &amp; _xlpm.lookup3 &amp; _xlpm._s &amp; _xlpm.lookup4 &amp; _xlpm._s &amp; _xlpm.lookup5 &amp; _xlpm._s &amp; _xlpm.lookup6 &amp; _xlpm._s &amp; _xlpm.lookup7 &amp; _xlpm._s &amp; _xlpm.lookup8 &amp; _xlpm._s &amp; _xlpm.lookup9 &amp; _xlpm._s &amp; _xlpm.lookup10, _xlpm.levelIndex, IFERROR(ROWS(_xlfn.TEXTSPLIT(_xlpm.lookupValue, , _xlpm._s, TRUE())), 0) + 1, _xlpm.lookupArray, _xlfn.BYROW(_xlfn.EXPAND(_xlfn.CHOOSECOLS(_xlpm.range, _xlfn.SEQUENCE(1, _xlpm.levelIndex - 1)), , 10, ""), _xlfn.LAMBDA(_xlpm.row, _xlfn.TEXTJOIN(_xlpm._s, FALSE, _xlpm.row))), _xlpm.returnRange, INDEX(_xlpm.range, 0, _xlpm.levelIndex), _xlpm.result, IF(_xlfn.ISOMITTED(_xlpm.lookup1) * _xlpm.levelIndex = 1, _xlpm.returnRange, _xlfn.XLOOKUP(_xlpm.lookupValue, _xlpm.lookupArray, _xlpm.returnRange):_xlfn.XLOOKUP(_xlpm.lookupValue, _xlpm.lookupArray, _xlpm.returnRange, , , -1)), _xlpm.result))</definedName>
    <definedName name="DDLSorter">_xlfn.LAMBDA(_xlpm.Range,_xlop.SortOrder, _xlfn._xlws.SORT(_xlpm.Range, _xlfn.SEQUENCE(, COLUMNS(_xlpm.Range)), _xlpm.SortOrder))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" i="2" l="1" a="1"/>
  <c r="F45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E45" i="2" a="1"/>
  <c r="E45" i="2" s="1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45" i="2"/>
  <c r="C45" i="2" a="1"/>
  <c r="C45" i="2" s="1"/>
  <c r="B45" i="2" a="1"/>
  <c r="B45" i="2" s="1"/>
  <c r="G38" i="2" a="1"/>
  <c r="G38" i="2" s="1"/>
  <c r="K38" i="2" s="1" a="1"/>
  <c r="K38" i="2" s="1"/>
  <c r="K21" i="2" a="1"/>
  <c r="K21" i="2" s="1"/>
  <c r="G21" i="2" a="1"/>
  <c r="G21" i="2" s="1"/>
  <c r="E3" i="2" a="1"/>
  <c r="E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<sst xmlns="http://schemas.openxmlformats.org/spreadsheetml/2006/main" count="105" uniqueCount="21">
  <si>
    <t>Question</t>
  </si>
  <si>
    <t>Result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</si>
  <si>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</si>
  <si>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</si>
  <si>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</si>
  <si>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</si>
  <si>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</si>
  <si>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</si>
  <si>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</si>
  <si>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</si>
  <si>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</si>
  <si>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</si>
  <si>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</si>
  <si>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</si>
  <si>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</si>
  <si>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</si>
  <si>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Season</t>
  </si>
  <si>
    <t>Total Sale</t>
  </si>
  <si>
    <t>Sale</t>
  </si>
  <si>
    <t>https://www.linkedin.com/in/omid-motamedisedeh-74aba166/recent-activity/all/</t>
  </si>
  <si>
    <t>ROUNDUP(MONTH(--(1 &amp; C3:C39)) / 3,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</si>
</sst>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0;@"/>
  </numFmts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u/>
      <sz val="11"/>
      <color theme="10"/>
      <name val="Corbe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2" borderId="3" xfId="0" applyNumberFormat="1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3" fontId="2" fillId="7" borderId="2" xfId="0" applyNumberFormat="1" applyFont="1" applyFill="1" applyBorder="1" applyAlignment="1">
      <alignment horizontal="center" vertical="center"/>
    </xf>
    <xf numFmtId="1" fontId="2" fillId="6" borderId="2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3" fontId="2" fillId="6" borderId="2" xfId="0" applyNumberFormat="1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center" vertical="center"/>
    </xf>
    <xf numFmtId="1" fontId="2" fillId="5" borderId="2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3" fontId="2" fillId="5" borderId="2" xfId="0" applyNumberFormat="1" applyFont="1" applyFill="1" applyBorder="1" applyAlignment="1">
      <alignment horizontal="center" vertical="center"/>
    </xf>
    <xf numFmtId="164" fontId="2" fillId="0" borderId="0" xfId="0" applyNumberFormat="1" applyFont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0" xfId="0" quotePrefix="1" applyAlignment="1">
      <alignment horizontal="left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11445</xdr:colOff>
      <xdr:row>9</xdr:row>
      <xdr:rowOff>142539</xdr:rowOff>
    </xdr:from>
    <xdr:to>
      <xdr:col>4</xdr:col>
      <xdr:colOff>364547</xdr:colOff>
      <xdr:row>13</xdr:row>
      <xdr:rowOff>56695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693099" y="1952289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313592</xdr:colOff>
      <xdr:row>3</xdr:row>
      <xdr:rowOff>65940</xdr:rowOff>
    </xdr:from>
    <xdr:to>
      <xdr:col>6</xdr:col>
      <xdr:colOff>2345</xdr:colOff>
      <xdr:row>21</xdr:row>
      <xdr:rowOff>29306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722684" y="710709"/>
          <a:ext cx="2150599" cy="3234105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1496615</xdr:colOff>
      <xdr:row>6</xdr:row>
      <xdr:rowOff>90518</xdr:rowOff>
    </xdr:from>
    <xdr:to>
      <xdr:col>6</xdr:col>
      <xdr:colOff>27844</xdr:colOff>
      <xdr:row>9</xdr:row>
      <xdr:rowOff>176124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108788" y="1328768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357554</xdr:colOff>
      <xdr:row>2</xdr:row>
      <xdr:rowOff>131882</xdr:rowOff>
    </xdr:from>
    <xdr:to>
      <xdr:col>5</xdr:col>
      <xdr:colOff>1765789</xdr:colOff>
      <xdr:row>19</xdr:row>
      <xdr:rowOff>190498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3039208" y="608132"/>
          <a:ext cx="2338754" cy="3297116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</a:t>
          </a: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63:</a:t>
          </a:r>
        </a:p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Convert the monthly sales data from the Question table into seasonal sales as shown in the Result table. Pay close attention to any missing months during the conversion process.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C91CEC9-CDDF-4DA2-A486-41D6CB4AD61A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0971B20-B398-44D5-A36C-AF779314A9EE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zoomScale="130" zoomScaleNormal="130" workbookViewId="0">
      <selection activeCell="F2" sqref="F2"/>
    </sheetView>
  </sheetViews>
  <sheetFormatPr defaultRowHeight="14.4" x14ac:dyDescent="0.3"/>
  <cols>
    <col min="1" max="1" width="3.109375" customWidth="1"/>
    <col min="2" max="2" width="10.6640625" style="3" customWidth="1"/>
    <col min="3" max="3" width="9.109375" bestFit="1" customWidth="1"/>
    <col min="4" max="5" width="12.21875" customWidth="1"/>
    <col min="6" max="6" width="23.6640625" customWidth="1"/>
    <col min="7" max="7" width="9.33203125" style="4" customWidth="1"/>
    <col min="8" max="9" width="9.33203125" customWidth="1"/>
  </cols>
  <sheetData>
    <row r="1" spans="1:14" s="6" customFormat="1" ht="22.5" customHeight="1" x14ac:dyDescent="0.3">
      <c r="B1" s="25" t="s">
        <v>0</v>
      </c>
      <c r="C1" s="26"/>
      <c r="D1" s="26"/>
      <c r="E1"/>
      <c r="G1" s="25" t="s">
        <v>1</v>
      </c>
      <c r="H1" s="26"/>
      <c r="I1" s="26"/>
      <c r="K1" s="6" t="s">
        <v>19</v>
      </c>
    </row>
    <row r="2" spans="1:14" s="2" customFormat="1" x14ac:dyDescent="0.3">
      <c r="B2" s="5" t="s">
        <v>2</v>
      </c>
      <c r="C2" s="7" t="s">
        <v>3</v>
      </c>
      <c r="D2" s="11" t="s">
        <v>18</v>
      </c>
      <c r="E2"/>
      <c r="G2" s="5" t="s">
        <v>2</v>
      </c>
      <c r="H2" s="10" t="s">
        <v>16</v>
      </c>
      <c r="I2" s="10" t="s">
        <v>17</v>
      </c>
    </row>
    <row r="3" spans="1:14" s="2" customFormat="1" x14ac:dyDescent="0.3">
      <c r="B3" s="12">
        <v>2020</v>
      </c>
      <c r="C3" s="13" t="s">
        <v>4</v>
      </c>
      <c r="D3" s="14">
        <v>827837</v>
      </c>
      <c r="E3"/>
      <c r="G3" s="12">
        <v>2020</v>
      </c>
      <c r="H3" s="13">
        <v>1</v>
      </c>
      <c r="I3" s="14">
        <v>2255464</v>
      </c>
      <c r="J3" s="9"/>
      <c r="K3" s="9"/>
      <c r="L3" s="9"/>
      <c r="M3" s="8"/>
    </row>
    <row r="4" spans="1:14" s="2" customFormat="1" x14ac:dyDescent="0.3">
      <c r="B4" s="12">
        <v>2020</v>
      </c>
      <c r="C4" s="13" t="s">
        <v>5</v>
      </c>
      <c r="D4" s="14">
        <v>809902</v>
      </c>
      <c r="E4"/>
      <c r="G4" s="15">
        <v>2020</v>
      </c>
      <c r="H4" s="16">
        <v>2</v>
      </c>
      <c r="I4" s="17">
        <v>1884296</v>
      </c>
      <c r="J4" s="9"/>
      <c r="K4" s="9"/>
      <c r="L4" s="9"/>
      <c r="M4" s="8"/>
    </row>
    <row r="5" spans="1:14" s="2" customFormat="1" x14ac:dyDescent="0.3">
      <c r="B5" s="12">
        <v>2020</v>
      </c>
      <c r="C5" s="13" t="s">
        <v>6</v>
      </c>
      <c r="D5" s="14">
        <v>617725</v>
      </c>
      <c r="E5"/>
      <c r="G5" s="18">
        <v>2020</v>
      </c>
      <c r="H5" s="19">
        <v>3</v>
      </c>
      <c r="I5" s="20">
        <v>2674392</v>
      </c>
      <c r="J5" s="9"/>
      <c r="K5" s="9"/>
      <c r="L5" s="9"/>
      <c r="M5" s="8"/>
    </row>
    <row r="6" spans="1:14" s="2" customFormat="1" x14ac:dyDescent="0.3">
      <c r="B6" s="15">
        <v>2020</v>
      </c>
      <c r="C6" s="16" t="s">
        <v>7</v>
      </c>
      <c r="D6" s="17">
        <v>968731</v>
      </c>
      <c r="E6"/>
      <c r="G6" s="21">
        <v>2020</v>
      </c>
      <c r="H6" s="22">
        <v>4</v>
      </c>
      <c r="I6" s="23">
        <v>2909572</v>
      </c>
      <c r="J6" s="9"/>
      <c r="K6" s="9"/>
      <c r="L6" s="9"/>
      <c r="M6" s="8"/>
    </row>
    <row r="7" spans="1:14" s="2" customFormat="1" x14ac:dyDescent="0.3">
      <c r="B7" s="15">
        <v>2020</v>
      </c>
      <c r="C7" s="16" t="s">
        <v>8</v>
      </c>
      <c r="D7" s="17">
        <v>915565</v>
      </c>
      <c r="E7"/>
      <c r="G7" s="12">
        <v>2021</v>
      </c>
      <c r="H7" s="13">
        <v>1</v>
      </c>
      <c r="I7" s="14">
        <v>2002380</v>
      </c>
    </row>
    <row r="8" spans="1:14" s="2" customFormat="1" x14ac:dyDescent="0.3">
      <c r="B8" s="18">
        <v>2020</v>
      </c>
      <c r="C8" s="19" t="s">
        <v>10</v>
      </c>
      <c r="D8" s="20">
        <v>748067</v>
      </c>
      <c r="E8"/>
      <c r="F8"/>
      <c r="G8" s="15">
        <v>2021</v>
      </c>
      <c r="H8" s="16">
        <v>2</v>
      </c>
      <c r="I8" s="17">
        <v>3741940</v>
      </c>
      <c r="J8"/>
      <c r="K8"/>
      <c r="L8"/>
      <c r="M8"/>
    </row>
    <row r="9" spans="1:14" s="2" customFormat="1" x14ac:dyDescent="0.3">
      <c r="B9" s="18">
        <v>2020</v>
      </c>
      <c r="C9" s="19" t="s">
        <v>11</v>
      </c>
      <c r="D9" s="20">
        <v>913712</v>
      </c>
      <c r="E9"/>
      <c r="F9"/>
      <c r="G9" s="18">
        <v>2021</v>
      </c>
      <c r="H9" s="19">
        <v>3</v>
      </c>
      <c r="I9" s="20">
        <v>3894246</v>
      </c>
      <c r="J9"/>
      <c r="K9"/>
      <c r="L9"/>
      <c r="M9"/>
    </row>
    <row r="10" spans="1:14" s="2" customFormat="1" x14ac:dyDescent="0.3">
      <c r="B10" s="18">
        <v>2020</v>
      </c>
      <c r="C10" s="19" t="s">
        <v>12</v>
      </c>
      <c r="D10" s="20">
        <v>1012613</v>
      </c>
      <c r="E10"/>
      <c r="F10"/>
      <c r="G10" s="21">
        <v>2021</v>
      </c>
      <c r="H10" s="22">
        <v>4</v>
      </c>
      <c r="I10" s="23">
        <v>2643503</v>
      </c>
      <c r="J10"/>
      <c r="K10"/>
      <c r="L10"/>
      <c r="M10"/>
    </row>
    <row r="11" spans="1:14" s="2" customFormat="1" x14ac:dyDescent="0.3">
      <c r="B11" s="21">
        <v>2020</v>
      </c>
      <c r="C11" s="22" t="s">
        <v>13</v>
      </c>
      <c r="D11" s="23">
        <v>754216</v>
      </c>
      <c r="E11"/>
      <c r="F11"/>
      <c r="G11" s="12">
        <v>2022</v>
      </c>
      <c r="H11" s="13">
        <v>1</v>
      </c>
      <c r="I11" s="14">
        <v>5857177</v>
      </c>
      <c r="J11"/>
      <c r="K11"/>
      <c r="L11"/>
      <c r="M11"/>
    </row>
    <row r="12" spans="1:14" s="2" customFormat="1" x14ac:dyDescent="0.3">
      <c r="B12" s="21">
        <v>2020</v>
      </c>
      <c r="C12" s="22" t="s">
        <v>14</v>
      </c>
      <c r="D12" s="23">
        <v>1081320</v>
      </c>
      <c r="E12"/>
      <c r="F12"/>
      <c r="G12" s="15">
        <v>2022</v>
      </c>
      <c r="H12" s="16">
        <v>2</v>
      </c>
      <c r="I12" s="17">
        <v>9621708</v>
      </c>
      <c r="J12"/>
      <c r="K12"/>
      <c r="L12"/>
      <c r="M12"/>
      <c r="N12"/>
    </row>
    <row r="13" spans="1:14" x14ac:dyDescent="0.3">
      <c r="B13" s="21">
        <v>2020</v>
      </c>
      <c r="C13" s="22" t="s">
        <v>15</v>
      </c>
      <c r="D13" s="23">
        <v>1074036</v>
      </c>
      <c r="G13" s="18">
        <v>2022</v>
      </c>
      <c r="H13" s="19">
        <v>3</v>
      </c>
      <c r="I13" s="20">
        <v>9939379</v>
      </c>
    </row>
    <row r="14" spans="1:14" x14ac:dyDescent="0.3">
      <c r="B14" s="12">
        <v>2021</v>
      </c>
      <c r="C14" s="13" t="s">
        <v>5</v>
      </c>
      <c r="D14" s="14">
        <v>912368</v>
      </c>
      <c r="G14" s="21">
        <v>2022</v>
      </c>
      <c r="H14" s="22">
        <v>4</v>
      </c>
      <c r="I14" s="23">
        <v>6377741</v>
      </c>
    </row>
    <row r="15" spans="1:14" x14ac:dyDescent="0.3">
      <c r="A15" s="1"/>
      <c r="B15" s="12">
        <v>2021</v>
      </c>
      <c r="C15" s="13" t="s">
        <v>6</v>
      </c>
      <c r="D15" s="14">
        <v>1090012</v>
      </c>
      <c r="G15" s="12">
        <v>2023</v>
      </c>
      <c r="H15" s="13">
        <v>1</v>
      </c>
      <c r="I15" s="14">
        <v>9191668</v>
      </c>
    </row>
    <row r="16" spans="1:14" x14ac:dyDescent="0.3">
      <c r="A16" s="1"/>
      <c r="B16" s="15">
        <v>2021</v>
      </c>
      <c r="C16" s="16" t="s">
        <v>7</v>
      </c>
      <c r="D16" s="17">
        <v>1219506</v>
      </c>
      <c r="G16" s="15">
        <v>2023</v>
      </c>
      <c r="H16" s="16">
        <v>2</v>
      </c>
      <c r="I16" s="17">
        <v>12593541</v>
      </c>
    </row>
    <row r="17" spans="1:14" x14ac:dyDescent="0.3">
      <c r="A17" s="1"/>
      <c r="B17" s="15">
        <v>2021</v>
      </c>
      <c r="C17" s="16" t="s">
        <v>8</v>
      </c>
      <c r="D17" s="17">
        <v>1329941</v>
      </c>
      <c r="G17" s="18">
        <v>2023</v>
      </c>
      <c r="H17" s="19">
        <v>3</v>
      </c>
      <c r="I17" s="20">
        <v>6500793</v>
      </c>
    </row>
    <row r="18" spans="1:14" x14ac:dyDescent="0.3">
      <c r="A18" s="1"/>
      <c r="B18" s="15">
        <v>2021</v>
      </c>
      <c r="C18" s="16" t="s">
        <v>9</v>
      </c>
      <c r="D18" s="17">
        <v>1192493</v>
      </c>
    </row>
    <row r="19" spans="1:14" x14ac:dyDescent="0.3">
      <c r="A19" s="1"/>
      <c r="B19" s="18">
        <v>2021</v>
      </c>
      <c r="C19" s="19" t="s">
        <v>10</v>
      </c>
      <c r="D19" s="20">
        <v>1213856</v>
      </c>
    </row>
    <row r="20" spans="1:14" x14ac:dyDescent="0.3">
      <c r="A20" s="1"/>
      <c r="B20" s="18">
        <v>2021</v>
      </c>
      <c r="C20" s="19" t="s">
        <v>11</v>
      </c>
      <c r="D20" s="20">
        <v>1479267</v>
      </c>
    </row>
    <row r="21" spans="1:14" x14ac:dyDescent="0.3">
      <c r="A21" s="1"/>
      <c r="B21" s="18">
        <v>2021</v>
      </c>
      <c r="C21" s="19" t="s">
        <v>12</v>
      </c>
      <c r="D21" s="20">
        <v>1201123</v>
      </c>
    </row>
    <row r="22" spans="1:14" x14ac:dyDescent="0.3">
      <c r="A22" s="1"/>
      <c r="B22" s="21">
        <v>2021</v>
      </c>
      <c r="C22" s="22" t="s">
        <v>13</v>
      </c>
      <c r="D22" s="23">
        <v>1299504</v>
      </c>
      <c r="N22" s="2"/>
    </row>
    <row r="23" spans="1:14" x14ac:dyDescent="0.3">
      <c r="A23" s="1"/>
      <c r="B23" s="21">
        <v>2021</v>
      </c>
      <c r="C23" s="22" t="s">
        <v>14</v>
      </c>
      <c r="D23" s="23">
        <v>1343999</v>
      </c>
    </row>
    <row r="24" spans="1:14" x14ac:dyDescent="0.3">
      <c r="B24" s="12">
        <v>2022</v>
      </c>
      <c r="C24" s="13" t="s">
        <v>4</v>
      </c>
      <c r="D24" s="14">
        <v>1443727</v>
      </c>
    </row>
    <row r="25" spans="1:14" x14ac:dyDescent="0.3">
      <c r="B25" s="12">
        <v>2022</v>
      </c>
      <c r="C25" s="13" t="s">
        <v>5</v>
      </c>
      <c r="D25" s="14">
        <v>1889325</v>
      </c>
    </row>
    <row r="26" spans="1:14" x14ac:dyDescent="0.3">
      <c r="B26" s="12">
        <v>2022</v>
      </c>
      <c r="C26" s="13" t="s">
        <v>6</v>
      </c>
      <c r="D26" s="14">
        <v>2524125</v>
      </c>
    </row>
    <row r="27" spans="1:14" x14ac:dyDescent="0.3">
      <c r="B27" s="15">
        <v>2022</v>
      </c>
      <c r="C27" s="16" t="s">
        <v>7</v>
      </c>
      <c r="D27" s="17">
        <v>2751283</v>
      </c>
    </row>
    <row r="28" spans="1:14" x14ac:dyDescent="0.3">
      <c r="B28" s="15">
        <v>2022</v>
      </c>
      <c r="C28" s="16" t="s">
        <v>8</v>
      </c>
      <c r="D28" s="17">
        <v>2489202</v>
      </c>
    </row>
    <row r="29" spans="1:14" x14ac:dyDescent="0.3">
      <c r="B29" s="15">
        <v>2022</v>
      </c>
      <c r="C29" s="16" t="s">
        <v>9</v>
      </c>
      <c r="D29" s="17">
        <v>4381223</v>
      </c>
    </row>
    <row r="30" spans="1:14" x14ac:dyDescent="0.3">
      <c r="B30" s="18">
        <v>2022</v>
      </c>
      <c r="C30" s="19" t="s">
        <v>10</v>
      </c>
      <c r="D30" s="20">
        <v>3310724</v>
      </c>
    </row>
    <row r="31" spans="1:14" x14ac:dyDescent="0.3">
      <c r="B31" s="18">
        <v>2022</v>
      </c>
      <c r="C31" s="19" t="s">
        <v>11</v>
      </c>
      <c r="D31" s="20">
        <v>3420565</v>
      </c>
    </row>
    <row r="32" spans="1:14" x14ac:dyDescent="0.3">
      <c r="B32" s="18">
        <v>2022</v>
      </c>
      <c r="C32" s="19" t="s">
        <v>12</v>
      </c>
      <c r="D32" s="20">
        <v>3208090</v>
      </c>
    </row>
    <row r="33" spans="2:4" x14ac:dyDescent="0.3">
      <c r="B33" s="21">
        <v>2022</v>
      </c>
      <c r="C33" s="22" t="s">
        <v>13</v>
      </c>
      <c r="D33" s="23">
        <v>3290083</v>
      </c>
    </row>
    <row r="34" spans="2:4" x14ac:dyDescent="0.3">
      <c r="B34" s="21">
        <v>2022</v>
      </c>
      <c r="C34" s="22" t="s">
        <v>15</v>
      </c>
      <c r="D34" s="23">
        <v>3087658</v>
      </c>
    </row>
    <row r="35" spans="2:4" x14ac:dyDescent="0.3">
      <c r="B35" s="12">
        <v>2023</v>
      </c>
      <c r="C35" s="13" t="s">
        <v>5</v>
      </c>
      <c r="D35" s="14">
        <v>4481515</v>
      </c>
    </row>
    <row r="36" spans="2:4" x14ac:dyDescent="0.3">
      <c r="B36" s="12">
        <v>2023</v>
      </c>
      <c r="C36" s="13" t="s">
        <v>6</v>
      </c>
      <c r="D36" s="14">
        <v>4710153</v>
      </c>
    </row>
    <row r="37" spans="2:4" x14ac:dyDescent="0.3">
      <c r="B37" s="15">
        <v>2023</v>
      </c>
      <c r="C37" s="16" t="s">
        <v>7</v>
      </c>
      <c r="D37" s="17">
        <v>5822480</v>
      </c>
    </row>
    <row r="38" spans="2:4" x14ac:dyDescent="0.3">
      <c r="B38" s="15">
        <v>2023</v>
      </c>
      <c r="C38" s="16" t="s">
        <v>9</v>
      </c>
      <c r="D38" s="17">
        <v>6771061</v>
      </c>
    </row>
    <row r="39" spans="2:4" x14ac:dyDescent="0.3">
      <c r="B39" s="18">
        <v>2023</v>
      </c>
      <c r="C39" s="19" t="s">
        <v>10</v>
      </c>
      <c r="D39" s="20">
        <v>6500793</v>
      </c>
    </row>
  </sheetData>
  <sortState xmlns:xlrd2="http://schemas.microsoft.com/office/spreadsheetml/2017/richdata2" ref="B3:C23">
    <sortCondition ref="B7:B23"/>
  </sortState>
  <mergeCells count="2">
    <mergeCell ref="G1:I1"/>
    <mergeCell ref="B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690E-D8D2-49EA-83E7-40BEABC931DF}">
  <dimension ref="A1:N90"/>
  <sheetViews>
    <sheetView tabSelected="1" topLeftCell="A34" zoomScale="130" zoomScaleNormal="130" workbookViewId="0">
      <selection activeCell="F43" sqref="F43"/>
    </sheetView>
  </sheetViews>
  <sheetFormatPr defaultRowHeight="14.4" x14ac:dyDescent="0.3"/>
  <cols>
    <col min="1" max="1" width="3.109375" customWidth="1"/>
    <col min="2" max="2" width="10.6640625" style="3" customWidth="1"/>
    <col min="3" max="3" width="9.109375" bestFit="1" customWidth="1"/>
    <col min="4" max="5" width="12.21875" customWidth="1"/>
    <col min="6" max="6" width="23.6640625" customWidth="1"/>
    <col min="7" max="7" width="9.33203125" style="4" customWidth="1"/>
    <col min="8" max="8" width="9.33203125" customWidth="1"/>
    <col min="9" max="9" width="10.44140625" customWidth="1"/>
  </cols>
  <sheetData>
    <row r="1" spans="1:14" s="6" customFormat="1" ht="22.5" customHeight="1" x14ac:dyDescent="0.3">
      <c r="B1" s="25" t="s">
        <v>0</v>
      </c>
      <c r="C1" s="26"/>
      <c r="D1" s="26"/>
      <c r="E1"/>
      <c r="G1" s="25" t="s">
        <v>1</v>
      </c>
      <c r="H1" s="26"/>
      <c r="I1" s="26"/>
      <c r="K1" s="6" t="s">
        <v>19</v>
      </c>
    </row>
    <row r="2" spans="1:14" s="2" customFormat="1" x14ac:dyDescent="0.3">
      <c r="B2" s="5" t="s">
        <v>2</v>
      </c>
      <c r="C2" s="7" t="s">
        <v>3</v>
      </c>
      <c r="D2" s="11" t="s">
        <v>18</v>
      </c>
      <c r="E2"/>
      <c r="G2" s="5" t="s">
        <v>2</v>
      </c>
      <c r="H2" s="10" t="s">
        <v>16</v>
      </c>
      <c r="I2" s="10" t="s">
        <v>17</v>
      </c>
    </row>
    <row r="3" spans="1:14" s="2" customFormat="1" x14ac:dyDescent="0.3">
      <c r="B3" s="12">
        <v>2020</v>
      </c>
      <c r="C3" s="13" t="s">
        <v>4</v>
      </c>
      <c r="D3" s="14">
        <v>827837</v>
      </c>
      <c r="E3" cm="1">
        <f t="array" ref="E3:E39">_xlfn.XLOOKUP(C3:C39,L3:L14,M3:M14)</f>
        <v>1</v>
      </c>
      <c r="G3" s="12">
        <v>2020</v>
      </c>
      <c r="H3" s="13">
        <v>1</v>
      </c>
      <c r="I3" s="14">
        <v>2255464</v>
      </c>
      <c r="J3" s="9"/>
      <c r="K3" s="9"/>
      <c r="L3" s="9" t="s">
        <v>4</v>
      </c>
      <c r="M3" s="24">
        <v>1</v>
      </c>
    </row>
    <row r="4" spans="1:14" s="2" customFormat="1" x14ac:dyDescent="0.3">
      <c r="B4" s="12">
        <v>2020</v>
      </c>
      <c r="C4" s="13" t="s">
        <v>5</v>
      </c>
      <c r="D4" s="14">
        <v>809902</v>
      </c>
      <c r="E4">
        <v>1</v>
      </c>
      <c r="G4" s="15">
        <v>2020</v>
      </c>
      <c r="H4" s="16">
        <v>2</v>
      </c>
      <c r="I4" s="17">
        <v>1884296</v>
      </c>
      <c r="J4" s="9"/>
      <c r="K4" s="9"/>
      <c r="L4" s="9" t="s">
        <v>5</v>
      </c>
      <c r="M4" s="24">
        <v>1</v>
      </c>
    </row>
    <row r="5" spans="1:14" s="2" customFormat="1" x14ac:dyDescent="0.3">
      <c r="B5" s="12">
        <v>2020</v>
      </c>
      <c r="C5" s="13" t="s">
        <v>6</v>
      </c>
      <c r="D5" s="14">
        <v>617725</v>
      </c>
      <c r="E5">
        <v>1</v>
      </c>
      <c r="G5" s="18">
        <v>2020</v>
      </c>
      <c r="H5" s="19">
        <v>3</v>
      </c>
      <c r="I5" s="20">
        <v>2674392</v>
      </c>
      <c r="J5" s="9"/>
      <c r="K5" s="9"/>
      <c r="L5" s="9" t="s">
        <v>6</v>
      </c>
      <c r="M5" s="24">
        <v>1</v>
      </c>
    </row>
    <row r="6" spans="1:14" s="2" customFormat="1" x14ac:dyDescent="0.3">
      <c r="B6" s="15">
        <v>2020</v>
      </c>
      <c r="C6" s="16" t="s">
        <v>7</v>
      </c>
      <c r="D6" s="17">
        <v>968731</v>
      </c>
      <c r="E6">
        <v>2</v>
      </c>
      <c r="G6" s="21">
        <v>2020</v>
      </c>
      <c r="H6" s="22">
        <v>4</v>
      </c>
      <c r="I6" s="23">
        <v>2909572</v>
      </c>
      <c r="J6" s="9"/>
      <c r="K6" s="9"/>
      <c r="L6" s="9" t="s">
        <v>7</v>
      </c>
      <c r="M6" s="24">
        <v>2</v>
      </c>
    </row>
    <row r="7" spans="1:14" s="2" customFormat="1" x14ac:dyDescent="0.3">
      <c r="B7" s="15">
        <v>2020</v>
      </c>
      <c r="C7" s="16" t="s">
        <v>8</v>
      </c>
      <c r="D7" s="17">
        <v>915565</v>
      </c>
      <c r="E7">
        <v>2</v>
      </c>
      <c r="G7" s="12">
        <v>2021</v>
      </c>
      <c r="H7" s="13">
        <v>1</v>
      </c>
      <c r="I7" s="14">
        <v>2002380</v>
      </c>
      <c r="L7" s="9" t="s">
        <v>8</v>
      </c>
      <c r="M7" s="24">
        <v>2</v>
      </c>
    </row>
    <row r="8" spans="1:14" s="2" customFormat="1" x14ac:dyDescent="0.3">
      <c r="B8" s="18">
        <v>2020</v>
      </c>
      <c r="C8" s="19" t="s">
        <v>10</v>
      </c>
      <c r="D8" s="20">
        <v>748067</v>
      </c>
      <c r="E8">
        <v>3</v>
      </c>
      <c r="F8"/>
      <c r="G8" s="15">
        <v>2021</v>
      </c>
      <c r="H8" s="16">
        <v>2</v>
      </c>
      <c r="I8" s="17">
        <v>3741940</v>
      </c>
      <c r="J8"/>
      <c r="K8"/>
      <c r="L8" s="9" t="s">
        <v>9</v>
      </c>
      <c r="M8" s="24">
        <v>2</v>
      </c>
    </row>
    <row r="9" spans="1:14" s="2" customFormat="1" x14ac:dyDescent="0.3">
      <c r="B9" s="18">
        <v>2020</v>
      </c>
      <c r="C9" s="19" t="s">
        <v>11</v>
      </c>
      <c r="D9" s="20">
        <v>913712</v>
      </c>
      <c r="E9">
        <v>3</v>
      </c>
      <c r="F9"/>
      <c r="G9" s="18">
        <v>2021</v>
      </c>
      <c r="H9" s="19">
        <v>3</v>
      </c>
      <c r="I9" s="20">
        <v>3894246</v>
      </c>
      <c r="J9"/>
      <c r="K9"/>
      <c r="L9" s="9" t="s">
        <v>10</v>
      </c>
      <c r="M9" s="24">
        <v>3</v>
      </c>
    </row>
    <row r="10" spans="1:14" s="2" customFormat="1" x14ac:dyDescent="0.3">
      <c r="B10" s="18">
        <v>2020</v>
      </c>
      <c r="C10" s="19" t="s">
        <v>12</v>
      </c>
      <c r="D10" s="20">
        <v>1012613</v>
      </c>
      <c r="E10">
        <v>3</v>
      </c>
      <c r="F10"/>
      <c r="G10" s="21">
        <v>2021</v>
      </c>
      <c r="H10" s="22">
        <v>4</v>
      </c>
      <c r="I10" s="23">
        <v>2643503</v>
      </c>
      <c r="J10"/>
      <c r="K10"/>
      <c r="L10" s="9" t="s">
        <v>11</v>
      </c>
      <c r="M10" s="24">
        <v>3</v>
      </c>
    </row>
    <row r="11" spans="1:14" s="2" customFormat="1" x14ac:dyDescent="0.3">
      <c r="B11" s="21">
        <v>2020</v>
      </c>
      <c r="C11" s="22" t="s">
        <v>13</v>
      </c>
      <c r="D11" s="23">
        <v>754216</v>
      </c>
      <c r="E11">
        <v>4</v>
      </c>
      <c r="F11"/>
      <c r="G11" s="12">
        <v>2022</v>
      </c>
      <c r="H11" s="13">
        <v>1</v>
      </c>
      <c r="I11" s="14">
        <v>5857177</v>
      </c>
      <c r="J11"/>
      <c r="K11"/>
      <c r="L11" s="9" t="s">
        <v>12</v>
      </c>
      <c r="M11" s="24">
        <v>3</v>
      </c>
    </row>
    <row r="12" spans="1:14" s="2" customFormat="1" x14ac:dyDescent="0.3">
      <c r="B12" s="21">
        <v>2020</v>
      </c>
      <c r="C12" s="22" t="s">
        <v>14</v>
      </c>
      <c r="D12" s="23">
        <v>1081320</v>
      </c>
      <c r="E12">
        <v>4</v>
      </c>
      <c r="F12"/>
      <c r="G12" s="15">
        <v>2022</v>
      </c>
      <c r="H12" s="16">
        <v>2</v>
      </c>
      <c r="I12" s="17">
        <v>9621708</v>
      </c>
      <c r="J12"/>
      <c r="K12"/>
      <c r="L12" s="9" t="s">
        <v>13</v>
      </c>
      <c r="M12" s="24">
        <v>4</v>
      </c>
      <c r="N12"/>
    </row>
    <row r="13" spans="1:14" x14ac:dyDescent="0.3">
      <c r="B13" s="21">
        <v>2020</v>
      </c>
      <c r="C13" s="22" t="s">
        <v>15</v>
      </c>
      <c r="D13" s="23">
        <v>1074036</v>
      </c>
      <c r="E13">
        <v>4</v>
      </c>
      <c r="G13" s="18">
        <v>2022</v>
      </c>
      <c r="H13" s="19">
        <v>3</v>
      </c>
      <c r="I13" s="20">
        <v>9939379</v>
      </c>
      <c r="L13" s="9" t="s">
        <v>14</v>
      </c>
      <c r="M13" s="24">
        <v>4</v>
      </c>
    </row>
    <row r="14" spans="1:14" x14ac:dyDescent="0.3">
      <c r="B14" s="12">
        <v>2021</v>
      </c>
      <c r="C14" s="13" t="s">
        <v>5</v>
      </c>
      <c r="D14" s="14">
        <v>912368</v>
      </c>
      <c r="E14">
        <v>1</v>
      </c>
      <c r="G14" s="21">
        <v>2022</v>
      </c>
      <c r="H14" s="22">
        <v>4</v>
      </c>
      <c r="I14" s="23">
        <v>6377741</v>
      </c>
      <c r="L14" s="9" t="s">
        <v>15</v>
      </c>
      <c r="M14" s="24">
        <v>4</v>
      </c>
    </row>
    <row r="15" spans="1:14" x14ac:dyDescent="0.3">
      <c r="A15" s="1"/>
      <c r="B15" s="12">
        <v>2021</v>
      </c>
      <c r="C15" s="13" t="s">
        <v>6</v>
      </c>
      <c r="D15" s="14">
        <v>1090012</v>
      </c>
      <c r="E15">
        <v>1</v>
      </c>
      <c r="G15" s="12">
        <v>2023</v>
      </c>
      <c r="H15" s="13">
        <v>1</v>
      </c>
      <c r="I15" s="14">
        <v>9191668</v>
      </c>
    </row>
    <row r="16" spans="1:14" x14ac:dyDescent="0.3">
      <c r="A16" s="1"/>
      <c r="B16" s="15">
        <v>2021</v>
      </c>
      <c r="C16" s="16" t="s">
        <v>7</v>
      </c>
      <c r="D16" s="17">
        <v>1219506</v>
      </c>
      <c r="E16">
        <v>2</v>
      </c>
      <c r="G16" s="15">
        <v>2023</v>
      </c>
      <c r="H16" s="16">
        <v>2</v>
      </c>
      <c r="I16" s="17">
        <v>12593541</v>
      </c>
    </row>
    <row r="17" spans="1:14" x14ac:dyDescent="0.3">
      <c r="A17" s="1"/>
      <c r="B17" s="15">
        <v>2021</v>
      </c>
      <c r="C17" s="16" t="s">
        <v>8</v>
      </c>
      <c r="D17" s="17">
        <v>1329941</v>
      </c>
      <c r="E17">
        <v>2</v>
      </c>
      <c r="G17" s="18">
        <v>2023</v>
      </c>
      <c r="H17" s="19">
        <v>3</v>
      </c>
      <c r="I17" s="20">
        <v>6500793</v>
      </c>
    </row>
    <row r="18" spans="1:14" x14ac:dyDescent="0.3">
      <c r="A18" s="1"/>
      <c r="B18" s="15">
        <v>2021</v>
      </c>
      <c r="C18" s="16" t="s">
        <v>9</v>
      </c>
      <c r="D18" s="17">
        <v>1192493</v>
      </c>
      <c r="E18">
        <v>2</v>
      </c>
    </row>
    <row r="19" spans="1:14" x14ac:dyDescent="0.3">
      <c r="A19" s="1"/>
      <c r="B19" s="18">
        <v>2021</v>
      </c>
      <c r="C19" s="19" t="s">
        <v>10</v>
      </c>
      <c r="D19" s="20">
        <v>1213856</v>
      </c>
      <c r="E19">
        <v>3</v>
      </c>
    </row>
    <row r="20" spans="1:14" x14ac:dyDescent="0.3">
      <c r="A20" s="1"/>
      <c r="B20" s="18">
        <v>2021</v>
      </c>
      <c r="C20" s="19" t="s">
        <v>11</v>
      </c>
      <c r="D20" s="20">
        <v>1479267</v>
      </c>
      <c r="E20">
        <v>3</v>
      </c>
    </row>
    <row r="21" spans="1:14" x14ac:dyDescent="0.3">
      <c r="A21" s="1"/>
      <c r="B21" s="18">
        <v>2021</v>
      </c>
      <c r="C21" s="19" t="s">
        <v>12</v>
      </c>
      <c r="D21" s="20">
        <v>1201123</v>
      </c>
      <c r="E21">
        <v>3</v>
      </c>
      <c r="G21" s="4" cm="1">
        <f t="array" ref="G21:I35">_xlfn.GROUPBY(_xlfn.HSTACK(B3:B39,E3:E39),D3:D39,_xleta.SUM,0,0)</f>
        <v>2020</v>
      </c>
      <c r="H21">
        <v>1</v>
      </c>
      <c r="I21">
        <v>2255464</v>
      </c>
      <c r="K21" t="b" cm="1">
        <f t="array" ref="K21:M35">_xlfn.ANCHORARRAY(G21)=G3:I17</f>
        <v>1</v>
      </c>
      <c r="L21" t="b">
        <v>1</v>
      </c>
      <c r="M21" t="b">
        <v>1</v>
      </c>
    </row>
    <row r="22" spans="1:14" x14ac:dyDescent="0.3">
      <c r="A22" s="1"/>
      <c r="B22" s="21">
        <v>2021</v>
      </c>
      <c r="C22" s="22" t="s">
        <v>13</v>
      </c>
      <c r="D22" s="23">
        <v>1299504</v>
      </c>
      <c r="E22">
        <v>4</v>
      </c>
      <c r="G22" s="4">
        <v>2020</v>
      </c>
      <c r="H22">
        <v>2</v>
      </c>
      <c r="I22">
        <v>1884296</v>
      </c>
      <c r="K22" t="b">
        <v>1</v>
      </c>
      <c r="L22" t="b">
        <v>1</v>
      </c>
      <c r="M22" t="b">
        <v>1</v>
      </c>
      <c r="N22" s="2"/>
    </row>
    <row r="23" spans="1:14" x14ac:dyDescent="0.3">
      <c r="A23" s="1"/>
      <c r="B23" s="21">
        <v>2021</v>
      </c>
      <c r="C23" s="22" t="s">
        <v>14</v>
      </c>
      <c r="D23" s="23">
        <v>1343999</v>
      </c>
      <c r="E23">
        <v>4</v>
      </c>
      <c r="G23" s="4">
        <v>2020</v>
      </c>
      <c r="H23">
        <v>3</v>
      </c>
      <c r="I23">
        <v>2674392</v>
      </c>
      <c r="K23" t="b">
        <v>1</v>
      </c>
      <c r="L23" t="b">
        <v>1</v>
      </c>
      <c r="M23" t="b">
        <v>1</v>
      </c>
    </row>
    <row r="24" spans="1:14" x14ac:dyDescent="0.3">
      <c r="B24" s="12">
        <v>2022</v>
      </c>
      <c r="C24" s="13" t="s">
        <v>4</v>
      </c>
      <c r="D24" s="14">
        <v>1443727</v>
      </c>
      <c r="E24">
        <v>1</v>
      </c>
      <c r="G24" s="4">
        <v>2020</v>
      </c>
      <c r="H24">
        <v>4</v>
      </c>
      <c r="I24">
        <v>2909572</v>
      </c>
      <c r="K24" t="b">
        <v>1</v>
      </c>
      <c r="L24" t="b">
        <v>1</v>
      </c>
      <c r="M24" t="b">
        <v>1</v>
      </c>
    </row>
    <row r="25" spans="1:14" x14ac:dyDescent="0.3">
      <c r="B25" s="12">
        <v>2022</v>
      </c>
      <c r="C25" s="13" t="s">
        <v>5</v>
      </c>
      <c r="D25" s="14">
        <v>1889325</v>
      </c>
      <c r="E25">
        <v>1</v>
      </c>
      <c r="G25" s="4">
        <v>2021</v>
      </c>
      <c r="H25">
        <v>1</v>
      </c>
      <c r="I25">
        <v>2002380</v>
      </c>
      <c r="K25" t="b">
        <v>1</v>
      </c>
      <c r="L25" t="b">
        <v>1</v>
      </c>
      <c r="M25" t="b">
        <v>1</v>
      </c>
    </row>
    <row r="26" spans="1:14" x14ac:dyDescent="0.3">
      <c r="B26" s="12">
        <v>2022</v>
      </c>
      <c r="C26" s="13" t="s">
        <v>6</v>
      </c>
      <c r="D26" s="14">
        <v>2524125</v>
      </c>
      <c r="E26">
        <v>1</v>
      </c>
      <c r="G26" s="4">
        <v>2021</v>
      </c>
      <c r="H26">
        <v>2</v>
      </c>
      <c r="I26">
        <v>3741940</v>
      </c>
      <c r="K26" t="b">
        <v>1</v>
      </c>
      <c r="L26" t="b">
        <v>1</v>
      </c>
      <c r="M26" t="b">
        <v>1</v>
      </c>
    </row>
    <row r="27" spans="1:14" x14ac:dyDescent="0.3">
      <c r="B27" s="15">
        <v>2022</v>
      </c>
      <c r="C27" s="16" t="s">
        <v>7</v>
      </c>
      <c r="D27" s="17">
        <v>2751283</v>
      </c>
      <c r="E27">
        <v>2</v>
      </c>
      <c r="G27" s="4">
        <v>2021</v>
      </c>
      <c r="H27">
        <v>3</v>
      </c>
      <c r="I27">
        <v>3894246</v>
      </c>
      <c r="K27" t="b">
        <v>1</v>
      </c>
      <c r="L27" t="b">
        <v>1</v>
      </c>
      <c r="M27" t="b">
        <v>1</v>
      </c>
    </row>
    <row r="28" spans="1:14" x14ac:dyDescent="0.3">
      <c r="B28" s="15">
        <v>2022</v>
      </c>
      <c r="C28" s="16" t="s">
        <v>8</v>
      </c>
      <c r="D28" s="17">
        <v>2489202</v>
      </c>
      <c r="E28">
        <v>2</v>
      </c>
      <c r="G28" s="4">
        <v>2021</v>
      </c>
      <c r="H28">
        <v>4</v>
      </c>
      <c r="I28">
        <v>2643503</v>
      </c>
      <c r="K28" t="b">
        <v>1</v>
      </c>
      <c r="L28" t="b">
        <v>1</v>
      </c>
      <c r="M28" t="b">
        <v>1</v>
      </c>
    </row>
    <row r="29" spans="1:14" x14ac:dyDescent="0.3">
      <c r="B29" s="15">
        <v>2022</v>
      </c>
      <c r="C29" s="16" t="s">
        <v>9</v>
      </c>
      <c r="D29" s="17">
        <v>4381223</v>
      </c>
      <c r="E29">
        <v>2</v>
      </c>
      <c r="G29" s="4">
        <v>2022</v>
      </c>
      <c r="H29">
        <v>1</v>
      </c>
      <c r="I29">
        <v>5857177</v>
      </c>
      <c r="K29" t="b">
        <v>1</v>
      </c>
      <c r="L29" t="b">
        <v>1</v>
      </c>
      <c r="M29" t="b">
        <v>1</v>
      </c>
    </row>
    <row r="30" spans="1:14" x14ac:dyDescent="0.3">
      <c r="B30" s="18">
        <v>2022</v>
      </c>
      <c r="C30" s="19" t="s">
        <v>10</v>
      </c>
      <c r="D30" s="20">
        <v>3310724</v>
      </c>
      <c r="E30">
        <v>3</v>
      </c>
      <c r="G30" s="4">
        <v>2022</v>
      </c>
      <c r="H30">
        <v>2</v>
      </c>
      <c r="I30">
        <v>9621708</v>
      </c>
      <c r="K30" t="b">
        <v>1</v>
      </c>
      <c r="L30" t="b">
        <v>1</v>
      </c>
      <c r="M30" t="b">
        <v>1</v>
      </c>
    </row>
    <row r="31" spans="1:14" x14ac:dyDescent="0.3">
      <c r="B31" s="18">
        <v>2022</v>
      </c>
      <c r="C31" s="19" t="s">
        <v>11</v>
      </c>
      <c r="D31" s="20">
        <v>3420565</v>
      </c>
      <c r="E31">
        <v>3</v>
      </c>
      <c r="G31" s="4">
        <v>2022</v>
      </c>
      <c r="H31">
        <v>3</v>
      </c>
      <c r="I31">
        <v>9939379</v>
      </c>
      <c r="K31" t="b">
        <v>1</v>
      </c>
      <c r="L31" t="b">
        <v>1</v>
      </c>
      <c r="M31" t="b">
        <v>1</v>
      </c>
    </row>
    <row r="32" spans="1:14" x14ac:dyDescent="0.3">
      <c r="B32" s="18">
        <v>2022</v>
      </c>
      <c r="C32" s="19" t="s">
        <v>12</v>
      </c>
      <c r="D32" s="20">
        <v>3208090</v>
      </c>
      <c r="E32">
        <v>3</v>
      </c>
      <c r="G32" s="4">
        <v>2022</v>
      </c>
      <c r="H32">
        <v>4</v>
      </c>
      <c r="I32">
        <v>6377741</v>
      </c>
      <c r="K32" t="b">
        <v>1</v>
      </c>
      <c r="L32" t="b">
        <v>1</v>
      </c>
      <c r="M32" t="b">
        <v>1</v>
      </c>
    </row>
    <row r="33" spans="2:13" x14ac:dyDescent="0.3">
      <c r="B33" s="21">
        <v>2022</v>
      </c>
      <c r="C33" s="22" t="s">
        <v>13</v>
      </c>
      <c r="D33" s="23">
        <v>3290083</v>
      </c>
      <c r="E33">
        <v>4</v>
      </c>
      <c r="G33" s="4">
        <v>2023</v>
      </c>
      <c r="H33">
        <v>1</v>
      </c>
      <c r="I33">
        <v>9191668</v>
      </c>
      <c r="K33" t="b">
        <v>1</v>
      </c>
      <c r="L33" t="b">
        <v>1</v>
      </c>
      <c r="M33" t="b">
        <v>1</v>
      </c>
    </row>
    <row r="34" spans="2:13" x14ac:dyDescent="0.3">
      <c r="B34" s="21">
        <v>2022</v>
      </c>
      <c r="C34" s="22" t="s">
        <v>15</v>
      </c>
      <c r="D34" s="23">
        <v>3087658</v>
      </c>
      <c r="E34">
        <v>4</v>
      </c>
      <c r="G34" s="4">
        <v>2023</v>
      </c>
      <c r="H34">
        <v>2</v>
      </c>
      <c r="I34">
        <v>12593541</v>
      </c>
      <c r="K34" t="b">
        <v>1</v>
      </c>
      <c r="L34" t="b">
        <v>1</v>
      </c>
      <c r="M34" t="b">
        <v>1</v>
      </c>
    </row>
    <row r="35" spans="2:13" x14ac:dyDescent="0.3">
      <c r="B35" s="12">
        <v>2023</v>
      </c>
      <c r="C35" s="13" t="s">
        <v>5</v>
      </c>
      <c r="D35" s="14">
        <v>4481515</v>
      </c>
      <c r="E35">
        <v>1</v>
      </c>
      <c r="G35" s="4">
        <v>2023</v>
      </c>
      <c r="H35">
        <v>3</v>
      </c>
      <c r="I35">
        <v>6500793</v>
      </c>
      <c r="K35" t="b">
        <v>1</v>
      </c>
      <c r="L35" t="b">
        <v>1</v>
      </c>
      <c r="M35" t="b">
        <v>1</v>
      </c>
    </row>
    <row r="36" spans="2:13" x14ac:dyDescent="0.3">
      <c r="B36" s="12">
        <v>2023</v>
      </c>
      <c r="C36" s="13" t="s">
        <v>6</v>
      </c>
      <c r="D36" s="14">
        <v>4710153</v>
      </c>
      <c r="E36">
        <v>1</v>
      </c>
    </row>
    <row r="37" spans="2:13" x14ac:dyDescent="0.3">
      <c r="B37" s="15">
        <v>2023</v>
      </c>
      <c r="C37" s="16" t="s">
        <v>7</v>
      </c>
      <c r="D37" s="17">
        <v>5822480</v>
      </c>
      <c r="E37">
        <v>2</v>
      </c>
    </row>
    <row r="38" spans="2:13" x14ac:dyDescent="0.3">
      <c r="B38" s="15">
        <v>2023</v>
      </c>
      <c r="C38" s="16" t="s">
        <v>9</v>
      </c>
      <c r="D38" s="17">
        <v>6771061</v>
      </c>
      <c r="E38">
        <v>2</v>
      </c>
      <c r="G38" s="4" cm="1">
        <f t="array" ref="G38:I52">_xlfn.LET(
    _xlpm.y, B3:B39,
    _xlpm.s, ROUNDUP(MONTH(--(1 &amp; C3:C39)) / 3, 0),
    _xlfn.GROUPBY(_xlfn.HSTACK(_xlpm.y, _xlpm.s), D3:D39, _xleta.SUM, 0, 0)
)</f>
        <v>2020</v>
      </c>
      <c r="H38">
        <v>1</v>
      </c>
      <c r="I38">
        <v>2255464</v>
      </c>
      <c r="K38" t="b" cm="1">
        <f t="array" ref="K38:M52">_xlfn.ANCHORARRAY(G38)=G3:I17</f>
        <v>1</v>
      </c>
      <c r="L38" t="b">
        <v>1</v>
      </c>
      <c r="M38" t="b">
        <v>1</v>
      </c>
    </row>
    <row r="39" spans="2:13" x14ac:dyDescent="0.3">
      <c r="B39" s="18">
        <v>2023</v>
      </c>
      <c r="C39" s="19" t="s">
        <v>10</v>
      </c>
      <c r="D39" s="20">
        <v>6500793</v>
      </c>
      <c r="E39">
        <v>3</v>
      </c>
      <c r="G39" s="4">
        <v>2020</v>
      </c>
      <c r="H39">
        <v>2</v>
      </c>
      <c r="I39">
        <v>1884296</v>
      </c>
      <c r="K39" t="b">
        <v>1</v>
      </c>
      <c r="L39" t="b">
        <v>1</v>
      </c>
      <c r="M39" t="b">
        <v>1</v>
      </c>
    </row>
    <row r="40" spans="2:13" x14ac:dyDescent="0.3">
      <c r="G40" s="4">
        <v>2020</v>
      </c>
      <c r="H40">
        <v>3</v>
      </c>
      <c r="I40">
        <v>2674392</v>
      </c>
      <c r="K40" t="b">
        <v>1</v>
      </c>
      <c r="L40" t="b">
        <v>1</v>
      </c>
      <c r="M40" t="b">
        <v>1</v>
      </c>
    </row>
    <row r="41" spans="2:13" x14ac:dyDescent="0.3">
      <c r="G41" s="4">
        <v>2020</v>
      </c>
      <c r="H41">
        <v>4</v>
      </c>
      <c r="I41">
        <v>2909572</v>
      </c>
      <c r="K41" t="b">
        <v>1</v>
      </c>
      <c r="L41" t="b">
        <v>1</v>
      </c>
      <c r="M41" t="b">
        <v>1</v>
      </c>
    </row>
    <row r="42" spans="2:13" x14ac:dyDescent="0.3">
      <c r="G42" s="4">
        <v>2021</v>
      </c>
      <c r="H42">
        <v>1</v>
      </c>
      <c r="I42">
        <v>2002380</v>
      </c>
      <c r="K42" t="b">
        <v>1</v>
      </c>
      <c r="L42" t="b">
        <v>1</v>
      </c>
      <c r="M42" t="b">
        <v>1</v>
      </c>
    </row>
    <row r="43" spans="2:13" x14ac:dyDescent="0.3">
      <c r="B43" s="27" t="s">
        <v>20</v>
      </c>
      <c r="G43" s="4">
        <v>2021</v>
      </c>
      <c r="H43">
        <v>2</v>
      </c>
      <c r="I43">
        <v>3741940</v>
      </c>
      <c r="K43" t="b">
        <v>1</v>
      </c>
      <c r="L43" t="b">
        <v>1</v>
      </c>
      <c r="M43" t="b">
        <v>1</v>
      </c>
    </row>
    <row r="44" spans="2:13" x14ac:dyDescent="0.3">
      <c r="G44" s="4">
        <v>2021</v>
      </c>
      <c r="H44">
        <v>3</v>
      </c>
      <c r="I44">
        <v>3894246</v>
      </c>
      <c r="K44" t="b">
        <v>1</v>
      </c>
      <c r="L44" t="b">
        <v>1</v>
      </c>
      <c r="M44" t="b">
        <v>1</v>
      </c>
    </row>
    <row r="45" spans="2:13" x14ac:dyDescent="0.3">
      <c r="B45" s="3" t="str" cm="1">
        <f t="array" ref="B45:B81">1&amp;C3:C39</f>
        <v>1Jan</v>
      </c>
      <c r="C45" cm="1">
        <f t="array" ref="C45:C81">MONTH(_xlfn.ANCHORARRAY(B45))/3</f>
        <v>0.33333333333333331</v>
      </c>
      <c r="D45">
        <f>ROUNDUP(C45,0)</f>
        <v>1</v>
      </c>
      <c r="E45" cm="1">
        <f t="array" ref="E45:E81">_fQ(C3:C39)</f>
        <v>1</v>
      </c>
      <c r="F45" t="b" cm="1">
        <f t="array" ref="F45:F82">D45:D82=_xlfn.ANCHORARRAY(E45)</f>
        <v>1</v>
      </c>
      <c r="G45" s="4">
        <v>2021</v>
      </c>
      <c r="H45">
        <v>4</v>
      </c>
      <c r="I45">
        <v>2643503</v>
      </c>
      <c r="K45" t="b">
        <v>1</v>
      </c>
      <c r="L45" t="b">
        <v>1</v>
      </c>
      <c r="M45" t="b">
        <v>1</v>
      </c>
    </row>
    <row r="46" spans="2:13" x14ac:dyDescent="0.3">
      <c r="B46" s="3" t="str">
        <v>1Feb</v>
      </c>
      <c r="C46">
        <v>0.66666666666666663</v>
      </c>
      <c r="D46">
        <f t="shared" ref="D46:D81" si="0">ROUNDUP(C46,0)</f>
        <v>1</v>
      </c>
      <c r="E46">
        <v>1</v>
      </c>
      <c r="F46" t="b">
        <v>1</v>
      </c>
      <c r="G46" s="4">
        <v>2022</v>
      </c>
      <c r="H46">
        <v>1</v>
      </c>
      <c r="I46">
        <v>5857177</v>
      </c>
      <c r="K46" t="b">
        <v>1</v>
      </c>
      <c r="L46" t="b">
        <v>1</v>
      </c>
      <c r="M46" t="b">
        <v>1</v>
      </c>
    </row>
    <row r="47" spans="2:13" x14ac:dyDescent="0.3">
      <c r="B47" s="3" t="str">
        <v>1Mar</v>
      </c>
      <c r="C47">
        <v>1</v>
      </c>
      <c r="D47">
        <f t="shared" si="0"/>
        <v>1</v>
      </c>
      <c r="E47">
        <v>1</v>
      </c>
      <c r="F47" t="b">
        <v>1</v>
      </c>
      <c r="G47" s="4">
        <v>2022</v>
      </c>
      <c r="H47">
        <v>2</v>
      </c>
      <c r="I47">
        <v>9621708</v>
      </c>
      <c r="K47" t="b">
        <v>1</v>
      </c>
      <c r="L47" t="b">
        <v>1</v>
      </c>
      <c r="M47" t="b">
        <v>1</v>
      </c>
    </row>
    <row r="48" spans="2:13" x14ac:dyDescent="0.3">
      <c r="B48" s="3" t="str">
        <v>1Apr</v>
      </c>
      <c r="C48">
        <v>1.3333333333333333</v>
      </c>
      <c r="D48">
        <f t="shared" si="0"/>
        <v>2</v>
      </c>
      <c r="E48">
        <v>2</v>
      </c>
      <c r="F48" t="b">
        <v>1</v>
      </c>
      <c r="G48" s="4">
        <v>2022</v>
      </c>
      <c r="H48">
        <v>3</v>
      </c>
      <c r="I48">
        <v>9939379</v>
      </c>
      <c r="K48" t="b">
        <v>1</v>
      </c>
      <c r="L48" t="b">
        <v>1</v>
      </c>
      <c r="M48" t="b">
        <v>1</v>
      </c>
    </row>
    <row r="49" spans="2:13" x14ac:dyDescent="0.3">
      <c r="B49" s="3" t="str">
        <v>1May</v>
      </c>
      <c r="C49">
        <v>1.6666666666666667</v>
      </c>
      <c r="D49">
        <f t="shared" si="0"/>
        <v>2</v>
      </c>
      <c r="E49">
        <v>2</v>
      </c>
      <c r="F49" t="b">
        <v>1</v>
      </c>
      <c r="G49" s="4">
        <v>2022</v>
      </c>
      <c r="H49">
        <v>4</v>
      </c>
      <c r="I49">
        <v>6377741</v>
      </c>
      <c r="K49" t="b">
        <v>1</v>
      </c>
      <c r="L49" t="b">
        <v>1</v>
      </c>
      <c r="M49" t="b">
        <v>1</v>
      </c>
    </row>
    <row r="50" spans="2:13" x14ac:dyDescent="0.3">
      <c r="B50" s="3" t="str">
        <v>1Jul</v>
      </c>
      <c r="C50">
        <v>2.3333333333333335</v>
      </c>
      <c r="D50">
        <f t="shared" si="0"/>
        <v>3</v>
      </c>
      <c r="E50">
        <v>3</v>
      </c>
      <c r="F50" t="b">
        <v>1</v>
      </c>
      <c r="G50" s="4">
        <v>2023</v>
      </c>
      <c r="H50">
        <v>1</v>
      </c>
      <c r="I50">
        <v>9191668</v>
      </c>
      <c r="K50" t="b">
        <v>1</v>
      </c>
      <c r="L50" t="b">
        <v>1</v>
      </c>
      <c r="M50" t="b">
        <v>1</v>
      </c>
    </row>
    <row r="51" spans="2:13" x14ac:dyDescent="0.3">
      <c r="B51" s="3" t="str">
        <v>1Aug</v>
      </c>
      <c r="C51">
        <v>2.6666666666666665</v>
      </c>
      <c r="D51">
        <f t="shared" si="0"/>
        <v>3</v>
      </c>
      <c r="E51">
        <v>3</v>
      </c>
      <c r="F51" t="b">
        <v>1</v>
      </c>
      <c r="G51" s="4">
        <v>2023</v>
      </c>
      <c r="H51">
        <v>2</v>
      </c>
      <c r="I51">
        <v>12593541</v>
      </c>
      <c r="K51" t="b">
        <v>1</v>
      </c>
      <c r="L51" t="b">
        <v>1</v>
      </c>
      <c r="M51" t="b">
        <v>1</v>
      </c>
    </row>
    <row r="52" spans="2:13" x14ac:dyDescent="0.3">
      <c r="B52" s="3" t="str">
        <v>1Sep</v>
      </c>
      <c r="C52">
        <v>3</v>
      </c>
      <c r="D52">
        <f t="shared" si="0"/>
        <v>3</v>
      </c>
      <c r="E52">
        <v>3</v>
      </c>
      <c r="F52" t="b">
        <v>1</v>
      </c>
      <c r="G52" s="4">
        <v>2023</v>
      </c>
      <c r="H52">
        <v>3</v>
      </c>
      <c r="I52">
        <v>6500793</v>
      </c>
      <c r="K52" t="b">
        <v>1</v>
      </c>
      <c r="L52" t="b">
        <v>1</v>
      </c>
      <c r="M52" t="b">
        <v>1</v>
      </c>
    </row>
    <row r="53" spans="2:13" x14ac:dyDescent="0.3">
      <c r="B53" s="3" t="str">
        <v>1Oct</v>
      </c>
      <c r="C53">
        <v>3.3333333333333335</v>
      </c>
      <c r="D53">
        <f t="shared" si="0"/>
        <v>4</v>
      </c>
      <c r="E53">
        <v>4</v>
      </c>
      <c r="F53" t="b">
        <v>1</v>
      </c>
    </row>
    <row r="54" spans="2:13" x14ac:dyDescent="0.3">
      <c r="B54" s="3" t="str">
        <v>1Nov</v>
      </c>
      <c r="C54">
        <v>3.6666666666666665</v>
      </c>
      <c r="D54">
        <f t="shared" si="0"/>
        <v>4</v>
      </c>
      <c r="E54">
        <v>4</v>
      </c>
      <c r="F54" t="b">
        <v>1</v>
      </c>
    </row>
    <row r="55" spans="2:13" x14ac:dyDescent="0.3">
      <c r="B55" s="3" t="str">
        <v>1Dec</v>
      </c>
      <c r="C55">
        <v>4</v>
      </c>
      <c r="D55">
        <f t="shared" si="0"/>
        <v>4</v>
      </c>
      <c r="E55">
        <v>4</v>
      </c>
      <c r="F55" t="b">
        <v>1</v>
      </c>
    </row>
    <row r="56" spans="2:13" x14ac:dyDescent="0.3">
      <c r="B56" s="3" t="str">
        <v>1Feb</v>
      </c>
      <c r="C56">
        <v>0.66666666666666663</v>
      </c>
      <c r="D56">
        <f t="shared" si="0"/>
        <v>1</v>
      </c>
      <c r="E56">
        <v>1</v>
      </c>
      <c r="F56" t="b">
        <v>1</v>
      </c>
    </row>
    <row r="57" spans="2:13" x14ac:dyDescent="0.3">
      <c r="B57" s="3" t="str">
        <v>1Mar</v>
      </c>
      <c r="C57">
        <v>1</v>
      </c>
      <c r="D57">
        <f t="shared" si="0"/>
        <v>1</v>
      </c>
      <c r="E57">
        <v>1</v>
      </c>
      <c r="F57" t="b">
        <v>1</v>
      </c>
    </row>
    <row r="58" spans="2:13" x14ac:dyDescent="0.3">
      <c r="B58" s="3" t="str">
        <v>1Apr</v>
      </c>
      <c r="C58">
        <v>1.3333333333333333</v>
      </c>
      <c r="D58">
        <f t="shared" si="0"/>
        <v>2</v>
      </c>
      <c r="E58">
        <v>2</v>
      </c>
      <c r="F58" t="b">
        <v>1</v>
      </c>
    </row>
    <row r="59" spans="2:13" x14ac:dyDescent="0.3">
      <c r="B59" s="3" t="str">
        <v>1May</v>
      </c>
      <c r="C59">
        <v>1.6666666666666667</v>
      </c>
      <c r="D59">
        <f t="shared" si="0"/>
        <v>2</v>
      </c>
      <c r="E59">
        <v>2</v>
      </c>
      <c r="F59" t="b">
        <v>1</v>
      </c>
    </row>
    <row r="60" spans="2:13" x14ac:dyDescent="0.3">
      <c r="B60" s="3" t="str">
        <v>1Jun</v>
      </c>
      <c r="C60">
        <v>2</v>
      </c>
      <c r="D60">
        <f t="shared" si="0"/>
        <v>2</v>
      </c>
      <c r="E60">
        <v>2</v>
      </c>
      <c r="F60" t="b">
        <v>1</v>
      </c>
    </row>
    <row r="61" spans="2:13" x14ac:dyDescent="0.3">
      <c r="B61" s="3" t="str">
        <v>1Jul</v>
      </c>
      <c r="C61">
        <v>2.3333333333333335</v>
      </c>
      <c r="D61">
        <f t="shared" si="0"/>
        <v>3</v>
      </c>
      <c r="E61">
        <v>3</v>
      </c>
      <c r="F61" t="b">
        <v>1</v>
      </c>
    </row>
    <row r="62" spans="2:13" x14ac:dyDescent="0.3">
      <c r="B62" s="3" t="str">
        <v>1Aug</v>
      </c>
      <c r="C62">
        <v>2.6666666666666665</v>
      </c>
      <c r="D62">
        <f t="shared" si="0"/>
        <v>3</v>
      </c>
      <c r="E62">
        <v>3</v>
      </c>
      <c r="F62" t="b">
        <v>1</v>
      </c>
    </row>
    <row r="63" spans="2:13" x14ac:dyDescent="0.3">
      <c r="B63" s="3" t="str">
        <v>1Sep</v>
      </c>
      <c r="C63">
        <v>3</v>
      </c>
      <c r="D63">
        <f t="shared" si="0"/>
        <v>3</v>
      </c>
      <c r="E63">
        <v>3</v>
      </c>
      <c r="F63" t="b">
        <v>1</v>
      </c>
    </row>
    <row r="64" spans="2:13" x14ac:dyDescent="0.3">
      <c r="B64" s="3" t="str">
        <v>1Oct</v>
      </c>
      <c r="C64">
        <v>3.3333333333333335</v>
      </c>
      <c r="D64">
        <f t="shared" si="0"/>
        <v>4</v>
      </c>
      <c r="E64">
        <v>4</v>
      </c>
      <c r="F64" t="b">
        <v>1</v>
      </c>
    </row>
    <row r="65" spans="2:6" x14ac:dyDescent="0.3">
      <c r="B65" s="3" t="str">
        <v>1Nov</v>
      </c>
      <c r="C65">
        <v>3.6666666666666665</v>
      </c>
      <c r="D65">
        <f t="shared" si="0"/>
        <v>4</v>
      </c>
      <c r="E65">
        <v>4</v>
      </c>
      <c r="F65" t="b">
        <v>1</v>
      </c>
    </row>
    <row r="66" spans="2:6" x14ac:dyDescent="0.3">
      <c r="B66" s="3" t="str">
        <v>1Jan</v>
      </c>
      <c r="C66">
        <v>0.33333333333333331</v>
      </c>
      <c r="D66">
        <f t="shared" si="0"/>
        <v>1</v>
      </c>
      <c r="E66">
        <v>1</v>
      </c>
      <c r="F66" t="b">
        <v>1</v>
      </c>
    </row>
    <row r="67" spans="2:6" x14ac:dyDescent="0.3">
      <c r="B67" s="3" t="str">
        <v>1Feb</v>
      </c>
      <c r="C67">
        <v>0.66666666666666663</v>
      </c>
      <c r="D67">
        <f t="shared" si="0"/>
        <v>1</v>
      </c>
      <c r="E67">
        <v>1</v>
      </c>
      <c r="F67" t="b">
        <v>1</v>
      </c>
    </row>
    <row r="68" spans="2:6" x14ac:dyDescent="0.3">
      <c r="B68" s="3" t="str">
        <v>1Mar</v>
      </c>
      <c r="C68">
        <v>1</v>
      </c>
      <c r="D68">
        <f t="shared" si="0"/>
        <v>1</v>
      </c>
      <c r="E68">
        <v>1</v>
      </c>
      <c r="F68" t="b">
        <v>1</v>
      </c>
    </row>
    <row r="69" spans="2:6" x14ac:dyDescent="0.3">
      <c r="B69" s="3" t="str">
        <v>1Apr</v>
      </c>
      <c r="C69">
        <v>1.3333333333333333</v>
      </c>
      <c r="D69">
        <f t="shared" si="0"/>
        <v>2</v>
      </c>
      <c r="E69">
        <v>2</v>
      </c>
      <c r="F69" t="b">
        <v>1</v>
      </c>
    </row>
    <row r="70" spans="2:6" x14ac:dyDescent="0.3">
      <c r="B70" s="3" t="str">
        <v>1May</v>
      </c>
      <c r="C70">
        <v>1.6666666666666667</v>
      </c>
      <c r="D70">
        <f t="shared" si="0"/>
        <v>2</v>
      </c>
      <c r="E70">
        <v>2</v>
      </c>
      <c r="F70" t="b">
        <v>1</v>
      </c>
    </row>
    <row r="71" spans="2:6" x14ac:dyDescent="0.3">
      <c r="B71" s="3" t="str">
        <v>1Jun</v>
      </c>
      <c r="C71">
        <v>2</v>
      </c>
      <c r="D71">
        <f t="shared" si="0"/>
        <v>2</v>
      </c>
      <c r="E71">
        <v>2</v>
      </c>
      <c r="F71" t="b">
        <v>1</v>
      </c>
    </row>
    <row r="72" spans="2:6" x14ac:dyDescent="0.3">
      <c r="B72" s="3" t="str">
        <v>1Jul</v>
      </c>
      <c r="C72">
        <v>2.3333333333333335</v>
      </c>
      <c r="D72">
        <f t="shared" si="0"/>
        <v>3</v>
      </c>
      <c r="E72">
        <v>3</v>
      </c>
      <c r="F72" t="b">
        <v>1</v>
      </c>
    </row>
    <row r="73" spans="2:6" x14ac:dyDescent="0.3">
      <c r="B73" s="3" t="str">
        <v>1Aug</v>
      </c>
      <c r="C73">
        <v>2.6666666666666665</v>
      </c>
      <c r="D73">
        <f t="shared" si="0"/>
        <v>3</v>
      </c>
      <c r="E73">
        <v>3</v>
      </c>
      <c r="F73" t="b">
        <v>1</v>
      </c>
    </row>
    <row r="74" spans="2:6" x14ac:dyDescent="0.3">
      <c r="B74" s="3" t="str">
        <v>1Sep</v>
      </c>
      <c r="C74">
        <v>3</v>
      </c>
      <c r="D74">
        <f t="shared" si="0"/>
        <v>3</v>
      </c>
      <c r="E74">
        <v>3</v>
      </c>
      <c r="F74" t="b">
        <v>1</v>
      </c>
    </row>
    <row r="75" spans="2:6" x14ac:dyDescent="0.3">
      <c r="B75" s="3" t="str">
        <v>1Oct</v>
      </c>
      <c r="C75">
        <v>3.3333333333333335</v>
      </c>
      <c r="D75">
        <f t="shared" si="0"/>
        <v>4</v>
      </c>
      <c r="E75">
        <v>4</v>
      </c>
      <c r="F75" t="b">
        <v>1</v>
      </c>
    </row>
    <row r="76" spans="2:6" x14ac:dyDescent="0.3">
      <c r="B76" s="3" t="str">
        <v>1Dec</v>
      </c>
      <c r="C76">
        <v>4</v>
      </c>
      <c r="D76">
        <f t="shared" si="0"/>
        <v>4</v>
      </c>
      <c r="E76">
        <v>4</v>
      </c>
      <c r="F76" t="b">
        <v>1</v>
      </c>
    </row>
    <row r="77" spans="2:6" x14ac:dyDescent="0.3">
      <c r="B77" s="3" t="str">
        <v>1Feb</v>
      </c>
      <c r="C77">
        <v>0.66666666666666663</v>
      </c>
      <c r="D77">
        <f t="shared" si="0"/>
        <v>1</v>
      </c>
      <c r="E77">
        <v>1</v>
      </c>
      <c r="F77" t="b">
        <v>1</v>
      </c>
    </row>
    <row r="78" spans="2:6" x14ac:dyDescent="0.3">
      <c r="B78" s="3" t="str">
        <v>1Mar</v>
      </c>
      <c r="C78">
        <v>1</v>
      </c>
      <c r="D78">
        <f t="shared" si="0"/>
        <v>1</v>
      </c>
      <c r="E78">
        <v>1</v>
      </c>
      <c r="F78" t="b">
        <v>1</v>
      </c>
    </row>
    <row r="79" spans="2:6" x14ac:dyDescent="0.3">
      <c r="B79" s="3" t="str">
        <v>1Apr</v>
      </c>
      <c r="C79">
        <v>1.3333333333333333</v>
      </c>
      <c r="D79">
        <f t="shared" si="0"/>
        <v>2</v>
      </c>
      <c r="E79">
        <v>2</v>
      </c>
      <c r="F79" t="b">
        <v>1</v>
      </c>
    </row>
    <row r="80" spans="2:6" x14ac:dyDescent="0.3">
      <c r="B80" s="3" t="str">
        <v>1Jun</v>
      </c>
      <c r="C80">
        <v>2</v>
      </c>
      <c r="D80">
        <f t="shared" si="0"/>
        <v>2</v>
      </c>
      <c r="E80">
        <v>2</v>
      </c>
      <c r="F80" t="b">
        <v>1</v>
      </c>
    </row>
    <row r="81" spans="2:6" x14ac:dyDescent="0.3">
      <c r="B81" s="3" t="str">
        <v>1Jul</v>
      </c>
      <c r="C81">
        <v>2.3333333333333335</v>
      </c>
      <c r="D81">
        <f t="shared" si="0"/>
        <v>3</v>
      </c>
      <c r="E81">
        <v>3</v>
      </c>
      <c r="F81" t="b">
        <v>1</v>
      </c>
    </row>
    <row r="82" spans="2:6" x14ac:dyDescent="0.3">
      <c r="F82" t="e">
        <v>#N/A</v>
      </c>
    </row>
    <row r="84" spans="2:6" x14ac:dyDescent="0.3">
      <c r="B84" s="28"/>
    </row>
    <row r="85" spans="2:6" x14ac:dyDescent="0.3">
      <c r="B85" s="3" cm="1">
        <f t="array" ref="B85">_xlfn.LAMBDA(_xlpm.x,ROUNDUP(MONTH(1&amp;_xlpm.x)/3,0))(C4)</f>
        <v>1</v>
      </c>
    </row>
    <row r="86" spans="2:6" x14ac:dyDescent="0.3">
      <c r="B86" s="3" cm="1">
        <f t="array" ref="B86">_xlfn.LAMBDA(_xlpm.x,ROUNDUP(MONTH(1&amp;_xlpm.x)/3,0))(C5)</f>
        <v>1</v>
      </c>
    </row>
    <row r="87" spans="2:6" x14ac:dyDescent="0.3">
      <c r="B87" s="3" cm="1">
        <f t="array" ref="B87">_xlfn.LAMBDA(_xlpm.x,ROUNDUP(MONTH(1&amp;_xlpm.x)/3,0))(C6)</f>
        <v>2</v>
      </c>
    </row>
    <row r="88" spans="2:6" x14ac:dyDescent="0.3">
      <c r="B88" s="3" cm="1">
        <f t="array" ref="B88">_xlfn.LAMBDA(_xlpm.x,ROUNDUP(MONTH(1&amp;_xlpm.x)/3,0))(C7)</f>
        <v>2</v>
      </c>
    </row>
    <row r="89" spans="2:6" x14ac:dyDescent="0.3">
      <c r="B89" s="3" cm="1">
        <f t="array" ref="B89">_xlfn.LAMBDA(_xlpm.x,ROUNDUP(MONTH(1&amp;_xlpm.x)/3,0))(C8)</f>
        <v>3</v>
      </c>
    </row>
    <row r="90" spans="2:6" x14ac:dyDescent="0.3">
      <c r="B90" s="3" cm="1">
        <f t="array" ref="B90">_xlfn.LAMBDA(_xlpm.x,ROUNDUP(MONTH(1&amp;_xlpm.x)/3,0))(C9)</f>
        <v>3</v>
      </c>
    </row>
  </sheetData>
  <mergeCells count="2">
    <mergeCell ref="B1:D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BHAGUAbgBlAHIAYQB0AGUAIABhAG4AIABpAG4AZABlAHgAIABjAG8AbAB1AG0AbgAgAHQAaABlACAAaABlAGkAZwBoAHQAIABvAGYAIAB0AGgAZQAgAGQAYQB0AGEAIABkAFwAbgBfAGYASQBuAGQAZQB4AD0ATABBAE0AQgBEAEEAKABkACwAcgAsAEkATgBEAEUAWAAoAGQALAByACwAUwBFAFEAVQBFAE4AQwBFACgAMQAsAEMATwBMAFUATQBOAFMAKABkACkAKQApACkAOwBcAG4ALwAvACAAUwB1AHAAZQByAFgATABPAE8ASwBVAFAAXABuAF8AZgBTAFUAUABFAFIAWABMAE8ATwBLAFUAUAA9AEwAQQBNAEIARABBACgAbABvAG8AawB1AHAAXwB2AGEAbAB1AGUALABsAG8AbwBrAHUAcABfAGEAcgByAGEAeQAsAHIAZQB0AHUAcgBuAF8AYQByAHIAYQB5ACwAWwBpAGYAXwBuAG8AdABfAGYAbwB1AG4AZABdACwAWwBtAGEAdABjAGgAXwBtAG8AZABlAF0ALABbAHMAZQBhAHIAYwBoAF8AbQBvAGQAZQBdACwAXABuACAAIAAgACAASQBGACgAXABuACAAIAAgACAAIAAgACAAIABDAE8ATABVAE0ATgBTACgAbABvAG8AawB1AHAAXwB2AGEAbAB1AGUAKQAgAD0AIAAxACwAXABuACAAIAAgACAAIAAgACAAIABJAEYARQBSAFIATwBSACgAXABuACAAIAAgACAAIAAgACAAIAAgACAAIAAgAEkATgBEAEUAWAAoAFwAbgAgACAAIAAgACAAIAAgACAAIAAgACAAIAAgACAAIAAgAHIAZQB0AHUAcgBuAF8AYQByAHIAYQB5ACwAXABuACAAIAAgACAAIAAgACAAIAAgACAAIAAgACAAIAAgACAAWABNAEEAVABDAEgAKABsAG8AbwBrAHUAcABfAHYAYQBsAHUAZQAsACAAbABvAG8AawB1AHAAXwBhAHIAcgBhAHkALAAgAG0AYQB0AGMAaABfAG0AbwBkAGUALAAgAHMAZQBhAHIAYwBoAF8AbQBvAGQAZQApACwAXABuACAAIAAgACAAIAAgACAAIAAgACAAIAAgACAAIAAgACAAUwBFAFEAVQBFAE4AQwBFACgAMQAsACAAQwBPAEwAVQBNAE4AUwAoAHIAZQB0AHUAcgBuAF8AYQByAHIAYQB5ACkAKQBcAG4AIAAgACAAIAAgACAAIAAgACAAIAAgACAAKQAsAFwAbgAgACAAIAAgACAAIAAgACAAIAAgACAAIABJAEYAKABJAFMATwBNAEkAVABUAEUARAAoAGkAZgBfAG4AbwB0AF8AZgBvAHUAbgBkACkALAAgAE4AQQAoACkALAAgAGkAZgBfAG4AbwB0AF8AZgBvAHUAbgBkACkAXABuACAAIAAgACAAIAAgACAAIAApACwAXABuACAAIAAgACAAIAAgACAAIABJAEYARQBSAFIATwBSACgAXABuACAAIAAgACAAIAAgACAAIAAgACAAIAAgAEkATgBEAEUAWAAoAFwAbgAgACAAIAAgACAAIAAgACAAIAAgACAAIAAgACAAIAAgAHIAZQB0AHUAcgBuAF8AYQByAHIAYQB5ACwAXABuACAAIAAgACAAIAAgACAAIAAgACAAIAAgACAAIAAgACAAUwBFAFEAVQBFAE4AQwBFACgAUgBPAFcAUwAoAHIAZQB0AHUAcgBuAF8AYQByAHIAYQB5ACkAKQAsAFwAbgAgACAAIAAgACAAIAAgACAAIAAgACAAIAAgACAAIAAgAFgATQBBAFQAQwBIACgAbABvAG8AawB1AHAAXwB2AGEAbAB1AGUALAAgAGwAbwBvAGsAdQBwAF8AYQByAHIAYQB5ACwAIABtAGEAdABjAGgAXwBtAG8AZABlACwAIABzAGUAYQByAGMAaABfAG0AbwBkAGUAKQBcAG4AIAAgACAAIAAgACAAIAAgACAAIAAgACAAKQAsAFwAbgAgACAAIAAgACAAIAAgACAAIAAgACAAIABJAEYAKABJAFMATwBNAEkAVABUAEUARAAoAGkAZgBfAG4AbwB0AF8AZgBvAHUAbgBkACkALAAgAE4AQQAoACkALAAgAGkAZgBfAG4AbwB0AF8AZgBvAHUAbgBkACkAXABuACAAIAAgACAAIAAgACAAIAApAFwAbgAgACAAIAAgACkAXABuACkAOwBcAG4AXABuAC8ALwAgAEwAaQBuAGUAYQByACAASQBuAHQAZQByAHAAbwBsAGEAdABpAG8AbgAgAEYAbwByAG0AdQBsAGEAXABuAF8AZgBJAG4AdABlAHIAcAA9AEwAQQBNAEIARABBACgAeAAsAHgAZABhAHQALAB5AGQAYQB0ACwAXABuACAAIAAgACAAIABMAEUAVAAoAFwAbgAgACAAIAAgACAAIAAgACAAIAB4AG0AaQBuACwAIABYAEwATwBPAEsAVQBQACgAeAAsAHgAZABhAHQALAB4AGQAYQB0ACwALAAtADEAKQAsAFwAbgAgACAAIAAgACAAIAAgACAAIAB4AG0AYQB4ACwAIABYAEwATwBPAEsAVQBQACgAeAAsAHgAZABhAHQALAB4AGQAYQB0ACwALAAxACkALABcAG4AIAAgACAAIAAgACAAIAAgACAAeQBtAGkAbgAsACAAWABMAE8ATwBLAFUAUAAoAHgALAB4AGQAYQB0ACwAeQBkAGEAdAAsACwALQAxACkALABcAG4AIAAgACAAIAAgACAAIAAgACAAeQBtAGEAeAAsACAAWABMAE8ATwBLAFUAUAAoAHgALAB4AGQAYQB0ACwAeQBkAGEAdAAsACwAMQApACwAXABuACAAIAAgACAAIAAgACAAIAAgAEkARgAoAHgAbQBpAG4APQB4AG0AYQB4ACwAeQBtAGkAbgAsAFwAbgAgACAAIAAgACAAIAAgACAAIAAgACAAIAAgACAAIAAgACAAIAAgACAAIAAoAHkAbQBpAG4AKgAoAHgAbQBhAHgALQB4ACkAKwB5AG0AYQB4ACoAKAB4AC0AeABtAGkAbgApACkALwAoAHgAbQBhAHgALQB4AG0AaQBuACkAKQBcAG4AIAAgACAAIAAgACkAXABuACkAOwBcAG4AXABuAC8ALwAgAEMAbwB1AG4AdAAgAGEAIABzAHAAZQBjAGkAZgBpAGMAIABjAGgAYQByAGEAYwB0AGUAcgAgAGkAbgAgAGEAIABzAHQAcgBpAG4AZwBcAG4AXwBmAEMAaABhAHIAQwBvAHUAbgB0AD0ATABBAE0AQgBEAEEAKABzACwAYwAsAEwARQBUACgAegAsAFMAVQBCAFMAVABJAFQAVQBUAEUAKABzACwAYwAsAFwAIgBcACIAKQAsAEwARQBOACgAcwApAC0ATABFAE4AKAB6ACkAKQApADsAXABuAFwAbgAvAC8AIABGAGkAbABsACAARABvAHcAbgBcAG4AXwBmAEQATgA9AEwAQQBNAEIARABBACgAYQByAHIALABbAGkAbgBpAF0ALABcAG4ATABFAFQAKABcAG4AXwBpAG4AaQAsACAASQBGACgASQBTAE8ATQBJAFQAVABFAEQAKABpAG4AaQApACwAXAAiAFwAIgAsAGkAbgBpACkALABcAG4AUwBDAEEATgAoAF8AaQBuAGkALABhAHIAcgAsAEwAQQBNAEIARABBACgAYQAsAHYALABJAEYAKABMAEUATgAoAHYAKQA9ADAALABhACwAdgApACkAKQBcAG4AKQBcAG4AKQA7AFwAbgBcAG4ALwAvACAARgBpAGwAbAAgAFUAcABcAG4AXwBmAFUAUAA9AEwAQQBNAEIARABBACgAYQByAHIALABbAGkAbgBpAF0ALABcAG4ATABFAFQAKABcAG4AXwBmACwATABBAE0AQgBEAEEAKAB6ACwASQBOAEQARQBYACgAegAsAFMARQBRAFUARQBOAEMARQAoAFIATwBXAFMAKAB6ACkALAAxACwAUgBPAFcAUwAoAHoAKQAsAC0AMQApACkAKQAsAFwAbgBfAGEAcgByACwAIABfAGYAKABhAHIAcgApACwAXABuAF8AaQBuAGkALAAgAEkARgAoAEkAUwBPAE0ASQBUAFQARQBEACgAaQBuAGkAKQAsAFwAIgBcACIALABpAG4AaQApACwAXABuAF8AZgAoAFMAQwBBAE4AKABfAGkAbgBpACwAXwBhAHIAcgAsAEwAQQBNAEIARABBACgAYQAsAHYALABJAEYAKABMAEUATgAoAHYAKQA9ADAALABhACwAdgApACkAKQApAFwAbgApAFwAbgApADsAXABuAFwAbgAvAC8AIABCAHIAbwBhAGQAYwBhAHMAdAAgAGYAaQByAHMAdAAgAGMAbwBsAHUAbQBuAFwAbgBfAGYAQgBDAEEAUwBUAD0ATABBAE0AQgBEAEEAKABfAG4ARABhAHQAYQAsAEwARQBUACgAZgAsACAATABBAE0AQgBEAEEAKABfAGQALABMAEUAVAAoAF8AYwAsAEMATwBMAFUATQBOAFMAKABfAGQAKQAtADEALABEAFIATwBQACgAUgBFAEQAVQBDAEUAKABcACIAXAAiACwAVABBAEsARQAoAF8AZAAsACwAMQApACwATABBAE0AQgBEAEEAKABhACwAdgAsAFYAUwBUAEEAQwBLACgAYQAsAEUAWABQAEEATgBEACgAdgAsAF8AYwAsADEALAB2ACkAKQApACkALAAxACkAKQApACwAXABuACAAIAAgACAAIABIAFMAVABBAEMASwAoAGYAKABfAG4ARABhAHQAYQApACwAVABPAEMATwBMACgARABSAE8AUAAoAF8AbgBEAGEAdABhACwALAAxACkAKQApAFwAbgApACkAOwBcAG4AXABuAC8ALwAgAE0AYQByAGsAIABQAHIAbwBjAHQAbwByACAARABEAEwAIABmAHUAbgBjAHQAaQBvAG4AXABuAEQARABMAD0ATABBAE0AQgBEAEEAKAByAGEAbgBnAGUALABbAGwAbwBvAGsAdQBwADEAXQAsAFsAbABvAG8AawB1AHAAMgBdACwAWwBsAG8AbwBrAHUAcAAzAF0ALABbAGwAbwBvAGsAdQBwADQAXQAsAFsAbABvAG8AawB1AHAANQBdACwAWwBsAG8AbwBrAHUAcAA2AF0ALABbAGwAbwBvAGsAdQBwADcAXQAsAFsAbABvAG8AawB1AHAAOABdACwAWwBsAG8AbwBrAHUAcAA5AF0ALABbAGwAbwBvAGsAdQBwADEAMABdACwAXABuAEwARQBUACgAXABuAF8AcwAsACAAXAAiACUAXgAmACYAQABcACIALAAgAFwAbgBsAG8AbwBrAHUAcABWAGEAbAB1AGUALAAgAGwAbwBvAGsAdQBwADEAIAAmACAAXwBzACAAJgAgAGwAbwBvAGsAdQBwADIAIAAmACAAXwBzACAAJgAgAGwAbwBvAGsAdQBwADMAIAAmACAAXwBzACAAJgAgAGwAbwBvAGsAdQBwADQAIAAmACAAXwBzACAAJgAgAGwAbwBvAGsAdQBwADUAIAAmACAAXwBzACAAJgAgAGwAbwBvAGsAdQBwADYAIAAmACAAXwBzACAAJgAgAGwAbwBvAGsAdQBwADcAIAAmACAAXwBzACAAJgAgAGwAbwBvAGsAdQBwADgAIAAmACAAXwBzACAAJgAgAGwAbwBvAGsAdQBwADkAIAAmACAAXwBzACAAJgAgAGwAbwBvAGsAdQBwADEAMAAsAFwAbgBsAGUAdgBlAGwASQBuAGQAZQB4ACwAIABJAEYARQBSAFIATwBSACgAUgBPAFcAUwAoAFQARQBYAFQAUwBQAEwASQBUACgAbABvAG8AawB1AHAAVgBhAGwAdQBlACwAIAAsACAAXwBzACwAIABUAFIAVQBFACgAKQApACkALAAgADAAKQAgACsAIAAxACwAIABcAG4AbABvAG8AawB1AHAAQQByAHIAYQB5ACwAIABCAFkAUgBPAFcAKABFAFgAUABBAE4ARAAoAEMASABPAE8AUwBFAEMATwBMAFMAKAByAGEAbgBnAGUALAAgAFMARQBRAFUARQBOAEMARQAoADEALAAgAGwAZQB2AGUAbABJAG4AZABlAHgAIAAtACAAMQApACkALAAgACwAIAAxADAALAAgAFwAIgBcACIAKQAsACAATABBAE0AQgBEAEEAKAByAG8AdwAsACAAVABFAFgAVABKAE8ASQBOACgAXwBzACwAIABGAEEATABTAEUALAAgAHIAbwB3ACkAKQApACwAXABuAHIAZQB0AHUAcgBuAFIAYQBuAGcAZQAsACAASQBOAEQARQBYACgAcgBhAG4AZwBlACwAIAAwACwAIABsAGUAdgBlAGwASQBuAGQAZQB4ACkALAAgAFwAbgByAGUAcwB1AGwAdAAsACAASQBGACgASQBTAE8ATQBJAFQAVABFAEQAKABsAG8AbwBrAHUAcAAxACkAIAAqACAAbABlAHYAZQBsAEkAbgBkAGUAeAAgAD0AIAAxACwAIAByAGUAdAB1AHIAbgBSAGEAbgBnAGUALAAgAFgATABPAE8ASwBVAFAAKABsAG8AbwBrAHUAcABWAGEAbAB1AGUALAAgAGwAbwBvAGsAdQBwAEEAcgByAGEAeQAsACAAcgBlAHQAdQByAG4AUgBhAG4AZwBlACkAOgBYAEwATwBPAEsAVQBQACgAbABvAG8AawB1AHAAVgBhAGwAdQBlACwAIABsAG8AbwBrAHUAcABBAHIAcgBhAHkALAAgAHIAZQB0AHUAcgBuAFIAYQBuAGcAZQAsACAALAAgACwAIAAtADEAKQApACwAXABuAHIAZQBzAHUAbAB0ACkAKQA7AFwAbgBcAG4ALwAvACAATQBhAHIAawAgAFAAcgBvAGMAdABvAHIAIABEAEQATABTAG8AcgB0AGUAcgAgAGYAdQBuAGMAdABpAG8AbgBcAG4AXABuAEQARABMAFMAbwByAHQAZQByAD0ATABBAE0AQgBEAEEAKABSAGEAbgBnAGUALABbAFMAbwByAHQATwByAGQAZQByAF0ALABTAE8AUgBUACgAUgBhAG4AZwBlACwAIABTAEUAUQBVAEUATgBDAEUAKAAsACAAQwBPAEwAVQBNAE4AUwAoAFIAYQBuAGcAZQApACkALAAgAFMAbwByAHQATwByAGQAZQByACkAKQA7AFwAbgBcAG4ALwAvACAARABvAHUAYgBsAGUAIABYAEwATwBPAEsAVQBQAFwAbgBcAG4AXwBmAEQAWAA9AEwAQQBNAEIARABBACgAdgBsAG8AbwBrAHUAcABfAHYAYQBsAHUAZQAsAHYAbABvAG8AawB1AHAAXwBhAHIAcgBhAHkALABoAGwAbwBvAGsAdQBwAF8AdgBhAGwAdQBlACwAaABsAG8AbwBrAHUAcABfAGEAcgByAGEAeQAsAHIAZQB0AHUAcgBuAF8AYQByAHIAYQB5ACwAWwBpAGYAXwBuAG8AdABfAGYAbwB1AG4AZABdACwAWwB2AG0AYQB0AGMAaABfAG0AbwBkAGUAXQAsAFsAdgBzAGUAYQByAGMAaABfAG0AbwBkAGUAXQAsAFsAaABtAGEAdABjAGgAXwBtAG8AZABlAF0ALABbAGgAcwBlAGEAcgBjAGgAXwBtAG8AZABlAF0ALAAgAEkARgBFAFIAUgBPAFIAKAAgAEkATgBEAEUAWAAoAHIAZQB0AHUAcgBuAF8AYQByAHIAYQB5ACwAWABNAEEAVABDAEgAKAB2AGwAbwBvAGsAdQBwAF8AdgBhAGwAdQBlACwAdgBsAG8AbwBrAHUAcABfAGEAcgByAGEAeQAsAHYAbQBhAHQAYwBoAF8AbQBvAGQAZQAsAHYAcwBlAGEAcgBjAGgAXwBtAG8AZABlACkALABYAE0AQQBUAEMASAAoAGgAbABvAG8AawB1AHAAXwB2AGEAbAB1AGUALABoAGwAbwBvAGsAdQBwAF8AYQByAHIAYQB5ACwAaABtAGEAdABjAGgAXwBtAG8AZABlACwAaABzAGUAYQByAGMAaABfAG0AbwBkAGUAKQApACwAIABJAEYAKABJAFMATwBNAGwAVABUAEUARAAoAGkAZgBfAG4AbwB0AF8AZgBvAHUAbgBkACkALABOAEEAKAApACwAaQBmAF8AbgBvAHQAXwBmAG8AdQBuAGQAKQApACkAOwBcAG4AXABuAC8ALwAgAFEAdQBhAHIAdABlAHIAIABmAHIAbwBtACAATQBvAG4AdABoACAAQQBiAGIAcgBlAHYAaQBhAHQAaQBvAG4AXABuAFwAbgBfAGYAUQA9AEwAQQBNAEIARABBACgAeAAsAFIATwBVAE4ARABVAFAAKABNAE8ATgBUAEgAKAAxACYAeAApAC8AMwAsADAAKQApADsAIgB9AF0ALAAiAHAAcgBvAGoAZQBjAHQATgBhAG0AZQBzACIAOgBbACIAXwBmAEkAbgBkAGUAeAAiACwAIgBfAGYAUwBVAFAARQBSAFgATABPAE8ASwBVAFAAIgAsACIAXwBmAEkAbgB0AGUAcgBwACIALAAiAF8AZgBDAGgAYQByAEMAbwB1AG4AdAAiACwAIgBfAGYARABOACIALAAiAF8AZgBVAFAAIgAsACIAXwBmAEIAQwBBAFMAVAAiACwAIgBEAEQATAAiACwAIgBEAEQATABTAG8AcgB0AGUAcgAiACwAIgBfAGYARABYACIALAAiAF8AZgBR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30971B20-B398-44D5-A36C-AF779314A9EE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2024-12-25T19:28:03Z</dcterms:modified>
</cp:coreProperties>
</file>