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ExpenseReportDrill\"/>
    </mc:Choice>
  </mc:AlternateContent>
  <xr:revisionPtr revIDLastSave="0" documentId="13_ncr:1_{57049218-E7AE-486A-9464-6E23F31E4962}" xr6:coauthVersionLast="47" xr6:coauthVersionMax="47" xr10:uidLastSave="{00000000-0000-0000-0000-000000000000}"/>
  <bookViews>
    <workbookView xWindow="-120" yWindow="-120" windowWidth="29040" windowHeight="15855" activeTab="1" xr2:uid="{B9646992-58BC-44A8-9040-42DC40CCACD9}"/>
  </bookViews>
  <sheets>
    <sheet name="Staging-Transactions" sheetId="5" r:id="rId1"/>
    <sheet name="Sheet1" sheetId="6" r:id="rId2"/>
    <sheet name="Transactions" sheetId="4" r:id="rId3"/>
    <sheet name="VerySimple" sheetId="1" r:id="rId4"/>
    <sheet name="e00eb4de3c8a421cba9b8f4cb8546ec" sheetId="2" state="veryHidden" r:id="rId5"/>
  </sheets>
  <definedNames>
    <definedName name="_xlcn.WorksheetConnection_Report.xlsxTable_Transactions1" hidden="1">Table_Transactions[]</definedName>
    <definedName name="Accounts">_tAccount_Codes[Account Name]</definedName>
    <definedName name="ExternalData_1" localSheetId="2" hidden="1">Transactions!$B$5:$G$7</definedName>
    <definedName name="ExternalData_2" localSheetId="0" hidden="1">'Staging-Transactions'!$A$1:$E$3</definedName>
  </definedNames>
  <calcPr calcId="191029"/>
  <pivotCaches>
    <pivotCache cacheId="61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_Transactions" name="Table_Transactions" connection="WorksheetConnection_Report.xlsx!Table_Transaction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I6" i="4"/>
  <c r="I7" i="4"/>
  <c r="H6" i="4"/>
  <c r="H7" i="4"/>
  <c r="A3" i="2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43377E-25C1-4F0C-909F-D9082EFAA217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4EC49E46-1157-48AA-925F-E3F5BFB452F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3186E961-585D-47CA-8579-837080CC507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263093DB-7064-43A3-84D8-87B487A55603}" keepAlive="1" name="Query - Staging-Transactions" description="Connection to the 'Staging-Transactions' query in the workbook." type="5" refreshedVersion="8" background="1" saveData="1">
    <dbPr connection="Provider=Microsoft.Mashup.OleDb.1;Data Source=$Workbook$;Location=Staging-Transactions;Extended Properties=&quot;&quot;" command="SELECT * FROM [Staging-Transactions]"/>
  </connection>
  <connection id="5" xr16:uid="{69973E55-5B9E-469F-BEF8-911A3712CCA4}" keepAlive="1" name="Query - Transactions" description="Connection to the 'Transactions' query in the workbook." type="5" refreshedVersion="8" background="1" saveData="1">
    <dbPr connection="Provider=Microsoft.Mashup.OleDb.1;Data Source=$Workbook$;Location=Transactions;Extended Properties=&quot;&quot;" command="SELECT * FROM [Transactions]"/>
  </connection>
  <connection id="6" xr16:uid="{FA05D701-A771-44F8-92D1-6245F853C38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7" xr16:uid="{849D6C26-95B2-4DDF-82A0-A323DAE6C33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8" xr16:uid="{EFC5A06C-A83A-4A88-A473-3CBC5323F2D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9" xr16:uid="{89B90BA0-1B78-4D54-BF05-D3F32E6B993A}" name="WorksheetConnection_Report.xlsx!Table_Transactions" type="102" refreshedVersion="8" minRefreshableVersion="5">
    <extLst>
      <ext xmlns:x15="http://schemas.microsoft.com/office/spreadsheetml/2010/11/main" uri="{DE250136-89BD-433C-8126-D09CA5730AF9}">
        <x15:connection id="Table_Transactions" autoDelete="1">
          <x15:rangePr sourceName="_xlcn.WorksheetConnection_Report.xlsxTable_Transactions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<sst xmlns="http://schemas.openxmlformats.org/spreadsheetml/2006/main" count="56" uniqueCount="33">
  <si>
    <t>FROM:</t>
  </si>
  <si>
    <t>SUBJECT:</t>
  </si>
  <si>
    <t>DATE:</t>
  </si>
  <si>
    <t>Mark Biegert</t>
  </si>
  <si>
    <t>Date</t>
  </si>
  <si>
    <t>Vendor</t>
  </si>
  <si>
    <t>Amount</t>
  </si>
  <si>
    <t>MARRIOT HOTEL VANCOUV INC</t>
  </si>
  <si>
    <t>DD/DOORDASH</t>
  </si>
  <si>
    <t>Line</t>
  </si>
  <si>
    <t>GST</t>
  </si>
  <si>
    <t>Account Name</t>
  </si>
  <si>
    <t>Net</t>
  </si>
  <si>
    <t>Account</t>
  </si>
  <si>
    <t>Code</t>
  </si>
  <si>
    <t>Travel</t>
  </si>
  <si>
    <t>Hotel</t>
  </si>
  <si>
    <t>Food &amp; Beverage</t>
  </si>
  <si>
    <t>Web Hosting</t>
  </si>
  <si>
    <t>Office Supplies</t>
  </si>
  <si>
    <t>Telephone</t>
  </si>
  <si>
    <t>Software</t>
  </si>
  <si>
    <t>Professonal Fees</t>
  </si>
  <si>
    <t>Other</t>
  </si>
  <si>
    <t>Grand Total</t>
  </si>
  <si>
    <t>5020</t>
  </si>
  <si>
    <t>Code Required</t>
  </si>
  <si>
    <t>Sum of Amount</t>
  </si>
  <si>
    <t>Sum of GST</t>
  </si>
  <si>
    <t>Sum of Net</t>
  </si>
  <si>
    <t>5020 Total</t>
  </si>
  <si>
    <t>Code Required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</si>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</sst>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"/>
    <numFmt numFmtId="166" formatCode="0.0,&quot;K&quot;;\-0.0,&quot;K&quot;;0.0&quot;K&quot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4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0" borderId="0" xfId="0" pivotButton="1"/>
    <xf numFmtId="4" fontId="0" fillId="0" borderId="0" xfId="0" applyNumberFormat="1"/>
    <xf numFmtId="0" fontId="0" fillId="5" borderId="0" xfId="0" applyFill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21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Structure" Target="richData/rdrichvaluestructure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8</xdr:col>
      <xdr:colOff>371782</xdr:colOff>
      <xdr:row>14</xdr:row>
      <xdr:rowOff>38331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571F93-A39F-901C-1A8D-7284ADC74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647700"/>
          <a:ext cx="2200582" cy="1657581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" refreshedDate="45066.951684490741" backgroundQuery="1" createdVersion="8" refreshedVersion="8" minRefreshableVersion="3" recordCount="0" supportSubquery="1" supportAdvancedDrill="1" xr:uid="{2B2192CC-27D3-478A-B022-12B42B4F95FC}">
  <cacheSource type="external" connectionId="8"/>
  <cacheFields count="7">
    <cacheField name="[Table_Transactions].[Account Name].[Account Name]" caption="Account Name" numFmtId="0" hierarchy="5" level="1">
      <sharedItems containsBlank="1" count="2">
        <s v="Hotel"/>
        <m/>
      </sharedItems>
    </cacheField>
    <cacheField name="[Table_Transactions].[Account].[Account]" caption="Account" numFmtId="0" hierarchy="7" level="1">
      <sharedItems count="2">
        <s v="5020"/>
        <s v="Code Required"/>
      </sharedItems>
    </cacheField>
    <cacheField name="[Table_Transactions].[Date].[Date]" caption="Date" numFmtId="0" hierarchy="1" level="1">
      <sharedItems containsSemiMixedTypes="0" containsNonDate="0" containsDate="1" containsString="0" minDate="2023-02-26T00:00:00" maxDate="2023-02-28T00:00:00" count="2">
        <d v="2023-02-26T00:00:00"/>
        <d v="2023-02-27T00:00:00"/>
      </sharedItems>
    </cacheField>
    <cacheField name="[Table_Transactions].[Vendor].[Vendor]" caption="Vendor" numFmtId="0" hierarchy="2" level="1">
      <sharedItems count="2">
        <s v="MARRIOT HOTEL VANCOUV INC"/>
        <s v="DD/DOORDASH"/>
      </sharedItems>
    </cacheField>
    <cacheField name="[Measures].[Sum of Amount]" caption="Sum of Amount" numFmtId="0" hierarchy="10" level="32767"/>
    <cacheField name="[Measures].[Sum of GST]" caption="Sum of GST" numFmtId="0" hierarchy="11" level="32767"/>
    <cacheField name="[Measures].[Sum of Net]" caption="Sum of Net" numFmtId="0" hierarchy="12" level="32767"/>
  </cacheFields>
  <cacheHierarchies count="13">
    <cacheHierarchy uniqueName="[Table_Transactions].[Line]" caption="Line" attribute="1" defaultMemberUniqueName="[Table_Transactions].[Line].[All]" allUniqueName="[Table_Transactions].[Line].[All]" dimensionUniqueName="[Table_Transactions]" displayFolder="" count="0" memberValueDatatype="20" unbalanced="0"/>
    <cacheHierarchy uniqueName="[Table_Transactions].[Date]" caption="Date" attribute="1" time="1" defaultMemberUniqueName="[Table_Transactions].[Date].[All]" allUniqueName="[Table_Transactions].[Date].[All]" dimensionUniqueName="[Table_Transactions]" displayFolder="" count="2" memberValueDatatype="7" unbalanced="0">
      <fieldsUsage count="2">
        <fieldUsage x="-1"/>
        <fieldUsage x="2"/>
      </fieldsUsage>
    </cacheHierarchy>
    <cacheHierarchy uniqueName="[Table_Transactions].[Vendor]" caption="Vendor" attribute="1" defaultMemberUniqueName="[Table_Transactions].[Vendor].[All]" allUniqueName="[Table_Transactions].[Vendor].[All]" dimensionUniqueName="[Table_Transactions]" displayFolder="" count="2" memberValueDatatype="130" unbalanced="0">
      <fieldsUsage count="2">
        <fieldUsage x="-1"/>
        <fieldUsage x="3"/>
      </fieldsUsage>
    </cacheHierarchy>
    <cacheHierarchy uniqueName="[Table_Transactions].[Amount]" caption="Amount" attribute="1" defaultMemberUniqueName="[Table_Transactions].[Amount].[All]" allUniqueName="[Table_Transactions].[Amount].[All]" dimensionUniqueName="[Table_Transactions]" displayFolder="" count="0" memberValueDatatype="5" unbalanced="0"/>
    <cacheHierarchy uniqueName="[Table_Transactions].[GST]" caption="GST" attribute="1" defaultMemberUniqueName="[Table_Transactions].[GST].[All]" allUniqueName="[Table_Transactions].[GST].[All]" dimensionUniqueName="[Table_Transactions]" displayFolder="" count="0" memberValueDatatype="5" unbalanced="0"/>
    <cacheHierarchy uniqueName="[Table_Transactions].[Account Name]" caption="Account Name" attribute="1" defaultMemberUniqueName="[Table_Transactions].[Account Name].[All]" allUniqueName="[Table_Transactions].[Account Name].[All]" dimensionUniqueName="[Table_Transactions]" displayFolder="" count="2" memberValueDatatype="130" unbalanced="0">
      <fieldsUsage count="2">
        <fieldUsage x="-1"/>
        <fieldUsage x="0"/>
      </fieldsUsage>
    </cacheHierarchy>
    <cacheHierarchy uniqueName="[Table_Transactions].[Net]" caption="Net" attribute="1" defaultMemberUniqueName="[Table_Transactions].[Net].[All]" allUniqueName="[Table_Transactions].[Net].[All]" dimensionUniqueName="[Table_Transactions]" displayFolder="" count="0" memberValueDatatype="5" unbalanced="0"/>
    <cacheHierarchy uniqueName="[Table_Transactions].[Account]" caption="Account" attribute="1" defaultMemberUniqueName="[Table_Transactions].[Account].[All]" allUniqueName="[Table_Transactions].[Account].[All]" dimensionUniqueName="[Table_Transactions]" displayFolder="" count="2" memberValueDatatype="130" unbalanced="0">
      <fieldsUsage count="2">
        <fieldUsage x="-1"/>
        <fieldUsage x="1"/>
      </fieldsUsage>
    </cacheHierarchy>
    <cacheHierarchy uniqueName="[Measures].[__XL_Count Table_Transactions]" caption="__XL_Count Table_Transactions" measure="1" displayFolder="" measureGroup="Table_Transactions" count="0" hidden="1"/>
    <cacheHierarchy uniqueName="[Measures].[__No measures defined]" caption="__No measures defined" measure="1" displayFolder="" count="0" hidden="1"/>
    <cacheHierarchy uniqueName="[Measures].[Sum of Amount]" caption="Sum of Amount" measure="1" displayFolder="" measureGroup="Table_Transactions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GST]" caption="Sum of GST" measure="1" displayFolder="" measureGroup="Table_Transactions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et]" caption="Sum of Net" measure="1" displayFolder="" measureGroup="Table_Transactions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Table_Transactions" uniqueName="[Table_Transactions]" caption="Table_Transactions"/>
  </dimensions>
  <measureGroups count="1">
    <measureGroup name="Table_Transactions" caption="Table_Transaction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6DA83C-D786-490A-92D2-0853B863579F}" name="PivotTable1" cacheId="61" applyNumberFormats="0" applyBorderFormats="0" applyFontFormats="0" applyPatternFormats="0" applyAlignmentFormats="0" applyWidthHeightFormats="1" dataCaption="Values" missingCaption="0" updatedVersion="8" minRefreshableVersion="3" showDrill="0" colGrandTotals="0" itemPrintTitles="1" createdVersion="8" indent="0" compact="0" compactData="0" multipleFieldFilters="0">
  <location ref="A3:G12" firstHeaderRow="0" firstDataRow="1" firstDataCol="4"/>
  <pivotFields count="7">
    <pivotField axis="axisRow" compact="0" allDrilled="1" subtotalTop="0" showAll="0" dataSourceSort="1" defaultSubtotal="0" defaultAttributeDrillState="1">
      <items count="2">
        <item x="0"/>
        <item n=" " x="1"/>
      </items>
    </pivotField>
    <pivotField axis="axisRow" compact="0" allDrilled="1" outline="0" subtotalTop="0" showAll="0" insertBlankRow="1" sortType="descending" defaultAttributeDrillState="1">
      <items count="3">
        <item x="1"/>
        <item x="0"/>
        <item t="default"/>
      </items>
    </pivotField>
    <pivotField axis="axisRow" compact="0" allDrilled="1" outline="0" subtotalTop="0" showAll="0" dataSourceSort="1" defaultSubtotal="0" defaultAttributeDrillState="1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</pivotFields>
  <rowFields count="4">
    <field x="1"/>
    <field x="0"/>
    <field x="2"/>
    <field x="3"/>
  </rowFields>
  <rowItems count="9">
    <i>
      <x/>
      <x v="1"/>
    </i>
    <i r="2">
      <x v="1"/>
      <x v="1"/>
    </i>
    <i t="default">
      <x/>
    </i>
    <i t="blank">
      <x/>
    </i>
    <i>
      <x v="1"/>
      <x/>
    </i>
    <i r="2">
      <x/>
      <x/>
    </i>
    <i t="default">
      <x v="1"/>
    </i>
    <i t="blank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mount" fld="4" baseField="0" baseItem="0"/>
    <dataField name="Sum of GST" fld="5" baseField="0" baseItem="0" numFmtId="4"/>
    <dataField name="Sum of Net" fld="6" baseField="0" baseItem="0"/>
  </dataFields>
  <formats count="2">
    <format dxfId="10">
      <pivotArea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</format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4">
    <rowHierarchyUsage hierarchyUsage="7"/>
    <rowHierarchyUsage hierarchyUsage="5"/>
    <rowHierarchyUsage hierarchyUsage="1"/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15="http://schemas.microsoft.com/office/spreadsheetml/2010/11/main" uri="{E67621CE-5B39-4880-91FE-76760E9C1902}">
      <x15:pivotTableUISettings sourceDataName="WorksheetConnection_Report.xlsx!Table_Transactions">
        <x15:activeTabTopLevelEntity name="[Table_Transaction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EB41EFA-489B-41D4-A7DA-44BF52C11B01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Vendor" tableColumnId="2"/>
      <queryTableField id="3" name="Amount" tableColumnId="3"/>
      <queryTableField id="4" name="GST" tableColumnId="4"/>
      <queryTableField id="5" name="Account Na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5" xr16:uid="{B19C959D-E4C5-4BA3-840A-2B6C59E8FE02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Line" tableColumnId="1"/>
      <queryTableField id="2" name="Date" tableColumnId="2"/>
      <queryTableField id="3" name="Vendor" tableColumnId="3"/>
      <queryTableField id="4" name="Amount" tableColumnId="4"/>
      <queryTableField id="5" name="GST" tableColumnId="5"/>
      <queryTableField id="6" name="Account Name" tableColumnId="6"/>
      <queryTableField id="7" dataBound="0" tableColumnId="7"/>
      <queryTableField id="8" dataBound="0" tableColumnId="8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2EA59-D929-4EB2-954D-5F5EFD63E674}" name="Table_Staging_Transactions" displayName="Table_Staging_Transactions" ref="A1:E3" tableType="queryTable" totalsRowShown="0">
  <autoFilter ref="A1:E3" xr:uid="{4FF2EA59-D929-4EB2-954D-5F5EFD63E674}"/>
  <tableColumns count="5">
    <tableColumn id="1" xr3:uid="{F612EAF8-200C-4FF9-A05C-98E59E17DEA9}" uniqueName="1" name="Date" queryTableFieldId="1"/>
    <tableColumn id="2" xr3:uid="{05B49CFF-EFE3-4D61-9626-2529BDCDA5BC}" uniqueName="2" name="Vendor" queryTableFieldId="2"/>
    <tableColumn id="3" xr3:uid="{B0D93A81-F3FD-43D3-B97A-CA64BF354B2D}" uniqueName="3" name="Amount" queryTableFieldId="3"/>
    <tableColumn id="4" xr3:uid="{339416D9-EB4F-4FA3-BFFE-62D619BFBD0F}" uniqueName="4" name="GST" queryTableFieldId="4"/>
    <tableColumn id="5" xr3:uid="{49686A03-02F3-491A-9B0D-F553DC74A02E}" uniqueName="5" name="Account Nam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4EFA4B-B539-4751-822D-DCF8D7271F9C}" name="Table_Transactions" displayName="Table_Transactions" ref="B5:I7" tableType="queryTable" totalsRowShown="0">
  <autoFilter ref="B5:I7" xr:uid="{BC4EFA4B-B539-4751-822D-DCF8D7271F9C}"/>
  <tableColumns count="8">
    <tableColumn id="1" xr3:uid="{FC67D76E-913E-49EE-9FBB-E3DDBCC689FF}" uniqueName="1" name="Line" queryTableFieldId="1"/>
    <tableColumn id="2" xr3:uid="{12812414-0122-4ED8-9DA4-B363925EF0D1}" uniqueName="2" name="Date" queryTableFieldId="2" dataDxfId="20"/>
    <tableColumn id="3" xr3:uid="{C93C8667-9CFD-4979-86F3-715215D91B82}" uniqueName="3" name="Vendor" queryTableFieldId="3" dataDxfId="19"/>
    <tableColumn id="4" xr3:uid="{4E29E80A-5E31-43EC-A342-D4407F709C88}" uniqueName="4" name="Amount" queryTableFieldId="4"/>
    <tableColumn id="5" xr3:uid="{71C57FA1-3028-4992-853A-192AF0B6DFA7}" uniqueName="5" name="GST" queryTableFieldId="5"/>
    <tableColumn id="6" xr3:uid="{8BB83F70-8D26-440F-B3BD-847DB428F60D}" uniqueName="6" name="Account Name" queryTableFieldId="6" dataDxfId="18"/>
    <tableColumn id="7" xr3:uid="{F58E3647-8BFC-4C8F-8EAA-69DF393BACFA}" uniqueName="7" name="Net" queryTableFieldId="7" dataDxfId="17">
      <calculatedColumnFormula>Table_Transactions[[#This Row],[Amount]]-Table_Transactions[[#This Row],[GST]]</calculatedColumnFormula>
    </tableColumn>
    <tableColumn id="8" xr3:uid="{D8A90969-F4A5-4A9E-8028-B7D7AAEBEF83}" uniqueName="8" name="Account" queryTableFieldId="8" dataDxfId="16">
      <calculatedColumnFormula>_xlfn.XLOOKUP(Table_Transactions[[#This Row],[Account Name]],_tAccount_Codes[Account Name],_tAccount_Codes[Code],"Code Required")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9F4A76-2CD5-49D4-8EB4-7EBC07EAF201}" name="_tAccount_Codes" displayName="_tAccount_Codes" ref="A6:B15" totalsRowShown="0" headerRowCellStyle="Introduction">
  <autoFilter ref="A6:B15" xr:uid="{4A9F4A76-2CD5-49D4-8EB4-7EBC07EAF201}"/>
  <tableColumns count="2">
    <tableColumn id="1" xr3:uid="{C6608E03-6204-46D1-A28C-BFF44000F740}" name="Account Name"/>
    <tableColumn id="2" xr3:uid="{5B9C76D1-C31B-40BC-B891-6CC8BDBD2F7F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E966-DDE2-4D19-BE3A-DAC98D6B322C}">
  <dimension ref="A1:E3"/>
  <sheetViews>
    <sheetView workbookViewId="0">
      <selection activeCell="B20" sqref="B20"/>
    </sheetView>
  </sheetViews>
  <sheetFormatPr defaultRowHeight="12.75" x14ac:dyDescent="0.2"/>
  <cols>
    <col min="1" max="1" width="7.28515625" bestFit="1" customWidth="1"/>
    <col min="2" max="2" width="26.5703125" bestFit="1" customWidth="1"/>
    <col min="3" max="3" width="9.28515625" bestFit="1" customWidth="1"/>
    <col min="4" max="4" width="6.28515625" bestFit="1" customWidth="1"/>
    <col min="5" max="5" width="15.42578125" bestFit="1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10</v>
      </c>
      <c r="E1" t="s">
        <v>11</v>
      </c>
    </row>
    <row r="2" spans="1:5" x14ac:dyDescent="0.2">
      <c r="A2">
        <v>44983</v>
      </c>
      <c r="B2" t="s">
        <v>7</v>
      </c>
      <c r="C2">
        <v>238.06</v>
      </c>
    </row>
    <row r="3" spans="1:5" x14ac:dyDescent="0.2">
      <c r="A3">
        <v>44984</v>
      </c>
      <c r="B3" t="s">
        <v>8</v>
      </c>
      <c r="C3">
        <v>154.18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FE36-A35D-4380-A868-027DE63713F5}">
  <sheetPr>
    <pageSetUpPr fitToPage="1"/>
  </sheetPr>
  <dimension ref="A2:G12"/>
  <sheetViews>
    <sheetView tabSelected="1" workbookViewId="0">
      <selection activeCell="C25" sqref="C25"/>
    </sheetView>
  </sheetViews>
  <sheetFormatPr defaultRowHeight="12.75" x14ac:dyDescent="0.2"/>
  <cols>
    <col min="1" max="1" width="10.7109375" customWidth="1"/>
    <col min="2" max="2" width="45.7109375" customWidth="1"/>
    <col min="3" max="3" width="10.7109375" customWidth="1"/>
    <col min="4" max="4" width="20.7109375" customWidth="1"/>
    <col min="5" max="7" width="10.7109375" customWidth="1"/>
  </cols>
  <sheetData>
    <row r="2" spans="1:7" x14ac:dyDescent="0.2">
      <c r="A2" s="13" t="s">
        <v>13</v>
      </c>
      <c r="B2" s="13" t="s">
        <v>11</v>
      </c>
      <c r="C2" s="13" t="s">
        <v>4</v>
      </c>
      <c r="D2" s="13" t="s">
        <v>5</v>
      </c>
      <c r="E2" s="13" t="s">
        <v>27</v>
      </c>
      <c r="F2" s="13" t="s">
        <v>28</v>
      </c>
      <c r="G2" s="13" t="s">
        <v>29</v>
      </c>
    </row>
    <row r="3" spans="1:7" hidden="1" x14ac:dyDescent="0.2">
      <c r="A3" s="11" t="s">
        <v>13</v>
      </c>
      <c r="B3" s="11" t="s">
        <v>11</v>
      </c>
      <c r="C3" s="11" t="s">
        <v>4</v>
      </c>
      <c r="D3" s="11" t="s">
        <v>5</v>
      </c>
      <c r="E3" t="s">
        <v>27</v>
      </c>
      <c r="F3" t="s">
        <v>28</v>
      </c>
      <c r="G3" t="s">
        <v>29</v>
      </c>
    </row>
    <row r="4" spans="1:7" x14ac:dyDescent="0.2">
      <c r="A4" t="s">
        <v>26</v>
      </c>
      <c r="B4" t="s">
        <v>32</v>
      </c>
      <c r="E4" s="10"/>
      <c r="F4" s="12"/>
      <c r="G4" s="10"/>
    </row>
    <row r="5" spans="1:7" x14ac:dyDescent="0.2">
      <c r="C5" s="6">
        <v>44984</v>
      </c>
      <c r="D5" t="s">
        <v>8</v>
      </c>
      <c r="E5" s="12">
        <v>154.18</v>
      </c>
      <c r="F5" s="12">
        <v>9.1999999999999993</v>
      </c>
      <c r="G5" s="10">
        <v>144.98000000000002</v>
      </c>
    </row>
    <row r="6" spans="1:7" x14ac:dyDescent="0.2">
      <c r="A6" t="s">
        <v>31</v>
      </c>
      <c r="E6" s="10">
        <v>154.18</v>
      </c>
      <c r="F6" s="12">
        <v>9.1999999999999993</v>
      </c>
      <c r="G6" s="10">
        <v>144.98000000000002</v>
      </c>
    </row>
    <row r="7" spans="1:7" x14ac:dyDescent="0.2">
      <c r="E7" s="10"/>
      <c r="F7" s="12"/>
      <c r="G7" s="10"/>
    </row>
    <row r="8" spans="1:7" x14ac:dyDescent="0.2">
      <c r="A8" t="s">
        <v>25</v>
      </c>
      <c r="B8" t="s">
        <v>16</v>
      </c>
      <c r="E8" s="10"/>
      <c r="F8" s="12"/>
      <c r="G8" s="10"/>
    </row>
    <row r="9" spans="1:7" x14ac:dyDescent="0.2">
      <c r="C9" s="6">
        <v>44983</v>
      </c>
      <c r="D9" t="s">
        <v>7</v>
      </c>
      <c r="E9" s="10">
        <v>238.06</v>
      </c>
      <c r="F9" s="12">
        <v>15.35</v>
      </c>
      <c r="G9" s="10">
        <v>222.71</v>
      </c>
    </row>
    <row r="10" spans="1:7" x14ac:dyDescent="0.2">
      <c r="A10" t="s">
        <v>30</v>
      </c>
      <c r="E10" s="10">
        <v>238.06</v>
      </c>
      <c r="F10" s="12">
        <v>15.35</v>
      </c>
      <c r="G10" s="10">
        <v>222.71</v>
      </c>
    </row>
    <row r="11" spans="1:7" x14ac:dyDescent="0.2">
      <c r="E11" s="10"/>
      <c r="F11" s="12"/>
      <c r="G11" s="10"/>
    </row>
    <row r="12" spans="1:7" x14ac:dyDescent="0.2">
      <c r="A12" t="s">
        <v>24</v>
      </c>
      <c r="E12" s="10">
        <v>392.24</v>
      </c>
      <c r="F12" s="12">
        <v>24.55</v>
      </c>
      <c r="G12" s="10">
        <v>367.69000000000005</v>
      </c>
    </row>
  </sheetData>
  <pageMargins left="0.7" right="0.7" top="0.75" bottom="0.75" header="0.3" footer="0.3"/>
  <pageSetup scale="78" fitToHeight="0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4223-9228-428C-9BF3-91CDDCABE681}">
  <sheetPr>
    <pageSetUpPr fitToPage="1"/>
  </sheetPr>
  <dimension ref="B3:I7"/>
  <sheetViews>
    <sheetView workbookViewId="0">
      <selection activeCell="B5" sqref="B5:I7"/>
    </sheetView>
  </sheetViews>
  <sheetFormatPr defaultRowHeight="12.75" x14ac:dyDescent="0.2"/>
  <cols>
    <col min="1" max="1" width="2.7109375" customWidth="1"/>
    <col min="2" max="2" width="10.7109375" hidden="1" customWidth="1"/>
    <col min="3" max="3" width="10.7109375" customWidth="1"/>
    <col min="4" max="4" width="40.7109375" customWidth="1"/>
    <col min="5" max="6" width="10.7109375" customWidth="1"/>
    <col min="7" max="7" width="20.7109375" customWidth="1"/>
    <col min="8" max="8" width="10.7109375" customWidth="1"/>
    <col min="9" max="9" width="10.7109375" hidden="1" customWidth="1"/>
  </cols>
  <sheetData>
    <row r="3" spans="2:9" x14ac:dyDescent="0.2">
      <c r="D3" t="str">
        <f>"For the Month: "&amp;TEXT(EOMONTH(MAX(Table_Transactions[Date]),0),"dd-mmm-yyyy")</f>
        <v>For the Month: 28-Feb-2023</v>
      </c>
    </row>
    <row r="5" spans="2:9" x14ac:dyDescent="0.2">
      <c r="B5" t="s">
        <v>9</v>
      </c>
      <c r="C5" t="s">
        <v>4</v>
      </c>
      <c r="D5" t="s">
        <v>5</v>
      </c>
      <c r="E5" t="s">
        <v>6</v>
      </c>
      <c r="F5" t="s">
        <v>10</v>
      </c>
      <c r="G5" t="s">
        <v>11</v>
      </c>
      <c r="H5" t="s">
        <v>12</v>
      </c>
      <c r="I5" t="s">
        <v>13</v>
      </c>
    </row>
    <row r="6" spans="2:9" x14ac:dyDescent="0.2">
      <c r="B6">
        <v>1</v>
      </c>
      <c r="C6" s="6">
        <v>44983</v>
      </c>
      <c r="D6" s="10" t="s">
        <v>7</v>
      </c>
      <c r="E6">
        <v>238.06</v>
      </c>
      <c r="F6">
        <v>15.35</v>
      </c>
      <c r="G6" s="10" t="s">
        <v>16</v>
      </c>
      <c r="H6">
        <f>Table_Transactions[[#This Row],[Amount]]-Table_Transactions[[#This Row],[GST]]</f>
        <v>222.71</v>
      </c>
      <c r="I6">
        <f>_xlfn.XLOOKUP(Table_Transactions[[#This Row],[Account Name]],_tAccount_Codes[Account Name],_tAccount_Codes[Code],"Code Required")</f>
        <v>5020</v>
      </c>
    </row>
    <row r="7" spans="2:9" x14ac:dyDescent="0.2">
      <c r="B7">
        <v>2</v>
      </c>
      <c r="C7" s="6">
        <v>44984</v>
      </c>
      <c r="D7" s="10" t="s">
        <v>8</v>
      </c>
      <c r="E7">
        <v>154.18</v>
      </c>
      <c r="F7">
        <v>9.1999999999999993</v>
      </c>
      <c r="G7" s="10"/>
      <c r="H7">
        <f>Table_Transactions[[#This Row],[Amount]]-Table_Transactions[[#This Row],[GST]]</f>
        <v>144.98000000000002</v>
      </c>
      <c r="I7" t="str">
        <f>_xlfn.XLOOKUP(Table_Transactions[[#This Row],[Account Name]],_tAccount_Codes[Account Name],_tAccount_Codes[Code],"Code Required")</f>
        <v>Code Required</v>
      </c>
    </row>
  </sheetData>
  <conditionalFormatting sqref="F1:G1048576">
    <cfRule type="expression" dxfId="12" priority="1">
      <formula>AND(ROW($B1)&gt;5,$B1&gt;0)</formula>
    </cfRule>
  </conditionalFormatting>
  <dataValidations count="1">
    <dataValidation type="list" errorStyle="warning" allowBlank="1" showInputMessage="1" showErrorMessage="1" errorTitle="Missing" error="Do you want to proceed?" sqref="G6:G7" xr:uid="{8AA940FF-C185-4D9C-BBCA-8145FDA59EBC}">
      <formula1>Accounts</formula1>
    </dataValidation>
  </dataValidations>
  <pageMargins left="0.7" right="0.7" top="0.75" bottom="0.75" header="0.3" footer="0.3"/>
  <pageSetup scale="88" fitToHeight="0"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R39"/>
  <sheetViews>
    <sheetView workbookViewId="0">
      <selection activeCell="E29" sqref="E29"/>
    </sheetView>
  </sheetViews>
  <sheetFormatPr defaultRowHeight="12.75" x14ac:dyDescent="0.2"/>
  <cols>
    <col min="1" max="1" width="17.5703125" customWidth="1"/>
    <col min="4" max="16" width="9.140625" customWidth="1"/>
  </cols>
  <sheetData>
    <row r="1" spans="1:6" x14ac:dyDescent="0.2">
      <c r="A1" s="1" t="s">
        <v>0</v>
      </c>
      <c r="B1" s="3" t="s">
        <v>3</v>
      </c>
      <c r="C1" s="3"/>
    </row>
    <row r="2" spans="1:6" x14ac:dyDescent="0.2">
      <c r="A2" s="1" t="s">
        <v>1</v>
      </c>
      <c r="B2" s="2"/>
      <c r="C2" s="2"/>
    </row>
    <row r="3" spans="1:6" x14ac:dyDescent="0.2">
      <c r="A3" s="1" t="s">
        <v>2</v>
      </c>
      <c r="B3" s="4"/>
      <c r="C3" s="2"/>
    </row>
    <row r="6" spans="1:6" x14ac:dyDescent="0.2">
      <c r="A6" s="1" t="s">
        <v>11</v>
      </c>
      <c r="B6" s="1" t="s">
        <v>14</v>
      </c>
      <c r="F6" s="5"/>
    </row>
    <row r="7" spans="1:6" x14ac:dyDescent="0.2">
      <c r="A7" t="s">
        <v>15</v>
      </c>
      <c r="B7">
        <v>5015</v>
      </c>
    </row>
    <row r="8" spans="1:6" x14ac:dyDescent="0.2">
      <c r="A8" t="s">
        <v>16</v>
      </c>
      <c r="B8">
        <v>5020</v>
      </c>
    </row>
    <row r="9" spans="1:6" x14ac:dyDescent="0.2">
      <c r="A9" t="s">
        <v>17</v>
      </c>
      <c r="B9">
        <v>5025</v>
      </c>
    </row>
    <row r="10" spans="1:6" x14ac:dyDescent="0.2">
      <c r="A10" t="s">
        <v>18</v>
      </c>
      <c r="B10">
        <v>5090</v>
      </c>
    </row>
    <row r="11" spans="1:6" x14ac:dyDescent="0.2">
      <c r="A11" t="s">
        <v>19</v>
      </c>
      <c r="B11">
        <v>5100</v>
      </c>
    </row>
    <row r="12" spans="1:6" x14ac:dyDescent="0.2">
      <c r="A12" t="s">
        <v>20</v>
      </c>
      <c r="B12">
        <v>5105</v>
      </c>
    </row>
    <row r="13" spans="1:6" x14ac:dyDescent="0.2">
      <c r="A13" t="s">
        <v>21</v>
      </c>
      <c r="B13">
        <v>5110</v>
      </c>
    </row>
    <row r="14" spans="1:6" x14ac:dyDescent="0.2">
      <c r="A14" t="s">
        <v>22</v>
      </c>
      <c r="B14">
        <v>5125</v>
      </c>
    </row>
    <row r="15" spans="1:6" x14ac:dyDescent="0.2">
      <c r="A15" t="s">
        <v>23</v>
      </c>
      <c r="B15">
        <v>5190</v>
      </c>
    </row>
    <row r="30" spans="8:12" x14ac:dyDescent="0.2">
      <c r="H30" s="8"/>
      <c r="J30" s="7"/>
      <c r="L30" s="8"/>
    </row>
    <row r="31" spans="8:12" x14ac:dyDescent="0.2">
      <c r="H31" s="8"/>
      <c r="J31" s="7"/>
      <c r="L31" s="8"/>
    </row>
    <row r="32" spans="8:12" x14ac:dyDescent="0.2">
      <c r="H32" s="8"/>
      <c r="J32" s="7"/>
      <c r="L32" s="8"/>
    </row>
    <row r="33" spans="8:18" x14ac:dyDescent="0.2">
      <c r="H33" s="8"/>
      <c r="J33" s="7"/>
      <c r="L33" s="8"/>
      <c r="R33" s="9"/>
    </row>
    <row r="34" spans="8:18" x14ac:dyDescent="0.2">
      <c r="H34" s="8"/>
      <c r="J34" s="7"/>
      <c r="L34" s="8"/>
    </row>
    <row r="35" spans="8:18" x14ac:dyDescent="0.2">
      <c r="H35" s="8"/>
      <c r="J35" s="7"/>
      <c r="L35" s="8"/>
    </row>
    <row r="36" spans="8:18" x14ac:dyDescent="0.2">
      <c r="H36" s="8"/>
      <c r="J36" s="7"/>
      <c r="L36" s="8"/>
    </row>
    <row r="37" spans="8:18" x14ac:dyDescent="0.2">
      <c r="H37" s="8"/>
      <c r="J37" s="7"/>
      <c r="L37" s="8"/>
    </row>
    <row r="38" spans="8:18" x14ac:dyDescent="0.2">
      <c r="H38" s="8"/>
      <c r="J38" s="7"/>
      <c r="L38" s="8"/>
    </row>
    <row r="39" spans="8:18" x14ac:dyDescent="0.2">
      <c r="H39" s="8"/>
      <c r="J39" s="7"/>
      <c r="L39" s="8"/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sheetPr codeName="Sheet2"/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Staging-Transactions</vt:lpstr>
      <vt:lpstr>Sheet1</vt:lpstr>
      <vt:lpstr>Transactions</vt:lpstr>
      <vt:lpstr>VerySimple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cp:lastPrinted>2023-05-21T03:53:01Z</cp:lastPrinted>
  <dcterms:created xsi:type="dcterms:W3CDTF">2019-01-24T15:32:01Z</dcterms:created>
  <dcterms:modified xsi:type="dcterms:W3CDTF">2023-05-21T03:57:40Z</dcterms:modified>
</cp:coreProperties>
</file>