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0" documentId="8_{D41BB71B-06DE-4C5D-9B67-584E1CDE5D52}" xr6:coauthVersionLast="47" xr6:coauthVersionMax="47" xr10:uidLastSave="{00000000-0000-0000-0000-000000000000}"/>
  <bookViews>
    <workbookView xWindow="-19900" yWindow="-9370" windowWidth="15130" windowHeight="15370" activeTab="1" xr2:uid="{00000000-000D-0000-FFFF-FFFF00000000}"/>
  </bookViews>
  <sheets>
    <sheet name="Instructions" sheetId="7" r:id="rId1"/>
    <sheet name="NthDay01" sheetId="11" r:id="rId2"/>
    <sheet name="NthDay02" sheetId="6" r:id="rId3"/>
    <sheet name="Calendars" sheetId="3" r:id="rId4"/>
    <sheet name="Lists" sheetId="2" r:id="rId5"/>
    <sheet name="MyLinks" sheetId="10" r:id="rId6"/>
  </sheets>
  <definedNames>
    <definedName name="DayList">Lists!$F$2:$F$8</definedName>
    <definedName name="DayListM">Lists!$I$2:$I$8</definedName>
    <definedName name="MonthList">Lists!$C$2:$C$13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6" l="1"/>
  <c r="D6" i="11"/>
  <c r="D5" i="11"/>
  <c r="C10" i="11" s="1"/>
  <c r="T8" i="3"/>
  <c r="T9" i="3" s="1"/>
  <c r="T10" i="3" s="1"/>
  <c r="T11" i="3" s="1"/>
  <c r="S8" i="3"/>
  <c r="C15" i="11"/>
  <c r="C11" i="11"/>
  <c r="C11" i="6"/>
  <c r="C14" i="11" l="1"/>
  <c r="T12" i="3"/>
  <c r="S9" i="3"/>
  <c r="D6" i="6"/>
  <c r="D5" i="6"/>
  <c r="S12" i="3" l="1"/>
  <c r="S10" i="3"/>
  <c r="S11" i="3" s="1"/>
  <c r="S13" i="3" s="1"/>
  <c r="T13" i="3" l="1"/>
</calcChain>
</file>

<file path=xl/sharedStrings.xml><?xml version="1.0" encoding="utf-8"?>
<sst xmlns="http://schemas.openxmlformats.org/spreadsheetml/2006/main" count="110" uniqueCount="83">
  <si>
    <t>Sunday</t>
  </si>
  <si>
    <t>Monday</t>
  </si>
  <si>
    <t>Tuesday</t>
  </si>
  <si>
    <t>Wednesday</t>
  </si>
  <si>
    <t>Thursday</t>
  </si>
  <si>
    <t>Friday</t>
  </si>
  <si>
    <t>Saturday</t>
  </si>
  <si>
    <t>DayList</t>
  </si>
  <si>
    <t>Weekday</t>
  </si>
  <si>
    <t>Nth</t>
  </si>
  <si>
    <t>http://www.cpearson.com/excel/datetimews.htm</t>
  </si>
  <si>
    <t>Mon</t>
  </si>
  <si>
    <t>4th Thursday</t>
  </si>
  <si>
    <t>Move Days</t>
  </si>
  <si>
    <t>Adj Nth Days</t>
  </si>
  <si>
    <t>Month</t>
  </si>
  <si>
    <t>Year</t>
  </si>
  <si>
    <t>Sat</t>
  </si>
  <si>
    <t>Fri</t>
  </si>
  <si>
    <t>Thu</t>
  </si>
  <si>
    <t>Wed</t>
  </si>
  <si>
    <t>Tue</t>
  </si>
  <si>
    <t>Sun</t>
  </si>
  <si>
    <t>Calculate the Nth Day of the Week for a Specific Month and Year</t>
  </si>
  <si>
    <t>November</t>
  </si>
  <si>
    <t>Day</t>
  </si>
  <si>
    <t>MonthList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</si>
  <si>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</si>
  <si>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</si>
  <si>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</si>
  <si>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</si>
  <si>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</si>
  <si>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</si>
  <si>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</si>
  <si>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</si>
  <si>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</si>
  <si>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</si>
  <si>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</si>
  <si>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Related tutorials</t>
  </si>
  <si>
    <t>Online Instruction Page</t>
  </si>
  <si>
    <t>Contextures Excel Newsletter</t>
  </si>
  <si>
    <t>Find Nth Weekday in Month</t>
  </si>
  <si>
    <t>Date Functions</t>
  </si>
  <si>
    <t>Easter Date Calculation</t>
  </si>
  <si>
    <t>Contextures Recommends</t>
  </si>
  <si>
    <t>Pivot table tutorials and tips, with comments and questions</t>
  </si>
  <si>
    <t>Excel Pivot Tables Blog</t>
  </si>
  <si>
    <t>Contextures Excel Blog</t>
  </si>
  <si>
    <t>Hundreds of tutorials, tips and sample files</t>
  </si>
  <si>
    <t>Contextures Excel Tips Website</t>
  </si>
  <si>
    <t>Contextures Sites &amp; News</t>
  </si>
  <si>
    <t>Notes</t>
  </si>
  <si>
    <t>if 1st day is on a Thursday, or later weekday</t>
  </si>
  <si>
    <t>Enter values in the green cells</t>
  </si>
  <si>
    <t>The Calendars for 2018 and 2019</t>
  </si>
  <si>
    <t>show the adjustments required</t>
  </si>
  <si>
    <t>Month Start</t>
  </si>
  <si>
    <t>1st Week?</t>
  </si>
  <si>
    <t>Start Weekday</t>
  </si>
  <si>
    <t>Enter values in the green cells on Nth Day sheet</t>
  </si>
  <si>
    <t>to see the Nth weekday in the specified month and year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</si>
  <si>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</si>
  <si>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</si>
  <si>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</si>
  <si>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</si>
  <si>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Chip Pearson's Formula</t>
  </si>
  <si>
    <t>(Excel 2010 and later)</t>
  </si>
  <si>
    <t>November 2018</t>
  </si>
  <si>
    <t>November 2019</t>
  </si>
  <si>
    <t>DayListM</t>
  </si>
  <si>
    <t>&lt;==use this list (Monday to Sunda)</t>
  </si>
  <si>
    <t>Any Excel version</t>
  </si>
  <si>
    <t>Formula with WEEKDAY</t>
  </si>
  <si>
    <t>A) Formula with WORKDAY.INTL</t>
  </si>
  <si>
    <t>NthDay01 - Formula for Excel 2010 or later</t>
  </si>
  <si>
    <t>NthDay02 - Formula for any version of Excel</t>
  </si>
  <si>
    <t>uses Sun-Sat list (DayList)</t>
  </si>
  <si>
    <t>use Mon-Sun list (DayListM)</t>
  </si>
  <si>
    <t>for non-working day string formula</t>
  </si>
  <si>
    <t>B) With non-workday string calc using REPLACE</t>
  </si>
  <si>
    <r>
      <t xml:space="preserve">Position in </t>
    </r>
    <r>
      <rPr>
        <b/>
        <sz val="11"/>
        <color theme="1"/>
        <rFont val="Calibri"/>
        <family val="2"/>
        <scheme val="minor"/>
      </rPr>
      <t>Mon-Sun</t>
    </r>
    <r>
      <rPr>
        <sz val="11"/>
        <color theme="1"/>
        <rFont val="Calibri"/>
        <family val="2"/>
        <scheme val="minor"/>
      </rPr>
      <t xml:space="preserve"> List</t>
    </r>
  </si>
  <si>
    <r>
      <t xml:space="preserve">Position in </t>
    </r>
    <r>
      <rPr>
        <b/>
        <sz val="11"/>
        <color theme="1"/>
        <rFont val="Calibri"/>
        <family val="2"/>
        <scheme val="minor"/>
      </rPr>
      <t>Sun-Sat</t>
    </r>
    <r>
      <rPr>
        <sz val="11"/>
        <color theme="1"/>
        <rFont val="Calibri"/>
        <family val="2"/>
        <scheme val="minor"/>
      </rPr>
      <t xml:space="preserve"> List</t>
    </r>
  </si>
  <si>
    <t xml:space="preserve">Note: to calculate non-working day string,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</si>
</sst>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mmmm\ yy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horizontal="left" indent="1"/>
    </xf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" fillId="0" borderId="0" xfId="0" quotePrefix="1" applyNumberFormat="1" applyFont="1"/>
    <xf numFmtId="0" fontId="1" fillId="0" borderId="0" xfId="0" applyFont="1"/>
    <xf numFmtId="14" fontId="0" fillId="0" borderId="5" xfId="0" applyNumberFormat="1" applyBorder="1" applyAlignment="1">
      <alignment horizontal="center"/>
    </xf>
    <xf numFmtId="0" fontId="0" fillId="0" borderId="0" xfId="0" applyAlignment="1">
      <alignment horizontal="right" indent="1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0" xfId="0" quotePrefix="1" applyAlignment="1">
      <alignment wrapText="1"/>
    </xf>
    <xf numFmtId="0" fontId="1" fillId="0" borderId="0" xfId="0" applyFont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1" applyAlignment="1" applyProtection="1"/>
    <xf numFmtId="0" fontId="5" fillId="0" borderId="0" xfId="0" applyFont="1"/>
    <xf numFmtId="0" fontId="4" fillId="0" borderId="0" xfId="1" applyAlignment="1" applyProtection="1">
      <alignment horizontal="left"/>
    </xf>
    <xf numFmtId="0" fontId="4" fillId="0" borderId="0" xfId="1" applyAlignment="1"/>
    <xf numFmtId="0" fontId="0" fillId="0" borderId="0" xfId="0" applyAlignment="1">
      <alignment horizontal="left" indent="2"/>
    </xf>
    <xf numFmtId="0" fontId="0" fillId="2" borderId="4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0" borderId="0" xfId="3" applyFont="1" applyAlignment="1">
      <alignment horizontal="left"/>
    </xf>
    <xf numFmtId="0" fontId="9" fillId="0" borderId="0" xfId="3"/>
    <xf numFmtId="0" fontId="7" fillId="0" borderId="0" xfId="3" applyFont="1" applyAlignment="1">
      <alignment horizontal="left"/>
    </xf>
    <xf numFmtId="0" fontId="9" fillId="0" borderId="0" xfId="3" applyAlignment="1">
      <alignment horizontal="left"/>
    </xf>
    <xf numFmtId="0" fontId="0" fillId="0" borderId="0" xfId="0" applyAlignment="1">
      <alignment horizontal="left"/>
    </xf>
    <xf numFmtId="0" fontId="10" fillId="0" borderId="0" xfId="4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1" fillId="0" borderId="0" xfId="0" applyFont="1"/>
    <xf numFmtId="0" fontId="0" fillId="0" borderId="0" xfId="0" applyAlignment="1">
      <alignment horizontal="left" indent="1"/>
    </xf>
    <xf numFmtId="14" fontId="0" fillId="0" borderId="5" xfId="0" applyNumberFormat="1" applyBorder="1"/>
    <xf numFmtId="0" fontId="0" fillId="0" borderId="0" xfId="0" applyAlignment="1">
      <alignment horizontal="left" indent="3"/>
    </xf>
  </cellXfs>
  <cellStyles count="5">
    <cellStyle name="Ctx_Hyperlink" xfId="1" xr:uid="{685A2196-07E4-4223-A109-C10D45EE272F}"/>
    <cellStyle name="Hyperlink" xfId="4" builtinId="8"/>
    <cellStyle name="Normal" xfId="0" builtinId="0"/>
    <cellStyle name="Normal 2" xfId="3" xr:uid="{5C94DCF1-6E84-47A4-AEF1-C324CCC60B8F}"/>
    <cellStyle name="Normal 4" xfId="2" xr:uid="{5DABD8B4-471F-4F34-90C6-427230DCE9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074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02BE39-A138-4395-AF51-3E1F6C533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0746" cy="3771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273843</xdr:colOff>
      <xdr:row>5</xdr:row>
      <xdr:rowOff>11906</xdr:rowOff>
    </xdr:from>
    <xdr:ext cx="357187" cy="773907"/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CD3AE935-E98C-4C79-8F4C-5D84BB24D3AB}"/>
            </a:ext>
          </a:extLst>
        </xdr:cNvPr>
        <xdr:cNvSpPr/>
      </xdr:nvSpPr>
      <xdr:spPr>
        <a:xfrm>
          <a:off x="4541043" y="964406"/>
          <a:ext cx="357187" cy="773907"/>
        </a:xfrm>
        <a:prstGeom prst="downArrow">
          <a:avLst>
            <a:gd name="adj1" fmla="val 30000"/>
            <a:gd name="adj2" fmla="val 56666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twoCellAnchor>
    <xdr:from>
      <xdr:col>7</xdr:col>
      <xdr:colOff>327421</xdr:colOff>
      <xdr:row>7</xdr:row>
      <xdr:rowOff>130969</xdr:rowOff>
    </xdr:from>
    <xdr:to>
      <xdr:col>8</xdr:col>
      <xdr:colOff>232171</xdr:colOff>
      <xdr:row>8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327FDB-293E-40B3-AE52-8213318FC950}"/>
            </a:ext>
          </a:extLst>
        </xdr:cNvPr>
        <xdr:cNvSpPr txBox="1"/>
      </xdr:nvSpPr>
      <xdr:spPr>
        <a:xfrm>
          <a:off x="4594621" y="1464469"/>
          <a:ext cx="514350" cy="250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</a:t>
          </a:r>
        </a:p>
      </xdr:txBody>
    </xdr:sp>
    <xdr:clientData/>
  </xdr:twoCellAnchor>
  <xdr:oneCellAnchor>
    <xdr:from>
      <xdr:col>15</xdr:col>
      <xdr:colOff>273843</xdr:colOff>
      <xdr:row>5</xdr:row>
      <xdr:rowOff>0</xdr:rowOff>
    </xdr:from>
    <xdr:ext cx="357187" cy="1047750"/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B4FFFC21-033C-4508-B7CD-67B3C63CE6D6}"/>
            </a:ext>
          </a:extLst>
        </xdr:cNvPr>
        <xdr:cNvSpPr/>
      </xdr:nvSpPr>
      <xdr:spPr>
        <a:xfrm>
          <a:off x="5434661" y="1013114"/>
          <a:ext cx="357187" cy="1047750"/>
        </a:xfrm>
        <a:prstGeom prst="downArrow">
          <a:avLst>
            <a:gd name="adj1" fmla="val 30000"/>
            <a:gd name="adj2" fmla="val 56666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twoCellAnchor>
    <xdr:from>
      <xdr:col>15</xdr:col>
      <xdr:colOff>327421</xdr:colOff>
      <xdr:row>8</xdr:row>
      <xdr:rowOff>119063</xdr:rowOff>
    </xdr:from>
    <xdr:to>
      <xdr:col>16</xdr:col>
      <xdr:colOff>232171</xdr:colOff>
      <xdr:row>9</xdr:row>
      <xdr:rowOff>178594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939FEB-F871-4F43-8A06-3D011444A8BF}"/>
            </a:ext>
          </a:extLst>
        </xdr:cNvPr>
        <xdr:cNvSpPr txBox="1"/>
      </xdr:nvSpPr>
      <xdr:spPr>
        <a:xfrm>
          <a:off x="9471421" y="1643063"/>
          <a:ext cx="514350" cy="250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</a:t>
          </a:r>
        </a:p>
      </xdr:txBody>
    </xdr:sp>
    <xdr:clientData/>
  </xdr:twoCellAnchor>
  <xdr:twoCellAnchor>
    <xdr:from>
      <xdr:col>4</xdr:col>
      <xdr:colOff>119062</xdr:colOff>
      <xdr:row>8</xdr:row>
      <xdr:rowOff>261936</xdr:rowOff>
    </xdr:from>
    <xdr:to>
      <xdr:col>5</xdr:col>
      <xdr:colOff>23811</xdr:colOff>
      <xdr:row>10</xdr:row>
      <xdr:rowOff>130967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0FD425-6DBF-4FD9-9B10-D7AE5B4C4C99}"/>
            </a:ext>
          </a:extLst>
        </xdr:cNvPr>
        <xdr:cNvSpPr txBox="1"/>
      </xdr:nvSpPr>
      <xdr:spPr>
        <a:xfrm>
          <a:off x="2557462" y="1719261"/>
          <a:ext cx="514349" cy="316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0</a:t>
          </a:r>
        </a:p>
      </xdr:txBody>
    </xdr:sp>
    <xdr:clientData/>
  </xdr:twoCellAnchor>
  <xdr:oneCellAnchor>
    <xdr:from>
      <xdr:col>13</xdr:col>
      <xdr:colOff>309562</xdr:colOff>
      <xdr:row>9</xdr:row>
      <xdr:rowOff>11909</xdr:rowOff>
    </xdr:from>
    <xdr:ext cx="452438" cy="297654"/>
    <xdr:sp macro="" textlink="">
      <xdr:nvSpPr>
        <xdr:cNvPr id="7" name="Arrow: Left-Right 6">
          <a:extLst>
            <a:ext uri="{FF2B5EF4-FFF2-40B4-BE49-F238E27FC236}">
              <a16:creationId xmlns:a16="http://schemas.microsoft.com/office/drawing/2014/main" id="{67D6AB02-2AAB-4626-940E-A48B4C7F81CA}"/>
            </a:ext>
          </a:extLst>
        </xdr:cNvPr>
        <xdr:cNvSpPr/>
      </xdr:nvSpPr>
      <xdr:spPr>
        <a:xfrm rot="10800000">
          <a:off x="4777653" y="2168023"/>
          <a:ext cx="452438" cy="297654"/>
        </a:xfrm>
        <a:prstGeom prst="leftRightArrow">
          <a:avLst>
            <a:gd name="adj1" fmla="val 29055"/>
            <a:gd name="adj2" fmla="val 51052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twoCellAnchor>
    <xdr:from>
      <xdr:col>12</xdr:col>
      <xdr:colOff>333375</xdr:colOff>
      <xdr:row>8</xdr:row>
      <xdr:rowOff>267889</xdr:rowOff>
    </xdr:from>
    <xdr:to>
      <xdr:col>14</xdr:col>
      <xdr:colOff>107157</xdr:colOff>
      <xdr:row>10</xdr:row>
      <xdr:rowOff>136920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139A29F-52DE-4241-9E34-D74D921239FB}"/>
            </a:ext>
          </a:extLst>
        </xdr:cNvPr>
        <xdr:cNvSpPr txBox="1"/>
      </xdr:nvSpPr>
      <xdr:spPr>
        <a:xfrm>
          <a:off x="7648575" y="1715689"/>
          <a:ext cx="992982" cy="326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-1</a:t>
          </a:r>
        </a:p>
      </xdr:txBody>
    </xdr:sp>
    <xdr:clientData/>
  </xdr:twoCellAnchor>
  <xdr:oneCellAnchor>
    <xdr:from>
      <xdr:col>4</xdr:col>
      <xdr:colOff>309562</xdr:colOff>
      <xdr:row>8</xdr:row>
      <xdr:rowOff>273843</xdr:rowOff>
    </xdr:from>
    <xdr:ext cx="440531" cy="297654"/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F47FF0A0-474E-4FAF-AE44-9122BC665548}"/>
            </a:ext>
          </a:extLst>
        </xdr:cNvPr>
        <xdr:cNvSpPr/>
      </xdr:nvSpPr>
      <xdr:spPr>
        <a:xfrm rot="10800000">
          <a:off x="2747962" y="1712118"/>
          <a:ext cx="440531" cy="297654"/>
        </a:xfrm>
        <a:prstGeom prst="leftRightArrow">
          <a:avLst>
            <a:gd name="adj1" fmla="val 29055"/>
            <a:gd name="adj2" fmla="val 51052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exceleastercalculation.html" TargetMode="External"/><Relationship Id="rId2" Type="http://schemas.openxmlformats.org/officeDocument/2006/relationships/hyperlink" Target="https://www.contextures.com/exceldatefunctions.html" TargetMode="External"/><Relationship Id="rId1" Type="http://schemas.openxmlformats.org/officeDocument/2006/relationships/hyperlink" Target="https://www.contextures.com/exceldatenthdaymonth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pearson.com/excel/datetimew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7B48-64BC-4AAF-950B-C2FC0075D3F8}">
  <sheetPr codeName="Sheet1"/>
  <dimension ref="B1:C23"/>
  <sheetViews>
    <sheetView showGridLines="0" zoomScale="110" zoomScaleNormal="110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.1796875" defaultRowHeight="14.5" x14ac:dyDescent="0.35"/>
  <cols>
    <col min="2" max="2" width="3.54296875" customWidth="1"/>
    <col min="3" max="3" width="37.7265625" customWidth="1"/>
  </cols>
  <sheetData>
    <row r="1" spans="2:3" ht="7.5" customHeight="1" x14ac:dyDescent="0.35"/>
    <row r="4" spans="2:3" ht="9.75" customHeight="1" x14ac:dyDescent="0.35"/>
    <row r="5" spans="2:3" ht="15.5" x14ac:dyDescent="0.35">
      <c r="C5" s="25" t="s">
        <v>39</v>
      </c>
    </row>
    <row r="6" spans="2:3" x14ac:dyDescent="0.35">
      <c r="B6" s="4"/>
      <c r="C6" s="26" t="s">
        <v>41</v>
      </c>
    </row>
    <row r="7" spans="2:3" ht="9.75" customHeight="1" x14ac:dyDescent="0.35">
      <c r="B7" s="4"/>
    </row>
    <row r="8" spans="2:3" ht="15.5" x14ac:dyDescent="0.35">
      <c r="B8" s="4"/>
      <c r="C8" s="25" t="s">
        <v>38</v>
      </c>
    </row>
    <row r="9" spans="2:3" x14ac:dyDescent="0.35">
      <c r="B9" s="4"/>
      <c r="C9" s="27" t="s">
        <v>42</v>
      </c>
    </row>
    <row r="10" spans="2:3" x14ac:dyDescent="0.35">
      <c r="B10" s="4"/>
      <c r="C10" s="27" t="s">
        <v>43</v>
      </c>
    </row>
    <row r="11" spans="2:3" ht="9.75" customHeight="1" x14ac:dyDescent="0.35">
      <c r="B11" s="4"/>
    </row>
    <row r="12" spans="2:3" ht="9.75" customHeight="1" x14ac:dyDescent="0.35"/>
    <row r="13" spans="2:3" ht="15.5" x14ac:dyDescent="0.35">
      <c r="C13" s="25" t="s">
        <v>51</v>
      </c>
    </row>
    <row r="14" spans="2:3" x14ac:dyDescent="0.35">
      <c r="B14">
        <v>1</v>
      </c>
      <c r="C14" t="s">
        <v>59</v>
      </c>
    </row>
    <row r="15" spans="2:3" x14ac:dyDescent="0.35">
      <c r="C15" t="s">
        <v>60</v>
      </c>
    </row>
    <row r="16" spans="2:3" x14ac:dyDescent="0.35">
      <c r="B16">
        <v>2</v>
      </c>
      <c r="C16" t="s">
        <v>54</v>
      </c>
    </row>
    <row r="17" spans="2:3" x14ac:dyDescent="0.35">
      <c r="C17" s="28" t="s">
        <v>55</v>
      </c>
    </row>
    <row r="18" spans="2:3" x14ac:dyDescent="0.35">
      <c r="C18" s="28" t="s">
        <v>52</v>
      </c>
    </row>
    <row r="19" spans="2:3" x14ac:dyDescent="0.35">
      <c r="B19">
        <v>3</v>
      </c>
      <c r="C19" t="s">
        <v>74</v>
      </c>
    </row>
    <row r="20" spans="2:3" x14ac:dyDescent="0.35">
      <c r="C20" s="28" t="s">
        <v>82</v>
      </c>
    </row>
    <row r="21" spans="2:3" x14ac:dyDescent="0.35">
      <c r="C21" s="44" t="s">
        <v>77</v>
      </c>
    </row>
    <row r="22" spans="2:3" x14ac:dyDescent="0.35">
      <c r="B22">
        <v>4</v>
      </c>
      <c r="C22" t="s">
        <v>75</v>
      </c>
    </row>
    <row r="23" spans="2:3" x14ac:dyDescent="0.35">
      <c r="C23" s="28" t="s">
        <v>76</v>
      </c>
    </row>
  </sheetData>
  <hyperlinks>
    <hyperlink ref="C6" r:id="rId1" xr:uid="{700EC35C-9CAD-4A44-A2DC-6370A27C0CD4}"/>
    <hyperlink ref="C9" r:id="rId2" xr:uid="{10ABB3A8-6D64-4260-80A5-7DA88862B65B}"/>
    <hyperlink ref="C10" r:id="rId3" xr:uid="{681477B7-906A-4424-98FE-1E9010A28FCD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7376-8E9D-4E20-BA01-F54B547776B2}">
  <dimension ref="B1:F20"/>
  <sheetViews>
    <sheetView showGridLines="0" tabSelected="1" zoomScale="120" zoomScaleNormal="120" workbookViewId="0">
      <selection activeCell="I14" sqref="I14"/>
    </sheetView>
  </sheetViews>
  <sheetFormatPr defaultColWidth="9.1796875" defaultRowHeight="14.5" x14ac:dyDescent="0.35"/>
  <cols>
    <col min="1" max="1" width="0.81640625" customWidth="1"/>
    <col min="2" max="2" width="8.26953125" customWidth="1"/>
    <col min="3" max="3" width="12.26953125" style="1" customWidth="1"/>
    <col min="4" max="4" width="11.1796875" customWidth="1"/>
    <col min="5" max="5" width="15.54296875" customWidth="1"/>
    <col min="6" max="6" width="6.26953125" customWidth="1"/>
    <col min="7" max="7" width="8.54296875" bestFit="1" customWidth="1"/>
    <col min="8" max="8" width="6.81640625" customWidth="1"/>
    <col min="9" max="9" width="11.453125" customWidth="1"/>
    <col min="10" max="10" width="2.81640625" customWidth="1"/>
    <col min="11" max="11" width="3" customWidth="1"/>
    <col min="12" max="12" width="10.81640625" customWidth="1"/>
  </cols>
  <sheetData>
    <row r="1" spans="2:6" ht="18.5" x14ac:dyDescent="0.45">
      <c r="B1" s="15" t="s">
        <v>23</v>
      </c>
    </row>
    <row r="2" spans="2:6" x14ac:dyDescent="0.35">
      <c r="C2" s="11" t="s">
        <v>53</v>
      </c>
      <c r="E2" s="16"/>
      <c r="F2" s="41" t="s">
        <v>66</v>
      </c>
    </row>
    <row r="3" spans="2:6" ht="6" customHeight="1" x14ac:dyDescent="0.35"/>
    <row r="4" spans="2:6" x14ac:dyDescent="0.35">
      <c r="B4" t="s">
        <v>16</v>
      </c>
      <c r="C4" s="3">
        <v>2022</v>
      </c>
    </row>
    <row r="5" spans="2:6" x14ac:dyDescent="0.35">
      <c r="B5" t="s">
        <v>15</v>
      </c>
      <c r="C5" s="2" t="s">
        <v>24</v>
      </c>
      <c r="D5" s="14">
        <f>MATCH(C5,MonthList,0)</f>
        <v>11</v>
      </c>
      <c r="F5" s="27"/>
    </row>
    <row r="6" spans="2:6" x14ac:dyDescent="0.35">
      <c r="B6" t="s">
        <v>25</v>
      </c>
      <c r="C6" s="3" t="s">
        <v>4</v>
      </c>
      <c r="D6" s="14">
        <f>MATCH(C6,DayListM,0)</f>
        <v>4</v>
      </c>
      <c r="E6" s="42" t="s">
        <v>80</v>
      </c>
    </row>
    <row r="7" spans="2:6" x14ac:dyDescent="0.35">
      <c r="B7" t="s">
        <v>9</v>
      </c>
      <c r="C7" s="3">
        <v>4</v>
      </c>
    </row>
    <row r="8" spans="2:6" x14ac:dyDescent="0.35">
      <c r="C8"/>
    </row>
    <row r="9" spans="2:6" ht="15" thickBot="1" x14ac:dyDescent="0.4">
      <c r="B9" s="11" t="s">
        <v>73</v>
      </c>
    </row>
    <row r="10" spans="2:6" ht="15" thickBot="1" x14ac:dyDescent="0.4">
      <c r="C10" s="12">
        <f>WORKDAY.INTL(DATE(C4,D5,0),C7,"1110111")</f>
        <v>44889</v>
      </c>
    </row>
    <row r="11" spans="2:6" x14ac:dyDescent="0.35">
      <c r="C11" s="37" t="str">
        <f ca="1">_xlfn.FORMULATEXT(C10)</f>
        <v>=WORKDAY.INTL(DATE(C4,D5,0),C7,"1110111")</v>
      </c>
    </row>
    <row r="13" spans="2:6" ht="15" thickBot="1" x14ac:dyDescent="0.4">
      <c r="B13" s="40" t="s">
        <v>79</v>
      </c>
    </row>
    <row r="14" spans="2:6" ht="15" thickBot="1" x14ac:dyDescent="0.4">
      <c r="C14" s="43">
        <f>WORKDAY.INTL(DATE(C4,D5,0),C7,REPLACE(1111111,D6,1,0))</f>
        <v>44889</v>
      </c>
      <c r="D14" s="39"/>
    </row>
    <row r="15" spans="2:6" x14ac:dyDescent="0.35">
      <c r="C15" s="37" t="str">
        <f ca="1">_xlfn.FORMULATEXT(C14)</f>
        <v>=WORKDAY.INTL(DATE(C4,D5,0),C7,REPLACE(1111111,D6,1,0))</v>
      </c>
      <c r="D15" s="39"/>
    </row>
    <row r="16" spans="2:6" ht="21.75" customHeight="1" x14ac:dyDescent="0.35"/>
    <row r="18" ht="24" customHeight="1" x14ac:dyDescent="0.35"/>
    <row r="20" ht="19.5" customHeight="1" x14ac:dyDescent="0.35"/>
  </sheetData>
  <dataValidations count="2">
    <dataValidation type="list" allowBlank="1" showInputMessage="1" showErrorMessage="1" sqref="C6" xr:uid="{23E57AB7-A2A1-4EDF-944A-ACFC1A9BAA60}">
      <formula1>DayList</formula1>
    </dataValidation>
    <dataValidation type="list" allowBlank="1" showInputMessage="1" showErrorMessage="1" sqref="C5" xr:uid="{2D0D7890-39DB-4C47-8EB2-3D15E5867851}">
      <formula1>MonthList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B1:F17"/>
  <sheetViews>
    <sheetView showGridLines="0" zoomScale="120" zoomScaleNormal="120" workbookViewId="0">
      <selection activeCell="C5" sqref="C5"/>
    </sheetView>
  </sheetViews>
  <sheetFormatPr defaultRowHeight="14.5" x14ac:dyDescent="0.35"/>
  <cols>
    <col min="1" max="1" width="0.81640625" customWidth="1"/>
    <col min="2" max="2" width="8.26953125" customWidth="1"/>
    <col min="3" max="3" width="12.26953125" style="1" customWidth="1"/>
    <col min="4" max="4" width="9.26953125" customWidth="1"/>
    <col min="5" max="5" width="15.54296875" customWidth="1"/>
    <col min="6" max="6" width="6.26953125" customWidth="1"/>
    <col min="7" max="7" width="8.54296875" bestFit="1" customWidth="1"/>
    <col min="8" max="8" width="6.81640625" customWidth="1"/>
    <col min="9" max="9" width="11.453125" customWidth="1"/>
    <col min="10" max="10" width="2.81640625" customWidth="1"/>
    <col min="11" max="11" width="3" customWidth="1"/>
    <col min="12" max="12" width="10.81640625" customWidth="1"/>
  </cols>
  <sheetData>
    <row r="1" spans="2:6" ht="18.5" x14ac:dyDescent="0.45">
      <c r="B1" s="15" t="s">
        <v>23</v>
      </c>
    </row>
    <row r="2" spans="2:6" x14ac:dyDescent="0.35">
      <c r="C2" s="11" t="s">
        <v>53</v>
      </c>
      <c r="E2" s="16"/>
      <c r="F2" s="41" t="s">
        <v>71</v>
      </c>
    </row>
    <row r="3" spans="2:6" ht="6" customHeight="1" x14ac:dyDescent="0.35"/>
    <row r="4" spans="2:6" x14ac:dyDescent="0.35">
      <c r="B4" t="s">
        <v>16</v>
      </c>
      <c r="C4" s="3">
        <v>2022</v>
      </c>
    </row>
    <row r="5" spans="2:6" x14ac:dyDescent="0.35">
      <c r="B5" t="s">
        <v>15</v>
      </c>
      <c r="C5" s="2" t="s">
        <v>24</v>
      </c>
      <c r="D5" s="14">
        <f>MATCH(C5,MonthList,0)</f>
        <v>11</v>
      </c>
      <c r="F5" s="27"/>
    </row>
    <row r="6" spans="2:6" x14ac:dyDescent="0.35">
      <c r="B6" t="s">
        <v>25</v>
      </c>
      <c r="C6" s="3" t="s">
        <v>4</v>
      </c>
      <c r="D6" s="14">
        <f>MATCH(C6,DayList,0)</f>
        <v>5</v>
      </c>
      <c r="E6" s="42" t="s">
        <v>81</v>
      </c>
    </row>
    <row r="7" spans="2:6" x14ac:dyDescent="0.35">
      <c r="B7" t="s">
        <v>9</v>
      </c>
      <c r="C7" s="3">
        <v>4</v>
      </c>
    </row>
    <row r="9" spans="2:6" ht="15" thickBot="1" x14ac:dyDescent="0.4">
      <c r="B9" s="11" t="s">
        <v>72</v>
      </c>
    </row>
    <row r="10" spans="2:6" ht="15" thickBot="1" x14ac:dyDescent="0.4">
      <c r="B10" s="11"/>
      <c r="C10" s="12">
        <f>DATE(C4,D5,1
+((C7-(D6&gt;= WEEKDAY(DATE(C4,D5,1))))*7)
+ (D6- WEEKDAY(DATE(C4,D5,1))))</f>
        <v>44889</v>
      </c>
      <c r="D10" s="39" t="s">
        <v>65</v>
      </c>
      <c r="F10" s="38" t="s">
        <v>10</v>
      </c>
    </row>
    <row r="11" spans="2:6" ht="21.75" customHeight="1" x14ac:dyDescent="0.35">
      <c r="C11" s="37" t="str">
        <f ca="1">_xlfn.FORMULATEXT(C10)</f>
        <v>=DATE(C4,D5,1
+((C7-(D6&gt;= WEEKDAY(DATE(C4,D5,1))))*7)
+ (D6- WEEKDAY(DATE(C4,D5,1))))</v>
      </c>
    </row>
    <row r="13" spans="2:6" ht="21.75" customHeight="1" x14ac:dyDescent="0.35"/>
    <row r="15" spans="2:6" ht="24" customHeight="1" x14ac:dyDescent="0.35"/>
    <row r="17" ht="19.5" customHeight="1" x14ac:dyDescent="0.35"/>
  </sheetData>
  <dataValidations count="2">
    <dataValidation type="list" allowBlank="1" showInputMessage="1" showErrorMessage="1" sqref="C5" xr:uid="{00000000-0002-0000-0200-000000000000}">
      <formula1>MonthList</formula1>
    </dataValidation>
    <dataValidation type="list" allowBlank="1" showInputMessage="1" showErrorMessage="1" sqref="C6" xr:uid="{00000000-0002-0000-0200-000001000000}">
      <formula1>DayList</formula1>
    </dataValidation>
  </dataValidations>
  <hyperlinks>
    <hyperlink ref="F10" r:id="rId1" xr:uid="{D37E6CBA-27FE-4A6F-88B2-283C4A60B9D3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T13"/>
  <sheetViews>
    <sheetView showGridLines="0" topLeftCell="D1" zoomScale="110" zoomScaleNormal="110" workbookViewId="0">
      <selection activeCell="S4" sqref="S4"/>
    </sheetView>
  </sheetViews>
  <sheetFormatPr defaultRowHeight="14.5" x14ac:dyDescent="0.35"/>
  <cols>
    <col min="1" max="1" width="5.26953125" customWidth="1"/>
    <col min="2" max="8" width="5.1796875" customWidth="1"/>
    <col min="9" max="9" width="4.54296875" customWidth="1"/>
    <col min="10" max="16" width="5.1796875" customWidth="1"/>
    <col min="18" max="18" width="16.54296875" bestFit="1" customWidth="1"/>
    <col min="19" max="21" width="10.54296875" bestFit="1" customWidth="1"/>
  </cols>
  <sheetData>
    <row r="1" spans="2:20" x14ac:dyDescent="0.35">
      <c r="B1" s="10" t="s">
        <v>67</v>
      </c>
      <c r="J1" s="10" t="s">
        <v>68</v>
      </c>
    </row>
    <row r="2" spans="2:20" ht="4.5" customHeight="1" x14ac:dyDescent="0.35"/>
    <row r="3" spans="2:20" x14ac:dyDescent="0.35"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J3" s="9">
        <v>1</v>
      </c>
      <c r="K3" s="9">
        <v>2</v>
      </c>
      <c r="L3" s="9">
        <v>3</v>
      </c>
      <c r="M3" s="9">
        <v>4</v>
      </c>
      <c r="N3" s="9">
        <v>5</v>
      </c>
      <c r="O3" s="9">
        <v>6</v>
      </c>
      <c r="P3" s="9">
        <v>7</v>
      </c>
      <c r="R3" s="13" t="s">
        <v>16</v>
      </c>
      <c r="S3" s="29">
        <v>2018</v>
      </c>
      <c r="T3" s="29">
        <v>2019</v>
      </c>
    </row>
    <row r="4" spans="2:20" ht="22.5" customHeight="1" x14ac:dyDescent="0.35">
      <c r="B4" s="8" t="s">
        <v>22</v>
      </c>
      <c r="C4" s="8" t="s">
        <v>11</v>
      </c>
      <c r="D4" s="8" t="s">
        <v>21</v>
      </c>
      <c r="E4" s="8" t="s">
        <v>20</v>
      </c>
      <c r="F4" s="8" t="s">
        <v>19</v>
      </c>
      <c r="G4" s="8" t="s">
        <v>18</v>
      </c>
      <c r="H4" s="8" t="s">
        <v>17</v>
      </c>
      <c r="J4" s="8" t="s">
        <v>22</v>
      </c>
      <c r="K4" s="8" t="s">
        <v>11</v>
      </c>
      <c r="L4" s="8" t="s">
        <v>21</v>
      </c>
      <c r="M4" s="8" t="s">
        <v>20</v>
      </c>
      <c r="N4" s="8" t="s">
        <v>19</v>
      </c>
      <c r="O4" s="8" t="s">
        <v>18</v>
      </c>
      <c r="P4" s="8" t="s">
        <v>17</v>
      </c>
      <c r="R4" s="13" t="s">
        <v>15</v>
      </c>
      <c r="S4" s="29">
        <v>11</v>
      </c>
      <c r="T4" s="29">
        <v>11</v>
      </c>
    </row>
    <row r="5" spans="2:20" ht="22.5" customHeight="1" x14ac:dyDescent="0.35">
      <c r="B5" s="6"/>
      <c r="C5" s="6"/>
      <c r="D5" s="6"/>
      <c r="E5" s="6"/>
      <c r="F5" s="5">
        <v>1</v>
      </c>
      <c r="G5" s="6">
        <v>2</v>
      </c>
      <c r="H5" s="6">
        <v>3</v>
      </c>
      <c r="J5" s="6"/>
      <c r="K5" s="6"/>
      <c r="L5" s="6"/>
      <c r="M5" s="6"/>
      <c r="N5" s="6"/>
      <c r="O5" s="5">
        <v>1</v>
      </c>
      <c r="P5" s="6">
        <v>2</v>
      </c>
      <c r="R5" s="13" t="s">
        <v>8</v>
      </c>
      <c r="S5" s="29">
        <v>5</v>
      </c>
      <c r="T5" s="29">
        <v>5</v>
      </c>
    </row>
    <row r="6" spans="2:20" ht="22.5" customHeight="1" x14ac:dyDescent="0.35">
      <c r="B6" s="6">
        <v>4</v>
      </c>
      <c r="C6" s="6">
        <v>5</v>
      </c>
      <c r="D6" s="6">
        <v>6</v>
      </c>
      <c r="E6" s="6">
        <v>7</v>
      </c>
      <c r="F6" s="6">
        <v>8</v>
      </c>
      <c r="G6" s="6">
        <v>9</v>
      </c>
      <c r="H6" s="6">
        <v>10</v>
      </c>
      <c r="J6" s="6">
        <v>3</v>
      </c>
      <c r="K6" s="6">
        <v>4</v>
      </c>
      <c r="L6" s="6">
        <v>5</v>
      </c>
      <c r="M6" s="6">
        <v>6</v>
      </c>
      <c r="N6" s="6">
        <v>7</v>
      </c>
      <c r="O6" s="6">
        <v>8</v>
      </c>
      <c r="P6" s="6">
        <v>9</v>
      </c>
      <c r="R6" s="13" t="s">
        <v>9</v>
      </c>
      <c r="S6" s="29">
        <v>4</v>
      </c>
      <c r="T6" s="29">
        <v>4</v>
      </c>
    </row>
    <row r="7" spans="2:20" ht="22.5" customHeight="1" x14ac:dyDescent="0.35">
      <c r="B7" s="6">
        <v>11</v>
      </c>
      <c r="C7" s="6">
        <v>12</v>
      </c>
      <c r="D7" s="6">
        <v>13</v>
      </c>
      <c r="E7" s="6">
        <v>14</v>
      </c>
      <c r="F7" s="6">
        <v>15</v>
      </c>
      <c r="G7" s="6">
        <v>16</v>
      </c>
      <c r="H7" s="6">
        <v>17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R7" s="13"/>
      <c r="S7" s="31"/>
      <c r="T7" s="31"/>
    </row>
    <row r="8" spans="2:20" ht="22.5" customHeight="1" x14ac:dyDescent="0.35">
      <c r="B8" s="6">
        <v>18</v>
      </c>
      <c r="C8" s="6">
        <v>19</v>
      </c>
      <c r="D8" s="6">
        <v>20</v>
      </c>
      <c r="E8" s="6">
        <v>21</v>
      </c>
      <c r="F8" s="7">
        <v>22</v>
      </c>
      <c r="G8" s="6">
        <v>23</v>
      </c>
      <c r="H8" s="6">
        <v>24</v>
      </c>
      <c r="J8" s="6">
        <v>17</v>
      </c>
      <c r="K8" s="6">
        <v>18</v>
      </c>
      <c r="L8" s="6">
        <v>19</v>
      </c>
      <c r="M8" s="6">
        <v>20</v>
      </c>
      <c r="N8" s="6">
        <v>21</v>
      </c>
      <c r="O8" s="6">
        <v>22</v>
      </c>
      <c r="P8" s="6">
        <v>23</v>
      </c>
      <c r="R8" s="13" t="s">
        <v>56</v>
      </c>
      <c r="S8" s="30">
        <f>DATE(S3,S4,1)</f>
        <v>43405</v>
      </c>
      <c r="T8" s="30">
        <f>DATE(T3,T4,1)</f>
        <v>43770</v>
      </c>
    </row>
    <row r="9" spans="2:20" ht="22.5" customHeight="1" x14ac:dyDescent="0.35">
      <c r="B9" s="6">
        <v>25</v>
      </c>
      <c r="C9" s="6">
        <v>26</v>
      </c>
      <c r="D9" s="6">
        <v>27</v>
      </c>
      <c r="E9" s="6">
        <v>28</v>
      </c>
      <c r="F9" s="6">
        <v>29</v>
      </c>
      <c r="G9" s="6">
        <v>30</v>
      </c>
      <c r="H9" s="6"/>
      <c r="J9" s="6">
        <v>24</v>
      </c>
      <c r="K9" s="6">
        <v>25</v>
      </c>
      <c r="L9" s="6">
        <v>26</v>
      </c>
      <c r="M9" s="6">
        <v>27</v>
      </c>
      <c r="N9" s="7">
        <v>28</v>
      </c>
      <c r="O9" s="6">
        <v>29</v>
      </c>
      <c r="P9" s="6">
        <v>30</v>
      </c>
      <c r="R9" s="13" t="s">
        <v>58</v>
      </c>
      <c r="S9" s="6">
        <f>WEEKDAY(S8)</f>
        <v>5</v>
      </c>
      <c r="T9" s="6">
        <f>WEEKDAY(T8)</f>
        <v>6</v>
      </c>
    </row>
    <row r="10" spans="2:20" x14ac:dyDescent="0.35">
      <c r="R10" s="13" t="s">
        <v>57</v>
      </c>
      <c r="S10" s="32" t="b">
        <f>S9=S5</f>
        <v>1</v>
      </c>
      <c r="T10" s="32" t="b">
        <f>T9=T5</f>
        <v>0</v>
      </c>
    </row>
    <row r="11" spans="2:20" x14ac:dyDescent="0.35">
      <c r="R11" s="13" t="s">
        <v>14</v>
      </c>
      <c r="S11" s="6">
        <f>(S6-S10)*7</f>
        <v>21</v>
      </c>
      <c r="T11" s="6">
        <f>(T6-T10)*7</f>
        <v>28</v>
      </c>
    </row>
    <row r="12" spans="2:20" x14ac:dyDescent="0.35">
      <c r="R12" s="13" t="s">
        <v>13</v>
      </c>
      <c r="S12" s="6">
        <f>S5-S9</f>
        <v>0</v>
      </c>
      <c r="T12" s="6">
        <f>T5-T9</f>
        <v>-1</v>
      </c>
    </row>
    <row r="13" spans="2:20" x14ac:dyDescent="0.35">
      <c r="R13" s="13" t="s">
        <v>12</v>
      </c>
      <c r="S13" s="30">
        <f>S8+S11+S12</f>
        <v>43426</v>
      </c>
      <c r="T13" s="30">
        <f>T8+T11+T12</f>
        <v>43797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1:K13"/>
  <sheetViews>
    <sheetView showGridLines="0" workbookViewId="0">
      <selection activeCell="C2" sqref="C2:C13"/>
    </sheetView>
  </sheetViews>
  <sheetFormatPr defaultRowHeight="14.5" x14ac:dyDescent="0.35"/>
  <cols>
    <col min="1" max="1" width="1.1796875" customWidth="1"/>
    <col min="2" max="2" width="3.7265625" customWidth="1"/>
    <col min="3" max="3" width="10.81640625" bestFit="1" customWidth="1"/>
    <col min="4" max="4" width="1.81640625" customWidth="1"/>
    <col min="5" max="5" width="2.81640625" customWidth="1"/>
    <col min="6" max="6" width="11.453125" bestFit="1" customWidth="1"/>
    <col min="7" max="7" width="1.81640625" customWidth="1"/>
    <col min="8" max="8" width="2.81640625" customWidth="1"/>
    <col min="9" max="9" width="11.453125" bestFit="1" customWidth="1"/>
    <col min="10" max="10" width="2.453125" customWidth="1"/>
    <col min="11" max="11" width="36.54296875" bestFit="1" customWidth="1"/>
  </cols>
  <sheetData>
    <row r="1" spans="2:11" ht="15" thickBot="1" x14ac:dyDescent="0.4">
      <c r="B1" s="17"/>
      <c r="C1" s="17" t="s">
        <v>26</v>
      </c>
      <c r="F1" s="11" t="s">
        <v>7</v>
      </c>
      <c r="I1" s="11" t="s">
        <v>69</v>
      </c>
    </row>
    <row r="2" spans="2:11" x14ac:dyDescent="0.35">
      <c r="B2">
        <v>1</v>
      </c>
      <c r="C2" s="18" t="s">
        <v>27</v>
      </c>
      <c r="E2">
        <v>1</v>
      </c>
      <c r="F2" s="21" t="s">
        <v>0</v>
      </c>
      <c r="H2">
        <v>1</v>
      </c>
      <c r="I2" s="21" t="s">
        <v>1</v>
      </c>
      <c r="K2" s="11" t="s">
        <v>70</v>
      </c>
    </row>
    <row r="3" spans="2:11" x14ac:dyDescent="0.35">
      <c r="B3">
        <v>2</v>
      </c>
      <c r="C3" s="19" t="s">
        <v>28</v>
      </c>
      <c r="E3">
        <v>2</v>
      </c>
      <c r="F3" s="22" t="s">
        <v>1</v>
      </c>
      <c r="H3">
        <v>2</v>
      </c>
      <c r="I3" s="22" t="s">
        <v>2</v>
      </c>
      <c r="K3" s="40" t="s">
        <v>78</v>
      </c>
    </row>
    <row r="4" spans="2:11" x14ac:dyDescent="0.35">
      <c r="B4">
        <v>3</v>
      </c>
      <c r="C4" s="19" t="s">
        <v>29</v>
      </c>
      <c r="E4">
        <v>3</v>
      </c>
      <c r="F4" s="22" t="s">
        <v>2</v>
      </c>
      <c r="H4">
        <v>3</v>
      </c>
      <c r="I4" s="22" t="s">
        <v>3</v>
      </c>
    </row>
    <row r="5" spans="2:11" x14ac:dyDescent="0.35">
      <c r="B5">
        <v>4</v>
      </c>
      <c r="C5" s="19" t="s">
        <v>30</v>
      </c>
      <c r="E5">
        <v>4</v>
      </c>
      <c r="F5" s="22" t="s">
        <v>3</v>
      </c>
      <c r="H5">
        <v>4</v>
      </c>
      <c r="I5" s="22" t="s">
        <v>4</v>
      </c>
    </row>
    <row r="6" spans="2:11" x14ac:dyDescent="0.35">
      <c r="B6">
        <v>5</v>
      </c>
      <c r="C6" s="19" t="s">
        <v>31</v>
      </c>
      <c r="E6">
        <v>5</v>
      </c>
      <c r="F6" s="22" t="s">
        <v>4</v>
      </c>
      <c r="H6">
        <v>5</v>
      </c>
      <c r="I6" s="22" t="s">
        <v>5</v>
      </c>
    </row>
    <row r="7" spans="2:11" x14ac:dyDescent="0.35">
      <c r="B7">
        <v>6</v>
      </c>
      <c r="C7" s="19" t="s">
        <v>32</v>
      </c>
      <c r="E7">
        <v>6</v>
      </c>
      <c r="F7" s="22" t="s">
        <v>5</v>
      </c>
      <c r="H7">
        <v>6</v>
      </c>
      <c r="I7" s="22" t="s">
        <v>6</v>
      </c>
    </row>
    <row r="8" spans="2:11" ht="15" thickBot="1" x14ac:dyDescent="0.4">
      <c r="B8">
        <v>7</v>
      </c>
      <c r="C8" s="19" t="s">
        <v>33</v>
      </c>
      <c r="E8">
        <v>7</v>
      </c>
      <c r="F8" s="23" t="s">
        <v>6</v>
      </c>
      <c r="H8">
        <v>7</v>
      </c>
      <c r="I8" s="23" t="s">
        <v>0</v>
      </c>
    </row>
    <row r="9" spans="2:11" x14ac:dyDescent="0.35">
      <c r="B9">
        <v>8</v>
      </c>
      <c r="C9" s="19" t="s">
        <v>34</v>
      </c>
    </row>
    <row r="10" spans="2:11" x14ac:dyDescent="0.35">
      <c r="B10">
        <v>9</v>
      </c>
      <c r="C10" s="19" t="s">
        <v>35</v>
      </c>
    </row>
    <row r="11" spans="2:11" x14ac:dyDescent="0.35">
      <c r="B11">
        <v>10</v>
      </c>
      <c r="C11" s="19" t="s">
        <v>36</v>
      </c>
    </row>
    <row r="12" spans="2:11" x14ac:dyDescent="0.35">
      <c r="B12">
        <v>11</v>
      </c>
      <c r="C12" s="19" t="s">
        <v>24</v>
      </c>
    </row>
    <row r="13" spans="2:11" ht="15" thickBot="1" x14ac:dyDescent="0.4">
      <c r="B13">
        <v>12</v>
      </c>
      <c r="C13" s="20" t="s">
        <v>37</v>
      </c>
    </row>
  </sheetData>
  <phoneticPr fontId="1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836A-9B49-4C91-9699-C69AD38FD65B}">
  <sheetPr codeName="Sheet16"/>
  <dimension ref="B2:C9"/>
  <sheetViews>
    <sheetView showGridLines="0" workbookViewId="0">
      <selection activeCell="A3" sqref="A3"/>
    </sheetView>
  </sheetViews>
  <sheetFormatPr defaultColWidth="8.81640625" defaultRowHeight="14.5" x14ac:dyDescent="0.35"/>
  <cols>
    <col min="1" max="1" width="3" style="34" customWidth="1"/>
    <col min="2" max="2" width="32.81640625" style="36" customWidth="1"/>
    <col min="3" max="3" width="64" style="34" customWidth="1"/>
    <col min="4" max="16384" width="8.81640625" style="34"/>
  </cols>
  <sheetData>
    <row r="2" spans="2:3" ht="18.5" x14ac:dyDescent="0.45">
      <c r="B2" s="33" t="s">
        <v>50</v>
      </c>
    </row>
    <row r="3" spans="2:3" x14ac:dyDescent="0.35">
      <c r="B3" s="27" t="s">
        <v>49</v>
      </c>
      <c r="C3" s="34" t="s">
        <v>48</v>
      </c>
    </row>
    <row r="4" spans="2:3" x14ac:dyDescent="0.35">
      <c r="B4" s="27" t="s">
        <v>47</v>
      </c>
      <c r="C4" s="34" t="s">
        <v>62</v>
      </c>
    </row>
    <row r="5" spans="2:3" x14ac:dyDescent="0.35">
      <c r="B5" s="27" t="s">
        <v>46</v>
      </c>
      <c r="C5" s="34" t="s">
        <v>45</v>
      </c>
    </row>
    <row r="6" spans="2:3" x14ac:dyDescent="0.35">
      <c r="B6" s="27" t="s">
        <v>40</v>
      </c>
      <c r="C6" s="34" t="s">
        <v>61</v>
      </c>
    </row>
    <row r="7" spans="2:3" x14ac:dyDescent="0.35">
      <c r="B7" s="35"/>
    </row>
    <row r="8" spans="2:3" ht="18.5" x14ac:dyDescent="0.45">
      <c r="B8" s="33" t="s">
        <v>63</v>
      </c>
    </row>
    <row r="9" spans="2:3" x14ac:dyDescent="0.35">
      <c r="B9" s="24" t="s">
        <v>44</v>
      </c>
      <c r="C9" s="34" t="s">
        <v>64</v>
      </c>
    </row>
  </sheetData>
  <hyperlinks>
    <hyperlink ref="B3" r:id="rId1" xr:uid="{E952549C-AF3E-449D-9764-920584B3943E}"/>
    <hyperlink ref="B5" r:id="rId2" xr:uid="{6C233EE4-81E9-4FF3-85E7-0C2D42B92E2B}"/>
    <hyperlink ref="B4" r:id="rId3" xr:uid="{CD723BDA-D1A8-42F8-9A42-482962E70484}"/>
    <hyperlink ref="B6" r:id="rId4" xr:uid="{940A7CF9-850B-4D27-BC94-DCEAB8603E86}"/>
    <hyperlink ref="B9" r:id="rId5" tooltip="Contextures Recommends" xr:uid="{17C74189-2526-4621-AE72-A93A132D642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Instructions</vt:lpstr>
      <vt:lpstr>NthDay01</vt:lpstr>
      <vt:lpstr>NthDay02</vt:lpstr>
      <vt:lpstr>Calendars</vt:lpstr>
      <vt:lpstr>Lists</vt:lpstr>
      <vt:lpstr>MyLinks</vt:lpstr>
      <vt:lpstr>DayList</vt:lpstr>
      <vt:lpstr>DayListM</vt:lpstr>
      <vt:lpstr>MonthList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Mark Biegert</cp:lastModifiedBy>
  <dcterms:created xsi:type="dcterms:W3CDTF">2016-11-01T19:46:38Z</dcterms:created>
  <dcterms:modified xsi:type="dcterms:W3CDTF">2024-10-15T15:36:08Z</dcterms:modified>
</cp:coreProperties>
</file>