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ExcelChallenges\"/>
    </mc:Choice>
  </mc:AlternateContent>
  <xr:revisionPtr revIDLastSave="0" documentId="13_ncr:1_{2D85E791-8BE9-446A-82E9-9A7A6396E47D}" xr6:coauthVersionLast="47" xr6:coauthVersionMax="47" xr10:uidLastSave="{00000000-0000-0000-0000-000000000000}"/>
  <bookViews>
    <workbookView xWindow="14385" yWindow="-15" windowWidth="14430" windowHeight="15510" activeTab="1" xr2:uid="{B9646992-58BC-44A8-9040-42DC40CCACD9}"/>
    <workbookView xWindow="-15" yWindow="-15" windowWidth="14400" windowHeight="15510" activeTab="1" xr2:uid="{79A602C3-B8F1-4752-8EF7-B6BDA60B6573}"/>
  </bookViews>
  <sheets>
    <sheet name="VerySimple" sheetId="1" r:id="rId1"/>
    <sheet name="MySolution" sheetId="3" r:id="rId2"/>
    <sheet name="e00eb4de3c8a421cba9b8f4cb8546ec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 a="1"/>
  <c r="L2" i="3" s="1"/>
  <c r="M2" i="3" s="1"/>
  <c r="I2" i="1" a="1"/>
  <c r="I2" i="1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2" i="3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2" i="3" a="1"/>
  <c r="J2" i="3" s="1"/>
  <c r="I3" i="3" a="1"/>
  <c r="I3" i="3" s="1"/>
  <c r="I4" i="3" a="1"/>
  <c r="I4" i="3" s="1"/>
  <c r="I5" i="3" a="1"/>
  <c r="I5" i="3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2" i="3" a="1"/>
  <c r="I2" i="3" s="1"/>
  <c r="H39" i="1" a="1"/>
  <c r="H39" i="1" s="1"/>
  <c r="H19" i="1" a="1"/>
  <c r="H19" i="1" s="1"/>
  <c r="H8" i="1" a="1"/>
  <c r="H8" i="1" s="1"/>
  <c r="H11" i="1" a="1"/>
  <c r="H11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9" i="1" a="1"/>
  <c r="H9" i="1" s="1"/>
  <c r="H10" i="1" a="1"/>
  <c r="H10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A3" i="2"/>
  <c r="B3" i="2"/>
  <c r="C3" i="2"/>
  <c r="A1" i="2"/>
  <c r="B1" i="2" a="1"/>
  <c r="B1" i="2" s="1"/>
  <c r="C1" i="2"/>
  <c r="D1" i="2"/>
  <c r="E1" i="2"/>
  <c r="J6" i="1" l="1"/>
  <c r="J13" i="1"/>
  <c r="J14" i="1"/>
  <c r="J8" i="1"/>
  <c r="J12" i="1"/>
  <c r="J11" i="1"/>
  <c r="J10" i="1"/>
  <c r="J9" i="1"/>
  <c r="J5" i="1"/>
  <c r="J7" i="1"/>
  <c r="J17" i="1"/>
  <c r="J3" i="1"/>
  <c r="J16" i="1"/>
  <c r="J2" i="1"/>
  <c r="J15" i="1"/>
  <c r="J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<sst xmlns="http://schemas.openxmlformats.org/spreadsheetml/2006/main" count="497" uniqueCount="77">
  <si>
    <t>Day</t>
  </si>
  <si>
    <t>Site</t>
  </si>
  <si>
    <t>Morning:Afternoon:Evening</t>
  </si>
  <si>
    <t>Old Town</t>
  </si>
  <si>
    <t>28th St</t>
  </si>
  <si>
    <t>Norman:Zee:Gretchen</t>
  </si>
  <si>
    <t>Titus:Winston:Annisette</t>
  </si>
  <si>
    <t>Zee:Grady:Gretchen</t>
  </si>
  <si>
    <t>Zee:Titus:Trout</t>
  </si>
  <si>
    <t>Annisette:Red:Titus</t>
  </si>
  <si>
    <t>Trout:Gretchen:Red</t>
  </si>
  <si>
    <t>Trout:Red:Titus</t>
  </si>
  <si>
    <t>Red:Grady:Zee</t>
  </si>
  <si>
    <t>Gail:Reno:Mary</t>
  </si>
  <si>
    <t>Trout:Mary:Reno</t>
  </si>
  <si>
    <t>Mars:Grady:Annisette</t>
  </si>
  <si>
    <t>Red:Homer:Jessi</t>
  </si>
  <si>
    <t>Winston:Mary:Gail</t>
  </si>
  <si>
    <t>Gail:Mary:Trout</t>
  </si>
  <si>
    <t>Annisette:Mary:Gail</t>
  </si>
  <si>
    <t>Mars:Annisette:Trout</t>
  </si>
  <si>
    <t>Jessi:Zee:Mars</t>
  </si>
  <si>
    <t>Mars:Trout:Norman</t>
  </si>
  <si>
    <t>Reno:Annisette:Trout</t>
  </si>
  <si>
    <t>Gretchen:Red:Jessi</t>
  </si>
  <si>
    <t>Morning</t>
  </si>
  <si>
    <t>Afternoon</t>
  </si>
  <si>
    <t>Evening</t>
  </si>
  <si>
    <t>Winston</t>
  </si>
  <si>
    <t>Mary</t>
  </si>
  <si>
    <t>Gail</t>
  </si>
  <si>
    <t>Norman</t>
  </si>
  <si>
    <t>Zee</t>
  </si>
  <si>
    <t>Gretchen</t>
  </si>
  <si>
    <t>Trout</t>
  </si>
  <si>
    <t>Titus</t>
  </si>
  <si>
    <t>Annisette</t>
  </si>
  <si>
    <t>Grady</t>
  </si>
  <si>
    <t>Red</t>
  </si>
  <si>
    <t>Reno</t>
  </si>
  <si>
    <t>Mars</t>
  </si>
  <si>
    <t>Homer</t>
  </si>
  <si>
    <t>Jessi</t>
  </si>
  <si>
    <t>Jessi:Grady:Mars</t>
  </si>
  <si>
    <t>Nona:Ambrosia:Maria</t>
  </si>
  <si>
    <t>Trout:Zee:Red</t>
  </si>
  <si>
    <t>Titus:Mars:Gretchen</t>
  </si>
  <si>
    <t>Dell:Mary:Reno</t>
  </si>
  <si>
    <t>Gretchen:Titus:Mars</t>
  </si>
  <si>
    <t>Red:Norman:Jessi</t>
  </si>
  <si>
    <t>Dell:Nona:Annisette</t>
  </si>
  <si>
    <t>Winston:Trout:Norman</t>
  </si>
  <si>
    <t>Annisette:Mary:Homer</t>
  </si>
  <si>
    <t>Maria:Dell:Nona</t>
  </si>
  <si>
    <t>Homer:Jessi:Trout</t>
  </si>
  <si>
    <t>Grady:Zee:Mars</t>
  </si>
  <si>
    <t>Nona:Winston:Ambrosia</t>
  </si>
  <si>
    <t>Ambrosia:Titus:Annisette</t>
  </si>
  <si>
    <t>Dell:Nona:Maria</t>
  </si>
  <si>
    <t>Maria:Ambrosia:Gail</t>
  </si>
  <si>
    <t>Winston:Trout:Titus</t>
  </si>
  <si>
    <t>Grady:Nona:Zee</t>
  </si>
  <si>
    <t>Riddler</t>
  </si>
  <si>
    <t>Homer:Annisette:Trout</t>
  </si>
  <si>
    <t>Dell:Reno:Homer</t>
  </si>
  <si>
    <t>Jessi:Annisette:Trout</t>
  </si>
  <si>
    <t>Homer:Red:Jessi</t>
  </si>
  <si>
    <t>Dell</t>
  </si>
  <si>
    <t>Nona</t>
  </si>
  <si>
    <t>Ambrosia</t>
  </si>
  <si>
    <t>Maria</t>
  </si>
  <si>
    <t>unique list</t>
  </si>
  <si>
    <t>Amount</t>
  </si>
  <si>
    <t>Mary:Titus:Mars</t>
  </si>
  <si>
    <t>Closeopen</t>
  </si>
  <si>
    <t>Change Site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</si>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</sst>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14</xdr:col>
      <xdr:colOff>314906</xdr:colOff>
      <xdr:row>30</xdr:row>
      <xdr:rowOff>133595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64DAD-B06E-157A-10B6-A3BEEA990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238500"/>
          <a:ext cx="4163006" cy="1752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390525</xdr:colOff>
      <xdr:row>4</xdr:row>
      <xdr:rowOff>152400</xdr:rowOff>
    </xdr:from>
    <xdr:to>
      <xdr:col>24</xdr:col>
      <xdr:colOff>286331</xdr:colOff>
      <xdr:row>15</xdr:row>
      <xdr:rowOff>124070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EE8E-1771-4500-A145-1A1E13AD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0" y="800100"/>
          <a:ext cx="4163006" cy="175284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B1:J49"/>
  <sheetViews>
    <sheetView topLeftCell="B1" workbookViewId="0">
      <selection activeCell="I2" sqref="I2"/>
    </sheetView>
    <sheetView workbookViewId="1"/>
  </sheetViews>
  <sheetFormatPr defaultRowHeight="12.75" x14ac:dyDescent="0.2"/>
  <cols>
    <col min="4" max="4" width="28.42578125" customWidth="1"/>
    <col min="5" max="5" width="9.28515625" bestFit="1" customWidth="1"/>
    <col min="6" max="6" width="12.28515625" bestFit="1" customWidth="1"/>
    <col min="7" max="7" width="8.28515625" bestFit="1" customWidth="1"/>
    <col min="9" max="9" width="16.5703125" customWidth="1"/>
    <col min="10" max="10" width="12" bestFit="1" customWidth="1"/>
    <col min="11" max="12" width="9.28515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2:10" x14ac:dyDescent="0.2">
      <c r="B1" t="s">
        <v>0</v>
      </c>
      <c r="C1" t="s">
        <v>1</v>
      </c>
      <c r="D1" t="s">
        <v>2</v>
      </c>
      <c r="E1" t="s">
        <v>25</v>
      </c>
      <c r="F1" t="s">
        <v>26</v>
      </c>
      <c r="G1" t="s">
        <v>27</v>
      </c>
      <c r="I1" t="s">
        <v>71</v>
      </c>
      <c r="J1" t="s">
        <v>72</v>
      </c>
    </row>
    <row r="2" spans="2:10" x14ac:dyDescent="0.2">
      <c r="B2">
        <v>1</v>
      </c>
      <c r="C2" t="s">
        <v>3</v>
      </c>
      <c r="D2" t="s">
        <v>17</v>
      </c>
      <c r="E2" t="s">
        <v>28</v>
      </c>
      <c r="F2" t="s">
        <v>29</v>
      </c>
      <c r="G2" t="s">
        <v>30</v>
      </c>
      <c r="H2" cm="1">
        <f t="array" ref="H2">_xlfn.LET(_xlpm.a,_xlfn.XLOOKUP(G2,_xlfn._xlws.FILTER($E$2:$E$49,$B$2:$B$49=B2+1,0),_xlfn._xlws.FILTER($C$2:$C$49,$B$2:$B$49=B2+1,0),""),IF(_xlpm.a="",0,IF(_xlpm.a=C2,65,90)))</f>
        <v>65</v>
      </c>
      <c r="I2" t="str" cm="1">
        <f t="array" ref="I2:I17">_xlfn.UNIQUE(G2:G49)</f>
        <v>Gail</v>
      </c>
      <c r="J2">
        <f>SUMIFS($H$2:$H$49,$G$2:$G$49,I2)</f>
        <v>65</v>
      </c>
    </row>
    <row r="3" spans="2:10" x14ac:dyDescent="0.2">
      <c r="B3">
        <v>1</v>
      </c>
      <c r="C3" t="s">
        <v>4</v>
      </c>
      <c r="D3" t="s">
        <v>5</v>
      </c>
      <c r="E3" t="s">
        <v>31</v>
      </c>
      <c r="F3" t="s">
        <v>32</v>
      </c>
      <c r="G3" t="s">
        <v>33</v>
      </c>
      <c r="H3" cm="1">
        <f t="array" ref="H3">_xlfn.LET(_xlpm.a,_xlfn.XLOOKUP(G3,_xlfn._xlws.FILTER($E$2:$E$49,$B$2:$B$49=B3+1,0),_xlfn._xlws.FILTER($C$2:$C$49,$B$2:$B$49=B3+1,0),""),IF(_xlpm.a="",0,IF(_xlpm.a=C3,65,90)))</f>
        <v>0</v>
      </c>
      <c r="I3" t="str">
        <v>Gretchen</v>
      </c>
      <c r="J3">
        <f>SUMIFS($H$2:$H$49,$G$2:$G$49,I3)</f>
        <v>155</v>
      </c>
    </row>
    <row r="4" spans="2:10" x14ac:dyDescent="0.2">
      <c r="B4">
        <v>2</v>
      </c>
      <c r="C4" t="s">
        <v>3</v>
      </c>
      <c r="D4" t="s">
        <v>18</v>
      </c>
      <c r="E4" t="s">
        <v>30</v>
      </c>
      <c r="F4" t="s">
        <v>29</v>
      </c>
      <c r="G4" t="s">
        <v>34</v>
      </c>
      <c r="H4" cm="1">
        <f t="array" ref="H4">_xlfn.LET(_xlpm.a,_xlfn.XLOOKUP(G4,_xlfn._xlws.FILTER($E$2:$E$49,$B$2:$B$49=B4+1,0),_xlfn._xlws.FILTER($C$2:$C$49,$B$2:$B$49=B4+1,0),""),IF(_xlpm.a="",0,IF(_xlpm.a=C4,65,90)))</f>
        <v>0</v>
      </c>
      <c r="I4" t="str">
        <v>Trout</v>
      </c>
      <c r="J4">
        <f t="shared" ref="J4:J17" si="0">SUMIFS($H$2:$H$49,$G$2:$G$49,I4)</f>
        <v>130</v>
      </c>
    </row>
    <row r="5" spans="2:10" x14ac:dyDescent="0.2">
      <c r="B5">
        <v>2</v>
      </c>
      <c r="C5" t="s">
        <v>4</v>
      </c>
      <c r="D5" t="s">
        <v>6</v>
      </c>
      <c r="E5" t="s">
        <v>35</v>
      </c>
      <c r="F5" t="s">
        <v>28</v>
      </c>
      <c r="G5" t="s">
        <v>36</v>
      </c>
      <c r="H5" cm="1">
        <f t="array" ref="H5">_xlfn.LET(_xlpm.a,_xlfn.XLOOKUP(G5,_xlfn._xlws.FILTER($E$2:$E$49,$B$2:$B$49=B5+1,0),_xlfn._xlws.FILTER($C$2:$C$49,$B$2:$B$49=B5+1,0),""),IF(_xlpm.a="",0,IF(_xlpm.a=C5,65,90)))</f>
        <v>90</v>
      </c>
      <c r="I5" t="str">
        <v>Annisette</v>
      </c>
      <c r="J5">
        <f t="shared" si="0"/>
        <v>180</v>
      </c>
    </row>
    <row r="6" spans="2:10" x14ac:dyDescent="0.2">
      <c r="B6">
        <v>3</v>
      </c>
      <c r="C6" t="s">
        <v>3</v>
      </c>
      <c r="D6" t="s">
        <v>19</v>
      </c>
      <c r="E6" t="s">
        <v>36</v>
      </c>
      <c r="F6" t="s">
        <v>29</v>
      </c>
      <c r="G6" t="s">
        <v>30</v>
      </c>
      <c r="H6" cm="1">
        <f t="array" ref="H6">_xlfn.LET(_xlpm.a,_xlfn.XLOOKUP(G6,_xlfn._xlws.FILTER($E$2:$E$49,$B$2:$B$49=B6+1,0),_xlfn._xlws.FILTER($C$2:$C$49,$B$2:$B$49=B6+1,0),""),IF(_xlpm.a="",0,IF(_xlpm.a=C6,65,90)))</f>
        <v>0</v>
      </c>
      <c r="I6" t="str">
        <v>Mars</v>
      </c>
      <c r="J6">
        <f t="shared" si="0"/>
        <v>90</v>
      </c>
    </row>
    <row r="7" spans="2:10" x14ac:dyDescent="0.2">
      <c r="B7">
        <v>3</v>
      </c>
      <c r="C7" t="s">
        <v>4</v>
      </c>
      <c r="D7" t="s">
        <v>7</v>
      </c>
      <c r="E7" t="s">
        <v>32</v>
      </c>
      <c r="F7" t="s">
        <v>37</v>
      </c>
      <c r="G7" t="s">
        <v>33</v>
      </c>
      <c r="H7" cm="1">
        <f t="array" ref="H7">_xlfn.LET(_xlpm.a,_xlfn.XLOOKUP(G7,_xlfn._xlws.FILTER($E$2:$E$49,$B$2:$B$49=B7+1,0),_xlfn._xlws.FILTER($C$2:$C$49,$B$2:$B$49=B7+1,0),""),IF(_xlpm.a="",0,IF(_xlpm.a=C7,65,90)))</f>
        <v>0</v>
      </c>
      <c r="I7" t="str">
        <v>Zee</v>
      </c>
      <c r="J7">
        <f t="shared" si="0"/>
        <v>65</v>
      </c>
    </row>
    <row r="8" spans="2:10" x14ac:dyDescent="0.2">
      <c r="B8">
        <v>4</v>
      </c>
      <c r="C8" t="s">
        <v>3</v>
      </c>
      <c r="D8" t="s">
        <v>73</v>
      </c>
      <c r="E8" t="s">
        <v>29</v>
      </c>
      <c r="F8" t="s">
        <v>35</v>
      </c>
      <c r="G8" t="s">
        <v>40</v>
      </c>
      <c r="H8" cm="1">
        <f t="array" ref="H8">_xlfn.LET(_xlpm.a,_xlfn.XLOOKUP(G8,_xlfn._xlws.FILTER($E$2:$E$49,$B$2:$B$49=B8+1,0),_xlfn._xlws.FILTER($C$2:$C$49,$B$2:$B$49=B8+1,0),""),IF(_xlpm.a="",0,IF(_xlpm.a=C8,65,90)))</f>
        <v>0</v>
      </c>
      <c r="I8" t="str">
        <v>Titus</v>
      </c>
      <c r="J8">
        <f t="shared" si="0"/>
        <v>0</v>
      </c>
    </row>
    <row r="9" spans="2:10" x14ac:dyDescent="0.2">
      <c r="B9">
        <v>4</v>
      </c>
      <c r="C9" t="s">
        <v>4</v>
      </c>
      <c r="D9" t="s">
        <v>12</v>
      </c>
      <c r="E9" t="s">
        <v>38</v>
      </c>
      <c r="F9" t="s">
        <v>37</v>
      </c>
      <c r="G9" t="s">
        <v>32</v>
      </c>
      <c r="H9" cm="1">
        <f t="array" ref="H9">_xlfn.LET(_xlpm.a,_xlfn.XLOOKUP(G9,_xlfn._xlws.FILTER($E$2:$E$49,$B$2:$B$49=B9+1,0),_xlfn._xlws.FILTER($C$2:$C$49,$B$2:$B$49=B9+1,0),""),IF(_xlpm.a="",0,IF(_xlpm.a=C9,65,90)))</f>
        <v>65</v>
      </c>
      <c r="I9" t="str">
        <v>Red</v>
      </c>
      <c r="J9">
        <f t="shared" si="0"/>
        <v>90</v>
      </c>
    </row>
    <row r="10" spans="2:10" x14ac:dyDescent="0.2">
      <c r="B10">
        <v>5</v>
      </c>
      <c r="C10" t="s">
        <v>3</v>
      </c>
      <c r="D10" t="s">
        <v>19</v>
      </c>
      <c r="E10" t="s">
        <v>36</v>
      </c>
      <c r="F10" t="s">
        <v>29</v>
      </c>
      <c r="G10" t="s">
        <v>30</v>
      </c>
      <c r="H10" cm="1">
        <f t="array" ref="H10">_xlfn.LET(_xlpm.a,_xlfn.XLOOKUP(G10,_xlfn._xlws.FILTER($E$2:$E$49,$B$2:$B$49=B10+1,0),_xlfn._xlws.FILTER($C$2:$C$49,$B$2:$B$49=B10+1,0),""),IF(_xlpm.a="",0,IF(_xlpm.a=C10,65,90)))</f>
        <v>0</v>
      </c>
      <c r="I10" t="str">
        <v>Mary</v>
      </c>
      <c r="J10">
        <f t="shared" si="0"/>
        <v>0</v>
      </c>
    </row>
    <row r="11" spans="2:10" x14ac:dyDescent="0.2">
      <c r="B11">
        <v>5</v>
      </c>
      <c r="C11" t="s">
        <v>4</v>
      </c>
      <c r="D11" t="s">
        <v>8</v>
      </c>
      <c r="E11" t="s">
        <v>32</v>
      </c>
      <c r="F11" t="s">
        <v>35</v>
      </c>
      <c r="G11" t="s">
        <v>34</v>
      </c>
      <c r="H11" cm="1">
        <f t="array" ref="H11">_xlfn.LET(_xlpm.a,_xlfn.XLOOKUP(G11,_xlfn._xlws.FILTER($E$2:$E$49,$B$2:$B$49=B11+1,0),_xlfn._xlws.FILTER($C$2:$C$49,$B$2:$B$49=B11+1,0),""),IF(_xlpm.a="",0,IF(_xlpm.a=C11,65,90)))</f>
        <v>65</v>
      </c>
      <c r="I11" t="str">
        <v>Reno</v>
      </c>
      <c r="J11">
        <f t="shared" si="0"/>
        <v>0</v>
      </c>
    </row>
    <row r="12" spans="2:10" x14ac:dyDescent="0.2">
      <c r="B12">
        <v>6</v>
      </c>
      <c r="C12" t="s">
        <v>3</v>
      </c>
      <c r="D12" t="s">
        <v>9</v>
      </c>
      <c r="E12" t="s">
        <v>36</v>
      </c>
      <c r="F12" t="s">
        <v>38</v>
      </c>
      <c r="G12" t="s">
        <v>35</v>
      </c>
      <c r="H12" cm="1">
        <f t="array" ref="H12">_xlfn.LET(_xlpm.a,_xlfn.XLOOKUP(G12,_xlfn._xlws.FILTER($E$2:$E$49,$B$2:$B$49=B12+1,0),_xlfn._xlws.FILTER($C$2:$C$49,$B$2:$B$49=B12+1,0),""),IF(_xlpm.a="",0,IF(_xlpm.a=C12,65,90)))</f>
        <v>0</v>
      </c>
      <c r="I12" t="str">
        <v>Jessi</v>
      </c>
      <c r="J12">
        <f t="shared" si="0"/>
        <v>155</v>
      </c>
    </row>
    <row r="13" spans="2:10" x14ac:dyDescent="0.2">
      <c r="B13">
        <v>6</v>
      </c>
      <c r="C13" t="s">
        <v>4</v>
      </c>
      <c r="D13" t="s">
        <v>10</v>
      </c>
      <c r="E13" t="s">
        <v>34</v>
      </c>
      <c r="F13" t="s">
        <v>33</v>
      </c>
      <c r="G13" t="s">
        <v>38</v>
      </c>
      <c r="H13" cm="1">
        <f t="array" ref="H13">_xlfn.LET(_xlpm.a,_xlfn.XLOOKUP(G13,_xlfn._xlws.FILTER($E$2:$E$49,$B$2:$B$49=B13+1,0),_xlfn._xlws.FILTER($C$2:$C$49,$B$2:$B$49=B13+1,0),""),IF(_xlpm.a="",0,IF(_xlpm.a=C13,65,90)))</f>
        <v>0</v>
      </c>
      <c r="I13" t="str">
        <v>Norman</v>
      </c>
      <c r="J13">
        <f t="shared" si="0"/>
        <v>0</v>
      </c>
    </row>
    <row r="14" spans="2:10" x14ac:dyDescent="0.2">
      <c r="B14">
        <v>7</v>
      </c>
      <c r="C14" t="s">
        <v>3</v>
      </c>
      <c r="D14" t="s">
        <v>11</v>
      </c>
      <c r="E14" t="s">
        <v>34</v>
      </c>
      <c r="F14" t="s">
        <v>38</v>
      </c>
      <c r="G14" t="s">
        <v>35</v>
      </c>
      <c r="H14" cm="1">
        <f t="array" ref="H14">_xlfn.LET(_xlpm.a,_xlfn.XLOOKUP(G14,_xlfn._xlws.FILTER($E$2:$E$49,$B$2:$B$49=B14+1,0),_xlfn._xlws.FILTER($C$2:$C$49,$B$2:$B$49=B14+1,0),""),IF(_xlpm.a="",0,IF(_xlpm.a=C14,65,90)))</f>
        <v>0</v>
      </c>
      <c r="I14" t="str">
        <v>Homer</v>
      </c>
      <c r="J14">
        <f t="shared" si="0"/>
        <v>180</v>
      </c>
    </row>
    <row r="15" spans="2:10" x14ac:dyDescent="0.2">
      <c r="B15">
        <v>7</v>
      </c>
      <c r="C15" t="s">
        <v>4</v>
      </c>
      <c r="D15" t="s">
        <v>13</v>
      </c>
      <c r="E15" t="s">
        <v>30</v>
      </c>
      <c r="F15" t="s">
        <v>39</v>
      </c>
      <c r="G15" t="s">
        <v>29</v>
      </c>
      <c r="H15" cm="1">
        <f t="array" ref="H15">_xlfn.LET(_xlpm.a,_xlfn.XLOOKUP(G15,_xlfn._xlws.FILTER($E$2:$E$49,$B$2:$B$49=B15+1,0),_xlfn._xlws.FILTER($C$2:$C$49,$B$2:$B$49=B15+1,0),""),IF(_xlpm.a="",0,IF(_xlpm.a=C15,65,90)))</f>
        <v>0</v>
      </c>
      <c r="I15" t="str">
        <v>Maria</v>
      </c>
      <c r="J15">
        <f t="shared" si="0"/>
        <v>90</v>
      </c>
    </row>
    <row r="16" spans="2:10" x14ac:dyDescent="0.2">
      <c r="B16">
        <v>8</v>
      </c>
      <c r="C16" t="s">
        <v>3</v>
      </c>
      <c r="D16" t="s">
        <v>14</v>
      </c>
      <c r="E16" t="s">
        <v>34</v>
      </c>
      <c r="F16" t="s">
        <v>29</v>
      </c>
      <c r="G16" t="s">
        <v>39</v>
      </c>
      <c r="H16" cm="1">
        <f t="array" ref="H16">_xlfn.LET(_xlpm.a,_xlfn.XLOOKUP(G16,_xlfn._xlws.FILTER($E$2:$E$49,$B$2:$B$49=B16+1,0),_xlfn._xlws.FILTER($C$2:$C$49,$B$2:$B$49=B16+1,0),""),IF(_xlpm.a="",0,IF(_xlpm.a=C16,65,90)))</f>
        <v>0</v>
      </c>
      <c r="I16" t="str">
        <v>Nona</v>
      </c>
      <c r="J16">
        <f t="shared" si="0"/>
        <v>65</v>
      </c>
    </row>
    <row r="17" spans="2:10" x14ac:dyDescent="0.2">
      <c r="B17">
        <v>8</v>
      </c>
      <c r="C17" t="s">
        <v>4</v>
      </c>
      <c r="D17" t="s">
        <v>15</v>
      </c>
      <c r="E17" t="s">
        <v>40</v>
      </c>
      <c r="F17" t="s">
        <v>37</v>
      </c>
      <c r="G17" t="s">
        <v>36</v>
      </c>
      <c r="H17" cm="1">
        <f t="array" ref="H17">_xlfn.LET(_xlpm.a,_xlfn.XLOOKUP(G17,_xlfn._xlws.FILTER($E$2:$E$49,$B$2:$B$49=B17+1,0),_xlfn._xlws.FILTER($C$2:$C$49,$B$2:$B$49=B17+1,0),""),IF(_xlpm.a="",0,IF(_xlpm.a=C17,65,90)))</f>
        <v>0</v>
      </c>
      <c r="I17" t="str">
        <v>Ambrosia</v>
      </c>
      <c r="J17">
        <f t="shared" si="0"/>
        <v>90</v>
      </c>
    </row>
    <row r="18" spans="2:10" x14ac:dyDescent="0.2">
      <c r="B18">
        <v>9</v>
      </c>
      <c r="C18" t="s">
        <v>3</v>
      </c>
      <c r="D18" t="s">
        <v>16</v>
      </c>
      <c r="E18" t="s">
        <v>38</v>
      </c>
      <c r="F18" t="s">
        <v>41</v>
      </c>
      <c r="G18" t="s">
        <v>42</v>
      </c>
      <c r="H18" cm="1">
        <f t="array" ref="H18">_xlfn.LET(_xlpm.a,_xlfn.XLOOKUP(G18,_xlfn._xlws.FILTER($E$2:$E$49,$B$2:$B$49=B18+1,0),_xlfn._xlws.FILTER($C$2:$C$49,$B$2:$B$49=B18+1,0),""),IF(_xlpm.a="",0,IF(_xlpm.a=C18,65,90)))</f>
        <v>0</v>
      </c>
    </row>
    <row r="19" spans="2:10" x14ac:dyDescent="0.2">
      <c r="B19">
        <v>9</v>
      </c>
      <c r="C19" t="s">
        <v>4</v>
      </c>
      <c r="D19" t="s">
        <v>5</v>
      </c>
      <c r="E19" t="s">
        <v>31</v>
      </c>
      <c r="F19" t="s">
        <v>32</v>
      </c>
      <c r="G19" t="s">
        <v>33</v>
      </c>
      <c r="H19" cm="1">
        <f t="array" ref="H19">_xlfn.LET(_xlpm.a,_xlfn.XLOOKUP(G19,_xlfn._xlws.FILTER($E$2:$E$49,$B$2:$B$49=B19+1,0),_xlfn._xlws.FILTER($C$2:$C$49,$B$2:$B$49=B19+1,0),""),IF(_xlpm.a="",0,IF(_xlpm.a=C19,65,90)))</f>
        <v>65</v>
      </c>
    </row>
    <row r="20" spans="2:10" x14ac:dyDescent="0.2">
      <c r="B20">
        <v>10</v>
      </c>
      <c r="C20" t="s">
        <v>3</v>
      </c>
      <c r="D20" t="s">
        <v>20</v>
      </c>
      <c r="E20" t="s">
        <v>40</v>
      </c>
      <c r="F20" t="s">
        <v>36</v>
      </c>
      <c r="G20" t="s">
        <v>34</v>
      </c>
      <c r="H20" cm="1">
        <f t="array" ref="H20">_xlfn.LET(_xlpm.a,_xlfn.XLOOKUP(G20,_xlfn._xlws.FILTER($E$2:$E$49,$B$2:$B$49=B20+1,0),_xlfn._xlws.FILTER($C$2:$C$49,$B$2:$B$49=B20+1,0),""),IF(_xlpm.a="",0,IF(_xlpm.a=C20,65,90)))</f>
        <v>0</v>
      </c>
    </row>
    <row r="21" spans="2:10" x14ac:dyDescent="0.2">
      <c r="B21">
        <v>10</v>
      </c>
      <c r="C21" t="s">
        <v>4</v>
      </c>
      <c r="D21" t="s">
        <v>24</v>
      </c>
      <c r="E21" t="s">
        <v>33</v>
      </c>
      <c r="F21" t="s">
        <v>38</v>
      </c>
      <c r="G21" t="s">
        <v>42</v>
      </c>
      <c r="H21" cm="1">
        <f t="array" ref="H21">_xlfn.LET(_xlpm.a,_xlfn.XLOOKUP(G21,_xlfn._xlws.FILTER($E$2:$E$49,$B$2:$B$49=B21+1,0),_xlfn._xlws.FILTER($C$2:$C$49,$B$2:$B$49=B21+1,0),""),IF(_xlpm.a="",0,IF(_xlpm.a=C21,65,90)))</f>
        <v>65</v>
      </c>
    </row>
    <row r="22" spans="2:10" x14ac:dyDescent="0.2">
      <c r="B22">
        <v>11</v>
      </c>
      <c r="C22" t="s">
        <v>3</v>
      </c>
      <c r="D22" t="s">
        <v>23</v>
      </c>
      <c r="E22" t="s">
        <v>39</v>
      </c>
      <c r="F22" t="s">
        <v>36</v>
      </c>
      <c r="G22" t="s">
        <v>34</v>
      </c>
      <c r="H22" cm="1">
        <f t="array" ref="H22">_xlfn.LET(_xlpm.a,_xlfn.XLOOKUP(G22,_xlfn._xlws.FILTER($E$2:$E$49,$B$2:$B$49=B22+1,0),_xlfn._xlws.FILTER($C$2:$C$49,$B$2:$B$49=B22+1,0),""),IF(_xlpm.a="",0,IF(_xlpm.a=C22,65,90)))</f>
        <v>0</v>
      </c>
    </row>
    <row r="23" spans="2:10" x14ac:dyDescent="0.2">
      <c r="B23">
        <v>11</v>
      </c>
      <c r="C23" t="s">
        <v>4</v>
      </c>
      <c r="D23" t="s">
        <v>21</v>
      </c>
      <c r="E23" t="s">
        <v>42</v>
      </c>
      <c r="F23" t="s">
        <v>32</v>
      </c>
      <c r="G23" t="s">
        <v>40</v>
      </c>
      <c r="H23" cm="1">
        <f t="array" ref="H23">_xlfn.LET(_xlpm.a,_xlfn.XLOOKUP(G23,_xlfn._xlws.FILTER($E$2:$E$49,$B$2:$B$49=B23+1,0),_xlfn._xlws.FILTER($C$2:$C$49,$B$2:$B$49=B23+1,0),""),IF(_xlpm.a="",0,IF(_xlpm.a=C23,65,90)))</f>
        <v>90</v>
      </c>
    </row>
    <row r="24" spans="2:10" x14ac:dyDescent="0.2">
      <c r="B24">
        <v>12</v>
      </c>
      <c r="C24" t="s">
        <v>3</v>
      </c>
      <c r="D24" t="s">
        <v>22</v>
      </c>
      <c r="E24" t="s">
        <v>40</v>
      </c>
      <c r="F24" t="s">
        <v>34</v>
      </c>
      <c r="G24" t="s">
        <v>31</v>
      </c>
      <c r="H24" cm="1">
        <f t="array" ref="H24">_xlfn.LET(_xlpm.a,_xlfn.XLOOKUP(G24,_xlfn._xlws.FILTER($E$2:$E$49,$B$2:$B$49=B24+1,0),_xlfn._xlws.FILTER($C$2:$C$49,$B$2:$B$49=B24+1,0),""),IF(_xlpm.a="",0,IF(_xlpm.a=C24,65,90)))</f>
        <v>0</v>
      </c>
    </row>
    <row r="25" spans="2:10" x14ac:dyDescent="0.2">
      <c r="B25">
        <v>12</v>
      </c>
      <c r="C25" t="s">
        <v>4</v>
      </c>
      <c r="D25" t="s">
        <v>66</v>
      </c>
      <c r="E25" t="s">
        <v>41</v>
      </c>
      <c r="F25" t="s">
        <v>38</v>
      </c>
      <c r="G25" t="s">
        <v>42</v>
      </c>
      <c r="H25" cm="1">
        <f t="array" ref="H25">_xlfn.LET(_xlpm.a,_xlfn.XLOOKUP(G25,_xlfn._xlws.FILTER($E$2:$E$49,$B$2:$B$49=B25+1,0),_xlfn._xlws.FILTER($C$2:$C$49,$B$2:$B$49=B25+1,0),""),IF(_xlpm.a="",0,IF(_xlpm.a=C25,65,90)))</f>
        <v>90</v>
      </c>
    </row>
    <row r="26" spans="2:10" x14ac:dyDescent="0.2">
      <c r="B26">
        <v>13</v>
      </c>
      <c r="C26" t="s">
        <v>3</v>
      </c>
      <c r="D26" t="s">
        <v>65</v>
      </c>
      <c r="E26" t="s">
        <v>42</v>
      </c>
      <c r="F26" t="s">
        <v>36</v>
      </c>
      <c r="G26" t="s">
        <v>34</v>
      </c>
      <c r="H26" cm="1">
        <f t="array" ref="H26">_xlfn.LET(_xlpm.a,_xlfn.XLOOKUP(G26,_xlfn._xlws.FILTER($E$2:$E$49,$B$2:$B$49=B26+1,0),_xlfn._xlws.FILTER($C$2:$C$49,$B$2:$B$49=B26+1,0),""),IF(_xlpm.a="",0,IF(_xlpm.a=C26,65,90)))</f>
        <v>0</v>
      </c>
    </row>
    <row r="27" spans="2:10" x14ac:dyDescent="0.2">
      <c r="B27">
        <v>13</v>
      </c>
      <c r="C27" t="s">
        <v>4</v>
      </c>
      <c r="D27" t="s">
        <v>12</v>
      </c>
      <c r="E27" t="s">
        <v>38</v>
      </c>
      <c r="F27" t="s">
        <v>37</v>
      </c>
      <c r="G27" t="s">
        <v>32</v>
      </c>
      <c r="H27" cm="1">
        <f t="array" ref="H27">_xlfn.LET(_xlpm.a,_xlfn.XLOOKUP(G27,_xlfn._xlws.FILTER($E$2:$E$49,$B$2:$B$49=B27+1,0),_xlfn._xlws.FILTER($C$2:$C$49,$B$2:$B$49=B27+1,0),""),IF(_xlpm.a="",0,IF(_xlpm.a=C27,65,90)))</f>
        <v>0</v>
      </c>
    </row>
    <row r="28" spans="2:10" x14ac:dyDescent="0.2">
      <c r="B28">
        <v>13</v>
      </c>
      <c r="C28" t="s">
        <v>62</v>
      </c>
      <c r="D28" t="s">
        <v>64</v>
      </c>
      <c r="E28" t="s">
        <v>67</v>
      </c>
      <c r="F28" t="s">
        <v>39</v>
      </c>
      <c r="G28" t="s">
        <v>41</v>
      </c>
      <c r="H28" cm="1">
        <f t="array" ref="H28">_xlfn.LET(_xlpm.a,_xlfn.XLOOKUP(G28,_xlfn._xlws.FILTER($E$2:$E$49,$B$2:$B$49=B28+1,0),_xlfn._xlws.FILTER($C$2:$C$49,$B$2:$B$49=B28+1,0),""),IF(_xlpm.a="",0,IF(_xlpm.a=C28,65,90)))</f>
        <v>90</v>
      </c>
    </row>
    <row r="29" spans="2:10" x14ac:dyDescent="0.2">
      <c r="B29">
        <v>14</v>
      </c>
      <c r="C29" t="s">
        <v>3</v>
      </c>
      <c r="D29" t="s">
        <v>63</v>
      </c>
      <c r="E29" t="s">
        <v>41</v>
      </c>
      <c r="F29" t="s">
        <v>36</v>
      </c>
      <c r="G29" t="s">
        <v>34</v>
      </c>
      <c r="H29" cm="1">
        <f t="array" ref="H29">_xlfn.LET(_xlpm.a,_xlfn.XLOOKUP(G29,_xlfn._xlws.FILTER($E$2:$E$49,$B$2:$B$49=B29+1,0),_xlfn._xlws.FILTER($C$2:$C$49,$B$2:$B$49=B29+1,0),""),IF(_xlpm.a="",0,IF(_xlpm.a=C29,65,90)))</f>
        <v>65</v>
      </c>
    </row>
    <row r="30" spans="2:10" x14ac:dyDescent="0.2">
      <c r="B30">
        <v>14</v>
      </c>
      <c r="C30" t="s">
        <v>4</v>
      </c>
      <c r="D30" t="s">
        <v>43</v>
      </c>
      <c r="E30" t="s">
        <v>42</v>
      </c>
      <c r="F30" t="s">
        <v>37</v>
      </c>
      <c r="G30" t="s">
        <v>40</v>
      </c>
      <c r="H30" cm="1">
        <f t="array" ref="H30">_xlfn.LET(_xlpm.a,_xlfn.XLOOKUP(G30,_xlfn._xlws.FILTER($E$2:$E$49,$B$2:$B$49=B30+1,0),_xlfn._xlws.FILTER($C$2:$C$49,$B$2:$B$49=B30+1,0),""),IF(_xlpm.a="",0,IF(_xlpm.a=C30,65,90)))</f>
        <v>0</v>
      </c>
    </row>
    <row r="31" spans="2:10" x14ac:dyDescent="0.2">
      <c r="B31">
        <v>14</v>
      </c>
      <c r="C31" t="s">
        <v>62</v>
      </c>
      <c r="D31" t="s">
        <v>44</v>
      </c>
      <c r="E31" t="s">
        <v>68</v>
      </c>
      <c r="F31" t="s">
        <v>69</v>
      </c>
      <c r="G31" t="s">
        <v>70</v>
      </c>
      <c r="H31" cm="1">
        <f t="array" ref="H31">_xlfn.LET(_xlpm.a,_xlfn.XLOOKUP(G31,_xlfn._xlws.FILTER($E$2:$E$49,$B$2:$B$49=B31+1,0),_xlfn._xlws.FILTER($C$2:$C$49,$B$2:$B$49=B31+1,0),""),IF(_xlpm.a="",0,IF(_xlpm.a=C31,65,90)))</f>
        <v>0</v>
      </c>
    </row>
    <row r="32" spans="2:10" x14ac:dyDescent="0.2">
      <c r="B32">
        <v>15</v>
      </c>
      <c r="C32" t="s">
        <v>3</v>
      </c>
      <c r="D32" t="s">
        <v>45</v>
      </c>
      <c r="E32" t="s">
        <v>34</v>
      </c>
      <c r="F32" t="s">
        <v>32</v>
      </c>
      <c r="G32" t="s">
        <v>38</v>
      </c>
      <c r="H32" cm="1">
        <f t="array" ref="H32">_xlfn.LET(_xlpm.a,_xlfn.XLOOKUP(G32,_xlfn._xlws.FILTER($E$2:$E$49,$B$2:$B$49=B32+1,0),_xlfn._xlws.FILTER($C$2:$C$49,$B$2:$B$49=B32+1,0),""),IF(_xlpm.a="",0,IF(_xlpm.a=C32,65,90)))</f>
        <v>90</v>
      </c>
    </row>
    <row r="33" spans="2:8" x14ac:dyDescent="0.2">
      <c r="B33">
        <v>15</v>
      </c>
      <c r="C33" t="s">
        <v>4</v>
      </c>
      <c r="D33" t="s">
        <v>46</v>
      </c>
      <c r="E33" t="s">
        <v>35</v>
      </c>
      <c r="F33" t="s">
        <v>40</v>
      </c>
      <c r="G33" t="s">
        <v>33</v>
      </c>
      <c r="H33" cm="1">
        <f t="array" ref="H33">_xlfn.LET(_xlpm.a,_xlfn.XLOOKUP(G33,_xlfn._xlws.FILTER($E$2:$E$49,$B$2:$B$49=B33+1,0),_xlfn._xlws.FILTER($C$2:$C$49,$B$2:$B$49=B33+1,0),""),IF(_xlpm.a="",0,IF(_xlpm.a=C33,65,90)))</f>
        <v>90</v>
      </c>
    </row>
    <row r="34" spans="2:8" x14ac:dyDescent="0.2">
      <c r="B34">
        <v>15</v>
      </c>
      <c r="C34" t="s">
        <v>62</v>
      </c>
      <c r="D34" t="s">
        <v>47</v>
      </c>
      <c r="E34" t="s">
        <v>67</v>
      </c>
      <c r="F34" t="s">
        <v>29</v>
      </c>
      <c r="G34" t="s">
        <v>39</v>
      </c>
      <c r="H34" cm="1">
        <f t="array" ref="H34">_xlfn.LET(_xlpm.a,_xlfn.XLOOKUP(G34,_xlfn._xlws.FILTER($E$2:$E$49,$B$2:$B$49=B34+1,0),_xlfn._xlws.FILTER($C$2:$C$49,$B$2:$B$49=B34+1,0),""),IF(_xlpm.a="",0,IF(_xlpm.a=C34,65,90)))</f>
        <v>0</v>
      </c>
    </row>
    <row r="35" spans="2:8" x14ac:dyDescent="0.2">
      <c r="B35">
        <v>16</v>
      </c>
      <c r="C35" t="s">
        <v>3</v>
      </c>
      <c r="D35" t="s">
        <v>48</v>
      </c>
      <c r="E35" t="s">
        <v>33</v>
      </c>
      <c r="F35" t="s">
        <v>35</v>
      </c>
      <c r="G35" t="s">
        <v>40</v>
      </c>
      <c r="H35" cm="1">
        <f t="array" ref="H35">_xlfn.LET(_xlpm.a,_xlfn.XLOOKUP(G35,_xlfn._xlws.FILTER($E$2:$E$49,$B$2:$B$49=B35+1,0),_xlfn._xlws.FILTER($C$2:$C$49,$B$2:$B$49=B35+1,0),""),IF(_xlpm.a="",0,IF(_xlpm.a=C35,65,90)))</f>
        <v>0</v>
      </c>
    </row>
    <row r="36" spans="2:8" x14ac:dyDescent="0.2">
      <c r="B36">
        <v>16</v>
      </c>
      <c r="C36" t="s">
        <v>4</v>
      </c>
      <c r="D36" t="s">
        <v>49</v>
      </c>
      <c r="E36" t="s">
        <v>38</v>
      </c>
      <c r="F36" t="s">
        <v>31</v>
      </c>
      <c r="G36" t="s">
        <v>42</v>
      </c>
      <c r="H36" cm="1">
        <f t="array" ref="H36">_xlfn.LET(_xlpm.a,_xlfn.XLOOKUP(G36,_xlfn._xlws.FILTER($E$2:$E$49,$B$2:$B$49=B36+1,0),_xlfn._xlws.FILTER($C$2:$C$49,$B$2:$B$49=B36+1,0),""),IF(_xlpm.a="",0,IF(_xlpm.a=C36,65,90)))</f>
        <v>0</v>
      </c>
    </row>
    <row r="37" spans="2:8" x14ac:dyDescent="0.2">
      <c r="B37">
        <v>16</v>
      </c>
      <c r="C37" t="s">
        <v>62</v>
      </c>
      <c r="D37" t="s">
        <v>50</v>
      </c>
      <c r="E37" t="s">
        <v>67</v>
      </c>
      <c r="F37" t="s">
        <v>68</v>
      </c>
      <c r="G37" t="s">
        <v>36</v>
      </c>
      <c r="H37" cm="1">
        <f t="array" ref="H37">_xlfn.LET(_xlpm.a,_xlfn.XLOOKUP(G37,_xlfn._xlws.FILTER($E$2:$E$49,$B$2:$B$49=B37+1,0),_xlfn._xlws.FILTER($C$2:$C$49,$B$2:$B$49=B37+1,0),""),IF(_xlpm.a="",0,IF(_xlpm.a=C37,65,90)))</f>
        <v>90</v>
      </c>
    </row>
    <row r="38" spans="2:8" x14ac:dyDescent="0.2">
      <c r="B38">
        <v>17</v>
      </c>
      <c r="C38" t="s">
        <v>3</v>
      </c>
      <c r="D38" t="s">
        <v>51</v>
      </c>
      <c r="E38" t="s">
        <v>28</v>
      </c>
      <c r="F38" t="s">
        <v>34</v>
      </c>
      <c r="G38" t="s">
        <v>31</v>
      </c>
      <c r="H38" cm="1">
        <f t="array" ref="H38">_xlfn.LET(_xlpm.a,_xlfn.XLOOKUP(G38,_xlfn._xlws.FILTER($E$2:$E$49,$B$2:$B$49=B38+1,0),_xlfn._xlws.FILTER($C$2:$C$49,$B$2:$B$49=B38+1,0),""),IF(_xlpm.a="",0,IF(_xlpm.a=C38,65,90)))</f>
        <v>0</v>
      </c>
    </row>
    <row r="39" spans="2:8" x14ac:dyDescent="0.2">
      <c r="B39">
        <v>17</v>
      </c>
      <c r="C39" t="s">
        <v>4</v>
      </c>
      <c r="D39" t="s">
        <v>52</v>
      </c>
      <c r="E39" t="s">
        <v>36</v>
      </c>
      <c r="F39" t="s">
        <v>29</v>
      </c>
      <c r="G39" t="s">
        <v>41</v>
      </c>
      <c r="H39" cm="1">
        <f t="array" ref="H39">_xlfn.LET(_xlpm.a,_xlfn.XLOOKUP(G39,_xlfn._xlws.FILTER($E$2:$E$49,$B$2:$B$49=B39+1,0),_xlfn._xlws.FILTER($C$2:$C$49,$B$2:$B$49=B39+1,0),""),IF(_xlpm.a="",0,IF(_xlpm.a=C39,65,90)))</f>
        <v>90</v>
      </c>
    </row>
    <row r="40" spans="2:8" x14ac:dyDescent="0.2">
      <c r="B40">
        <v>17</v>
      </c>
      <c r="C40" t="s">
        <v>62</v>
      </c>
      <c r="D40" t="s">
        <v>53</v>
      </c>
      <c r="E40" t="s">
        <v>70</v>
      </c>
      <c r="F40" t="s">
        <v>67</v>
      </c>
      <c r="G40" t="s">
        <v>68</v>
      </c>
      <c r="H40" cm="1">
        <f t="array" ref="H40">_xlfn.LET(_xlpm.a,_xlfn.XLOOKUP(G40,_xlfn._xlws.FILTER($E$2:$E$49,$B$2:$B$49=B40+1,0),_xlfn._xlws.FILTER($C$2:$C$49,$B$2:$B$49=B40+1,0),""),IF(_xlpm.a="",0,IF(_xlpm.a=C40,65,90)))</f>
        <v>65</v>
      </c>
    </row>
    <row r="41" spans="2:8" x14ac:dyDescent="0.2">
      <c r="B41">
        <v>18</v>
      </c>
      <c r="C41" t="s">
        <v>3</v>
      </c>
      <c r="D41" t="s">
        <v>54</v>
      </c>
      <c r="E41" t="s">
        <v>41</v>
      </c>
      <c r="F41" t="s">
        <v>42</v>
      </c>
      <c r="G41" t="s">
        <v>34</v>
      </c>
      <c r="H41" cm="1">
        <f t="array" ref="H41">_xlfn.LET(_xlpm.a,_xlfn.XLOOKUP(G41,_xlfn._xlws.FILTER($E$2:$E$49,$B$2:$B$49=B41+1,0),_xlfn._xlws.FILTER($C$2:$C$49,$B$2:$B$49=B41+1,0),""),IF(_xlpm.a="",0,IF(_xlpm.a=C41,65,90)))</f>
        <v>0</v>
      </c>
    </row>
    <row r="42" spans="2:8" x14ac:dyDescent="0.2">
      <c r="B42">
        <v>18</v>
      </c>
      <c r="C42" t="s">
        <v>4</v>
      </c>
      <c r="D42" t="s">
        <v>55</v>
      </c>
      <c r="E42" t="s">
        <v>37</v>
      </c>
      <c r="F42" t="s">
        <v>32</v>
      </c>
      <c r="G42" t="s">
        <v>40</v>
      </c>
      <c r="H42" cm="1">
        <f t="array" ref="H42">_xlfn.LET(_xlpm.a,_xlfn.XLOOKUP(G42,_xlfn._xlws.FILTER($E$2:$E$49,$B$2:$B$49=B42+1,0),_xlfn._xlws.FILTER($C$2:$C$49,$B$2:$B$49=B42+1,0),""),IF(_xlpm.a="",0,IF(_xlpm.a=C42,65,90)))</f>
        <v>0</v>
      </c>
    </row>
    <row r="43" spans="2:8" x14ac:dyDescent="0.2">
      <c r="B43">
        <v>18</v>
      </c>
      <c r="C43" t="s">
        <v>62</v>
      </c>
      <c r="D43" t="s">
        <v>56</v>
      </c>
      <c r="E43" t="s">
        <v>68</v>
      </c>
      <c r="F43" t="s">
        <v>28</v>
      </c>
      <c r="G43" t="s">
        <v>69</v>
      </c>
      <c r="H43" cm="1">
        <f t="array" ref="H43">_xlfn.LET(_xlpm.a,_xlfn.XLOOKUP(G43,_xlfn._xlws.FILTER($E$2:$E$49,$B$2:$B$49=B43+1,0),_xlfn._xlws.FILTER($C$2:$C$49,$B$2:$B$49=B43+1,0),""),IF(_xlpm.a="",0,IF(_xlpm.a=C43,65,90)))</f>
        <v>90</v>
      </c>
    </row>
    <row r="44" spans="2:8" x14ac:dyDescent="0.2">
      <c r="B44">
        <v>19</v>
      </c>
      <c r="C44" t="s">
        <v>3</v>
      </c>
      <c r="D44" t="s">
        <v>57</v>
      </c>
      <c r="E44" t="s">
        <v>69</v>
      </c>
      <c r="F44" t="s">
        <v>35</v>
      </c>
      <c r="G44" t="s">
        <v>36</v>
      </c>
      <c r="H44" cm="1">
        <f t="array" ref="H44">_xlfn.LET(_xlpm.a,_xlfn.XLOOKUP(G44,_xlfn._xlws.FILTER($E$2:$E$49,$B$2:$B$49=B44+1,0),_xlfn._xlws.FILTER($C$2:$C$49,$B$2:$B$49=B44+1,0),""),IF(_xlpm.a="",0,IF(_xlpm.a=C44,65,90)))</f>
        <v>0</v>
      </c>
    </row>
    <row r="45" spans="2:8" x14ac:dyDescent="0.2">
      <c r="B45">
        <v>19</v>
      </c>
      <c r="C45" t="s">
        <v>4</v>
      </c>
      <c r="D45" t="s">
        <v>18</v>
      </c>
      <c r="E45" t="s">
        <v>30</v>
      </c>
      <c r="F45" t="s">
        <v>29</v>
      </c>
      <c r="G45" t="s">
        <v>34</v>
      </c>
      <c r="H45" cm="1">
        <f t="array" ref="H45">_xlfn.LET(_xlpm.a,_xlfn.XLOOKUP(G45,_xlfn._xlws.FILTER($E$2:$E$49,$B$2:$B$49=B45+1,0),_xlfn._xlws.FILTER($C$2:$C$49,$B$2:$B$49=B45+1,0),""),IF(_xlpm.a="",0,IF(_xlpm.a=C45,65,90)))</f>
        <v>0</v>
      </c>
    </row>
    <row r="46" spans="2:8" x14ac:dyDescent="0.2">
      <c r="B46">
        <v>19</v>
      </c>
      <c r="C46" t="s">
        <v>62</v>
      </c>
      <c r="D46" t="s">
        <v>58</v>
      </c>
      <c r="E46" t="s">
        <v>67</v>
      </c>
      <c r="F46" t="s">
        <v>68</v>
      </c>
      <c r="G46" t="s">
        <v>70</v>
      </c>
      <c r="H46" cm="1">
        <f t="array" ref="H46">_xlfn.LET(_xlpm.a,_xlfn.XLOOKUP(G46,_xlfn._xlws.FILTER($E$2:$E$49,$B$2:$B$49=B46+1,0),_xlfn._xlws.FILTER($C$2:$C$49,$B$2:$B$49=B46+1,0),""),IF(_xlpm.a="",0,IF(_xlpm.a=C46,65,90)))</f>
        <v>90</v>
      </c>
    </row>
    <row r="47" spans="2:8" x14ac:dyDescent="0.2">
      <c r="B47">
        <v>20</v>
      </c>
      <c r="C47" t="s">
        <v>3</v>
      </c>
      <c r="D47" t="s">
        <v>59</v>
      </c>
      <c r="E47" t="s">
        <v>70</v>
      </c>
      <c r="F47" t="s">
        <v>69</v>
      </c>
      <c r="G47" t="s">
        <v>30</v>
      </c>
      <c r="H47" cm="1">
        <f t="array" ref="H47">_xlfn.LET(_xlpm.a,_xlfn.XLOOKUP(G47,_xlfn._xlws.FILTER($E$2:$E$49,$B$2:$B$49=B47+1,0),_xlfn._xlws.FILTER($C$2:$C$49,$B$2:$B$49=B47+1,0),""),IF(_xlpm.a="",0,IF(_xlpm.a=C47,65,90)))</f>
        <v>0</v>
      </c>
    </row>
    <row r="48" spans="2:8" x14ac:dyDescent="0.2">
      <c r="B48">
        <v>20</v>
      </c>
      <c r="C48" t="s">
        <v>4</v>
      </c>
      <c r="D48" t="s">
        <v>60</v>
      </c>
      <c r="E48" t="s">
        <v>28</v>
      </c>
      <c r="F48" t="s">
        <v>34</v>
      </c>
      <c r="G48" t="s">
        <v>35</v>
      </c>
      <c r="H48" cm="1">
        <f t="array" ref="H48">_xlfn.LET(_xlpm.a,_xlfn.XLOOKUP(G48,_xlfn._xlws.FILTER($E$2:$E$49,$B$2:$B$49=B48+1,0),_xlfn._xlws.FILTER($C$2:$C$49,$B$2:$B$49=B48+1,0),""),IF(_xlpm.a="",0,IF(_xlpm.a=C48,65,90)))</f>
        <v>0</v>
      </c>
    </row>
    <row r="49" spans="2:8" x14ac:dyDescent="0.2">
      <c r="B49">
        <v>20</v>
      </c>
      <c r="C49" t="s">
        <v>62</v>
      </c>
      <c r="D49" t="s">
        <v>61</v>
      </c>
      <c r="E49" t="s">
        <v>37</v>
      </c>
      <c r="F49" t="s">
        <v>68</v>
      </c>
      <c r="G49" t="s">
        <v>32</v>
      </c>
      <c r="H49" cm="1">
        <f t="array" ref="H49">_xlfn.LET(_xlpm.a,_xlfn.XLOOKUP(G49,_xlfn._xlws.FILTER($E$2:$E$49,$B$2:$B$49=B49+1,0),_xlfn._xlws.FILTER($C$2:$C$49,$B$2:$B$49=B49+1,0),""),IF(_xlpm.a="",0,IF(_xlpm.a=C49,65,90)))</f>
        <v>0</v>
      </c>
    </row>
  </sheetData>
  <phoneticPr fontId="9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4735-113E-4749-92FF-55A591171CC2}">
  <dimension ref="B1:M49"/>
  <sheetViews>
    <sheetView tabSelected="1" topLeftCell="F1" workbookViewId="0">
      <selection activeCell="J2" sqref="J2"/>
    </sheetView>
    <sheetView tabSelected="1" topLeftCell="G1" workbookViewId="1"/>
  </sheetViews>
  <sheetFormatPr defaultRowHeight="12.75" x14ac:dyDescent="0.2"/>
  <cols>
    <col min="4" max="4" width="28.42578125" customWidth="1"/>
    <col min="5" max="5" width="9.28515625" bestFit="1" customWidth="1"/>
    <col min="6" max="6" width="12.28515625" bestFit="1" customWidth="1"/>
    <col min="7" max="7" width="8.28515625" bestFit="1" customWidth="1"/>
    <col min="8" max="9" width="9.28515625" bestFit="1" customWidth="1"/>
    <col min="10" max="10" width="12" bestFit="1" customWidth="1"/>
    <col min="11" max="11" width="15.140625" bestFit="1" customWidth="1"/>
    <col min="12" max="12" width="21.28515625" bestFit="1" customWidth="1"/>
    <col min="13" max="13" width="12" bestFit="1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25</v>
      </c>
      <c r="F1" t="s">
        <v>26</v>
      </c>
      <c r="G1" t="s">
        <v>27</v>
      </c>
      <c r="I1" t="s">
        <v>74</v>
      </c>
      <c r="J1" t="s">
        <v>75</v>
      </c>
      <c r="K1" t="s">
        <v>76</v>
      </c>
    </row>
    <row r="2" spans="2:13" x14ac:dyDescent="0.2">
      <c r="B2">
        <v>1</v>
      </c>
      <c r="C2" t="s">
        <v>3</v>
      </c>
      <c r="D2" t="s">
        <v>17</v>
      </c>
      <c r="E2" t="s">
        <v>28</v>
      </c>
      <c r="F2" t="s">
        <v>29</v>
      </c>
      <c r="G2" t="s">
        <v>30</v>
      </c>
      <c r="I2" cm="1">
        <f t="array" ref="I2">SUM((G2=$E$2:$E$49)*(B2+1=$B$2:$B$49))</f>
        <v>1</v>
      </c>
      <c r="J2" cm="1">
        <f t="array" ref="J2">--(_xlfn.TEXTJOIN("",TRUE,IF((G2=$E$2:$E$49)*(B2+1=$B$2:$B$49),C2:C49,""))&lt;&gt;C2)</f>
        <v>0</v>
      </c>
      <c r="K2">
        <f>I2*(65+J2*25)</f>
        <v>65</v>
      </c>
      <c r="L2" t="str" cm="1">
        <f t="array" ref="L2:L17">_xlfn.UNIQUE($G$2:$G$49)</f>
        <v>Gail</v>
      </c>
      <c r="M2">
        <f>SUMIFS(K2:K49,$G$2:$G$49,L2)</f>
        <v>65</v>
      </c>
    </row>
    <row r="3" spans="2:13" x14ac:dyDescent="0.2">
      <c r="B3">
        <v>1</v>
      </c>
      <c r="C3" t="s">
        <v>4</v>
      </c>
      <c r="D3" t="s">
        <v>5</v>
      </c>
      <c r="E3" t="s">
        <v>31</v>
      </c>
      <c r="F3" t="s">
        <v>32</v>
      </c>
      <c r="G3" t="s">
        <v>33</v>
      </c>
      <c r="I3" cm="1">
        <f t="array" ref="I3">SUM((G3=$E$2:$E$49)*(B3+1=$B$2:$B$49))</f>
        <v>0</v>
      </c>
      <c r="J3" cm="1">
        <f t="array" ref="J3">--(_xlfn.TEXTJOIN("",TRUE,IF((G3=$E$2:$E$49)*(B3+1=$B$2:$B$49),C3:C50,""))&lt;&gt;C3)</f>
        <v>1</v>
      </c>
      <c r="K3">
        <f t="shared" ref="K3:K49" si="0">I3*(65+J3*25)</f>
        <v>0</v>
      </c>
      <c r="L3" t="str">
        <v>Gretchen</v>
      </c>
      <c r="M3">
        <f t="shared" ref="M3:M49" si="1">SUMIFS(K3:K50,$G$2:$G$49,L3)</f>
        <v>0</v>
      </c>
    </row>
    <row r="4" spans="2:13" x14ac:dyDescent="0.2">
      <c r="B4">
        <v>2</v>
      </c>
      <c r="C4" t="s">
        <v>3</v>
      </c>
      <c r="D4" t="s">
        <v>18</v>
      </c>
      <c r="E4" t="s">
        <v>30</v>
      </c>
      <c r="F4" t="s">
        <v>29</v>
      </c>
      <c r="G4" t="s">
        <v>34</v>
      </c>
      <c r="I4" cm="1">
        <f t="array" ref="I4">SUM((G4=$E$2:$E$49)*(B4+1=$B$2:$B$49))</f>
        <v>0</v>
      </c>
      <c r="J4" cm="1">
        <f t="array" ref="J4">--(_xlfn.TEXTJOIN("",TRUE,IF((G4=$E$2:$E$49)*(B4+1=$B$2:$B$49),C4:C51,""))&lt;&gt;C4)</f>
        <v>1</v>
      </c>
      <c r="K4">
        <f t="shared" si="0"/>
        <v>0</v>
      </c>
      <c r="L4" t="str">
        <v>Trout</v>
      </c>
      <c r="M4">
        <f t="shared" si="1"/>
        <v>180</v>
      </c>
    </row>
    <row r="5" spans="2:13" x14ac:dyDescent="0.2">
      <c r="B5">
        <v>2</v>
      </c>
      <c r="C5" t="s">
        <v>4</v>
      </c>
      <c r="D5" t="s">
        <v>6</v>
      </c>
      <c r="E5" t="s">
        <v>35</v>
      </c>
      <c r="F5" t="s">
        <v>28</v>
      </c>
      <c r="G5" t="s">
        <v>36</v>
      </c>
      <c r="I5" cm="1">
        <f t="array" ref="I5">SUM((G5=$E$2:$E$49)*(B5+1=$B$2:$B$49))</f>
        <v>1</v>
      </c>
      <c r="J5" cm="1">
        <f t="array" ref="J5">--(_xlfn.TEXTJOIN("",TRUE,IF((G5=$E$2:$E$49)*(B5+1=$B$2:$B$49),C5:C52,""))&lt;&gt;C5)</f>
        <v>0</v>
      </c>
      <c r="K5">
        <f t="shared" si="0"/>
        <v>65</v>
      </c>
      <c r="L5" t="str">
        <v>Annisette</v>
      </c>
      <c r="M5">
        <f t="shared" si="1"/>
        <v>90</v>
      </c>
    </row>
    <row r="6" spans="2:13" x14ac:dyDescent="0.2">
      <c r="B6">
        <v>3</v>
      </c>
      <c r="C6" t="s">
        <v>3</v>
      </c>
      <c r="D6" t="s">
        <v>19</v>
      </c>
      <c r="E6" t="s">
        <v>36</v>
      </c>
      <c r="F6" t="s">
        <v>29</v>
      </c>
      <c r="G6" t="s">
        <v>30</v>
      </c>
      <c r="I6" cm="1">
        <f t="array" ref="I6">SUM((G6=$E$2:$E$49)*(B6+1=$B$2:$B$49))</f>
        <v>0</v>
      </c>
      <c r="J6" cm="1">
        <f t="array" ref="J6">--(_xlfn.TEXTJOIN("",TRUE,IF((G6=$E$2:$E$49)*(B6+1=$B$2:$B$49),C6:C53,""))&lt;&gt;C6)</f>
        <v>1</v>
      </c>
      <c r="K6">
        <f t="shared" si="0"/>
        <v>0</v>
      </c>
      <c r="L6" t="str">
        <v>Mars</v>
      </c>
      <c r="M6">
        <f t="shared" si="1"/>
        <v>180</v>
      </c>
    </row>
    <row r="7" spans="2:13" x14ac:dyDescent="0.2">
      <c r="B7">
        <v>3</v>
      </c>
      <c r="C7" t="s">
        <v>4</v>
      </c>
      <c r="D7" t="s">
        <v>7</v>
      </c>
      <c r="E7" t="s">
        <v>32</v>
      </c>
      <c r="F7" t="s">
        <v>37</v>
      </c>
      <c r="G7" t="s">
        <v>33</v>
      </c>
      <c r="I7" cm="1">
        <f t="array" ref="I7">SUM((G7=$E$2:$E$49)*(B7+1=$B$2:$B$49))</f>
        <v>0</v>
      </c>
      <c r="J7" cm="1">
        <f t="array" ref="J7">--(_xlfn.TEXTJOIN("",TRUE,IF((G7=$E$2:$E$49)*(B7+1=$B$2:$B$49),C7:C54,""))&lt;&gt;C7)</f>
        <v>1</v>
      </c>
      <c r="K7">
        <f t="shared" si="0"/>
        <v>0</v>
      </c>
      <c r="L7" t="str">
        <v>Zee</v>
      </c>
      <c r="M7">
        <f t="shared" si="1"/>
        <v>90</v>
      </c>
    </row>
    <row r="8" spans="2:13" x14ac:dyDescent="0.2">
      <c r="B8">
        <v>4</v>
      </c>
      <c r="C8" t="s">
        <v>3</v>
      </c>
      <c r="D8" t="s">
        <v>73</v>
      </c>
      <c r="E8" t="s">
        <v>29</v>
      </c>
      <c r="F8" t="s">
        <v>35</v>
      </c>
      <c r="G8" t="s">
        <v>40</v>
      </c>
      <c r="I8" cm="1">
        <f t="array" ref="I8">SUM((G8=$E$2:$E$49)*(B8+1=$B$2:$B$49))</f>
        <v>0</v>
      </c>
      <c r="J8" cm="1">
        <f t="array" ref="J8">--(_xlfn.TEXTJOIN("",TRUE,IF((G8=$E$2:$E$49)*(B8+1=$B$2:$B$49),C8:C55,""))&lt;&gt;C8)</f>
        <v>1</v>
      </c>
      <c r="K8">
        <f t="shared" si="0"/>
        <v>0</v>
      </c>
      <c r="L8" t="str">
        <v>Titus</v>
      </c>
      <c r="M8">
        <f t="shared" si="1"/>
        <v>0</v>
      </c>
    </row>
    <row r="9" spans="2:13" x14ac:dyDescent="0.2">
      <c r="B9">
        <v>4</v>
      </c>
      <c r="C9" t="s">
        <v>4</v>
      </c>
      <c r="D9" t="s">
        <v>12</v>
      </c>
      <c r="E9" t="s">
        <v>38</v>
      </c>
      <c r="F9" t="s">
        <v>37</v>
      </c>
      <c r="G9" t="s">
        <v>32</v>
      </c>
      <c r="I9" cm="1">
        <f t="array" ref="I9">SUM((G9=$E$2:$E$49)*(B9+1=$B$2:$B$49))</f>
        <v>1</v>
      </c>
      <c r="J9" cm="1">
        <f t="array" ref="J9">--(_xlfn.TEXTJOIN("",TRUE,IF((G9=$E$2:$E$49)*(B9+1=$B$2:$B$49),C9:C56,""))&lt;&gt;C9)</f>
        <v>1</v>
      </c>
      <c r="K9">
        <f t="shared" si="0"/>
        <v>90</v>
      </c>
      <c r="L9" t="str">
        <v>Red</v>
      </c>
      <c r="M9">
        <f t="shared" si="1"/>
        <v>90</v>
      </c>
    </row>
    <row r="10" spans="2:13" x14ac:dyDescent="0.2">
      <c r="B10">
        <v>5</v>
      </c>
      <c r="C10" t="s">
        <v>3</v>
      </c>
      <c r="D10" t="s">
        <v>19</v>
      </c>
      <c r="E10" t="s">
        <v>36</v>
      </c>
      <c r="F10" t="s">
        <v>29</v>
      </c>
      <c r="G10" t="s">
        <v>30</v>
      </c>
      <c r="I10" cm="1">
        <f t="array" ref="I10">SUM((G10=$E$2:$E$49)*(B10+1=$B$2:$B$49))</f>
        <v>0</v>
      </c>
      <c r="J10" cm="1">
        <f t="array" ref="J10">--(_xlfn.TEXTJOIN("",TRUE,IF((G10=$E$2:$E$49)*(B10+1=$B$2:$B$49),C10:C57,""))&lt;&gt;C10)</f>
        <v>1</v>
      </c>
      <c r="K10">
        <f t="shared" si="0"/>
        <v>0</v>
      </c>
      <c r="L10" t="str">
        <v>Mary</v>
      </c>
      <c r="M10">
        <f t="shared" si="1"/>
        <v>65</v>
      </c>
    </row>
    <row r="11" spans="2:13" x14ac:dyDescent="0.2">
      <c r="B11">
        <v>5</v>
      </c>
      <c r="C11" t="s">
        <v>4</v>
      </c>
      <c r="D11" t="s">
        <v>8</v>
      </c>
      <c r="E11" t="s">
        <v>32</v>
      </c>
      <c r="F11" t="s">
        <v>35</v>
      </c>
      <c r="G11" t="s">
        <v>34</v>
      </c>
      <c r="I11" cm="1">
        <f t="array" ref="I11">SUM((G11=$E$2:$E$49)*(B11+1=$B$2:$B$49))</f>
        <v>1</v>
      </c>
      <c r="J11" cm="1">
        <f t="array" ref="J11">--(_xlfn.TEXTJOIN("",TRUE,IF((G11=$E$2:$E$49)*(B11+1=$B$2:$B$49),C11:C58,""))&lt;&gt;C11)</f>
        <v>1</v>
      </c>
      <c r="K11">
        <f t="shared" si="0"/>
        <v>90</v>
      </c>
      <c r="L11" t="str">
        <v>Reno</v>
      </c>
      <c r="M11">
        <f t="shared" si="1"/>
        <v>180</v>
      </c>
    </row>
    <row r="12" spans="2:13" x14ac:dyDescent="0.2">
      <c r="B12">
        <v>6</v>
      </c>
      <c r="C12" t="s">
        <v>3</v>
      </c>
      <c r="D12" t="s">
        <v>9</v>
      </c>
      <c r="E12" t="s">
        <v>36</v>
      </c>
      <c r="F12" t="s">
        <v>38</v>
      </c>
      <c r="G12" t="s">
        <v>35</v>
      </c>
      <c r="I12" cm="1">
        <f t="array" ref="I12">SUM((G12=$E$2:$E$49)*(B12+1=$B$2:$B$49))</f>
        <v>0</v>
      </c>
      <c r="J12" cm="1">
        <f t="array" ref="J12">--(_xlfn.TEXTJOIN("",TRUE,IF((G12=$E$2:$E$49)*(B12+1=$B$2:$B$49),C12:C59,""))&lt;&gt;C12)</f>
        <v>1</v>
      </c>
      <c r="K12">
        <f t="shared" si="0"/>
        <v>0</v>
      </c>
      <c r="L12" t="str">
        <v>Jessi</v>
      </c>
      <c r="M12">
        <f t="shared" si="1"/>
        <v>180</v>
      </c>
    </row>
    <row r="13" spans="2:13" x14ac:dyDescent="0.2">
      <c r="B13">
        <v>6</v>
      </c>
      <c r="C13" t="s">
        <v>4</v>
      </c>
      <c r="D13" t="s">
        <v>10</v>
      </c>
      <c r="E13" t="s">
        <v>34</v>
      </c>
      <c r="F13" t="s">
        <v>33</v>
      </c>
      <c r="G13" t="s">
        <v>38</v>
      </c>
      <c r="I13" cm="1">
        <f t="array" ref="I13">SUM((G13=$E$2:$E$49)*(B13+1=$B$2:$B$49))</f>
        <v>0</v>
      </c>
      <c r="J13" cm="1">
        <f t="array" ref="J13">--(_xlfn.TEXTJOIN("",TRUE,IF((G13=$E$2:$E$49)*(B13+1=$B$2:$B$49),C13:C60,""))&lt;&gt;C13)</f>
        <v>1</v>
      </c>
      <c r="K13">
        <f t="shared" si="0"/>
        <v>0</v>
      </c>
      <c r="L13" t="str">
        <v>Norman</v>
      </c>
      <c r="M13">
        <f t="shared" si="1"/>
        <v>0</v>
      </c>
    </row>
    <row r="14" spans="2:13" x14ac:dyDescent="0.2">
      <c r="B14">
        <v>7</v>
      </c>
      <c r="C14" t="s">
        <v>3</v>
      </c>
      <c r="D14" t="s">
        <v>11</v>
      </c>
      <c r="E14" t="s">
        <v>34</v>
      </c>
      <c r="F14" t="s">
        <v>38</v>
      </c>
      <c r="G14" t="s">
        <v>35</v>
      </c>
      <c r="I14" cm="1">
        <f t="array" ref="I14">SUM((G14=$E$2:$E$49)*(B14+1=$B$2:$B$49))</f>
        <v>0</v>
      </c>
      <c r="J14" cm="1">
        <f t="array" ref="J14">--(_xlfn.TEXTJOIN("",TRUE,IF((G14=$E$2:$E$49)*(B14+1=$B$2:$B$49),C14:C61,""))&lt;&gt;C14)</f>
        <v>1</v>
      </c>
      <c r="K14">
        <f t="shared" si="0"/>
        <v>0</v>
      </c>
      <c r="L14" t="str">
        <v>Homer</v>
      </c>
      <c r="M14">
        <f t="shared" si="1"/>
        <v>90</v>
      </c>
    </row>
    <row r="15" spans="2:13" x14ac:dyDescent="0.2">
      <c r="B15">
        <v>7</v>
      </c>
      <c r="C15" t="s">
        <v>4</v>
      </c>
      <c r="D15" t="s">
        <v>13</v>
      </c>
      <c r="E15" t="s">
        <v>30</v>
      </c>
      <c r="F15" t="s">
        <v>39</v>
      </c>
      <c r="G15" t="s">
        <v>29</v>
      </c>
      <c r="I15" cm="1">
        <f t="array" ref="I15">SUM((G15=$E$2:$E$49)*(B15+1=$B$2:$B$49))</f>
        <v>0</v>
      </c>
      <c r="J15" cm="1">
        <f t="array" ref="J15">--(_xlfn.TEXTJOIN("",TRUE,IF((G15=$E$2:$E$49)*(B15+1=$B$2:$B$49),C15:C62,""))&lt;&gt;C15)</f>
        <v>1</v>
      </c>
      <c r="K15">
        <f t="shared" si="0"/>
        <v>0</v>
      </c>
      <c r="L15" t="str">
        <v>Maria</v>
      </c>
      <c r="M15">
        <f t="shared" si="1"/>
        <v>0</v>
      </c>
    </row>
    <row r="16" spans="2:13" x14ac:dyDescent="0.2">
      <c r="B16">
        <v>8</v>
      </c>
      <c r="C16" t="s">
        <v>3</v>
      </c>
      <c r="D16" t="s">
        <v>14</v>
      </c>
      <c r="E16" t="s">
        <v>34</v>
      </c>
      <c r="F16" t="s">
        <v>29</v>
      </c>
      <c r="G16" t="s">
        <v>39</v>
      </c>
      <c r="I16" cm="1">
        <f t="array" ref="I16">SUM((G16=$E$2:$E$49)*(B16+1=$B$2:$B$49))</f>
        <v>0</v>
      </c>
      <c r="J16" cm="1">
        <f t="array" ref="J16">--(_xlfn.TEXTJOIN("",TRUE,IF((G16=$E$2:$E$49)*(B16+1=$B$2:$B$49),C16:C63,""))&lt;&gt;C16)</f>
        <v>1</v>
      </c>
      <c r="K16">
        <f t="shared" si="0"/>
        <v>0</v>
      </c>
      <c r="L16" t="str">
        <v>Nona</v>
      </c>
      <c r="M16">
        <f t="shared" si="1"/>
        <v>0</v>
      </c>
    </row>
    <row r="17" spans="2:13" x14ac:dyDescent="0.2">
      <c r="B17">
        <v>8</v>
      </c>
      <c r="C17" t="s">
        <v>4</v>
      </c>
      <c r="D17" t="s">
        <v>15</v>
      </c>
      <c r="E17" t="s">
        <v>40</v>
      </c>
      <c r="F17" t="s">
        <v>37</v>
      </c>
      <c r="G17" t="s">
        <v>36</v>
      </c>
      <c r="I17" cm="1">
        <f t="array" ref="I17">SUM((G17=$E$2:$E$49)*(B17+1=$B$2:$B$49))</f>
        <v>0</v>
      </c>
      <c r="J17" cm="1">
        <f t="array" ref="J17">--(_xlfn.TEXTJOIN("",TRUE,IF((G17=$E$2:$E$49)*(B17+1=$B$2:$B$49),C17:C64,""))&lt;&gt;C17)</f>
        <v>1</v>
      </c>
      <c r="K17">
        <f t="shared" si="0"/>
        <v>0</v>
      </c>
      <c r="L17" t="str">
        <v>Ambrosia</v>
      </c>
      <c r="M17">
        <f t="shared" si="1"/>
        <v>0</v>
      </c>
    </row>
    <row r="18" spans="2:13" x14ac:dyDescent="0.2">
      <c r="B18">
        <v>9</v>
      </c>
      <c r="C18" t="s">
        <v>3</v>
      </c>
      <c r="D18" t="s">
        <v>16</v>
      </c>
      <c r="E18" t="s">
        <v>38</v>
      </c>
      <c r="F18" t="s">
        <v>41</v>
      </c>
      <c r="G18" t="s">
        <v>42</v>
      </c>
      <c r="I18" cm="1">
        <f t="array" ref="I18">SUM((G18=$E$2:$E$49)*(B18+1=$B$2:$B$49))</f>
        <v>0</v>
      </c>
      <c r="J18" cm="1">
        <f t="array" ref="J18">--(_xlfn.TEXTJOIN("",TRUE,IF((G18=$E$2:$E$49)*(B18+1=$B$2:$B$49),C18:C65,""))&lt;&gt;C18)</f>
        <v>1</v>
      </c>
      <c r="K18">
        <f t="shared" si="0"/>
        <v>0</v>
      </c>
    </row>
    <row r="19" spans="2:13" x14ac:dyDescent="0.2">
      <c r="B19">
        <v>9</v>
      </c>
      <c r="C19" t="s">
        <v>4</v>
      </c>
      <c r="D19" t="s">
        <v>5</v>
      </c>
      <c r="E19" t="s">
        <v>31</v>
      </c>
      <c r="F19" t="s">
        <v>32</v>
      </c>
      <c r="G19" t="s">
        <v>33</v>
      </c>
      <c r="I19" cm="1">
        <f t="array" ref="I19">SUM((G19=$E$2:$E$49)*(B19+1=$B$2:$B$49))</f>
        <v>1</v>
      </c>
      <c r="J19" cm="1">
        <f t="array" ref="J19">--(_xlfn.TEXTJOIN("",TRUE,IF((G19=$E$2:$E$49)*(B19+1=$B$2:$B$49),C19:C66,""))&lt;&gt;C19)</f>
        <v>1</v>
      </c>
      <c r="K19">
        <f t="shared" si="0"/>
        <v>90</v>
      </c>
    </row>
    <row r="20" spans="2:13" x14ac:dyDescent="0.2">
      <c r="B20">
        <v>10</v>
      </c>
      <c r="C20" t="s">
        <v>3</v>
      </c>
      <c r="D20" t="s">
        <v>20</v>
      </c>
      <c r="E20" t="s">
        <v>40</v>
      </c>
      <c r="F20" t="s">
        <v>36</v>
      </c>
      <c r="G20" t="s">
        <v>34</v>
      </c>
      <c r="I20" cm="1">
        <f t="array" ref="I20">SUM((G20=$E$2:$E$49)*(B20+1=$B$2:$B$49))</f>
        <v>0</v>
      </c>
      <c r="J20" cm="1">
        <f t="array" ref="J20">--(_xlfn.TEXTJOIN("",TRUE,IF((G20=$E$2:$E$49)*(B20+1=$B$2:$B$49),C20:C67,""))&lt;&gt;C20)</f>
        <v>1</v>
      </c>
      <c r="K20">
        <f t="shared" si="0"/>
        <v>0</v>
      </c>
    </row>
    <row r="21" spans="2:13" x14ac:dyDescent="0.2">
      <c r="B21">
        <v>10</v>
      </c>
      <c r="C21" t="s">
        <v>4</v>
      </c>
      <c r="D21" t="s">
        <v>24</v>
      </c>
      <c r="E21" t="s">
        <v>33</v>
      </c>
      <c r="F21" t="s">
        <v>38</v>
      </c>
      <c r="G21" t="s">
        <v>42</v>
      </c>
      <c r="I21" cm="1">
        <f t="array" ref="I21">SUM((G21=$E$2:$E$49)*(B21+1=$B$2:$B$49))</f>
        <v>1</v>
      </c>
      <c r="J21" cm="1">
        <f t="array" ref="J21">--(_xlfn.TEXTJOIN("",TRUE,IF((G21=$E$2:$E$49)*(B21+1=$B$2:$B$49),C21:C68,""))&lt;&gt;C21)</f>
        <v>0</v>
      </c>
      <c r="K21">
        <f t="shared" si="0"/>
        <v>65</v>
      </c>
    </row>
    <row r="22" spans="2:13" x14ac:dyDescent="0.2">
      <c r="B22">
        <v>11</v>
      </c>
      <c r="C22" t="s">
        <v>3</v>
      </c>
      <c r="D22" t="s">
        <v>23</v>
      </c>
      <c r="E22" t="s">
        <v>39</v>
      </c>
      <c r="F22" t="s">
        <v>36</v>
      </c>
      <c r="G22" t="s">
        <v>34</v>
      </c>
      <c r="I22" cm="1">
        <f t="array" ref="I22">SUM((G22=$E$2:$E$49)*(B22+1=$B$2:$B$49))</f>
        <v>0</v>
      </c>
      <c r="J22" cm="1">
        <f t="array" ref="J22">--(_xlfn.TEXTJOIN("",TRUE,IF((G22=$E$2:$E$49)*(B22+1=$B$2:$B$49),C22:C69,""))&lt;&gt;C22)</f>
        <v>1</v>
      </c>
      <c r="K22">
        <f t="shared" si="0"/>
        <v>0</v>
      </c>
    </row>
    <row r="23" spans="2:13" x14ac:dyDescent="0.2">
      <c r="B23">
        <v>11</v>
      </c>
      <c r="C23" t="s">
        <v>4</v>
      </c>
      <c r="D23" t="s">
        <v>21</v>
      </c>
      <c r="E23" t="s">
        <v>42</v>
      </c>
      <c r="F23" t="s">
        <v>32</v>
      </c>
      <c r="G23" t="s">
        <v>40</v>
      </c>
      <c r="I23" cm="1">
        <f t="array" ref="I23">SUM((G23=$E$2:$E$49)*(B23+1=$B$2:$B$49))</f>
        <v>1</v>
      </c>
      <c r="J23" cm="1">
        <f t="array" ref="J23">--(_xlfn.TEXTJOIN("",TRUE,IF((G23=$E$2:$E$49)*(B23+1=$B$2:$B$49),C23:C70,""))&lt;&gt;C23)</f>
        <v>0</v>
      </c>
      <c r="K23">
        <f t="shared" si="0"/>
        <v>65</v>
      </c>
    </row>
    <row r="24" spans="2:13" x14ac:dyDescent="0.2">
      <c r="B24">
        <v>12</v>
      </c>
      <c r="C24" t="s">
        <v>3</v>
      </c>
      <c r="D24" t="s">
        <v>22</v>
      </c>
      <c r="E24" t="s">
        <v>40</v>
      </c>
      <c r="F24" t="s">
        <v>34</v>
      </c>
      <c r="G24" t="s">
        <v>31</v>
      </c>
      <c r="I24" cm="1">
        <f t="array" ref="I24">SUM((G24=$E$2:$E$49)*(B24+1=$B$2:$B$49))</f>
        <v>0</v>
      </c>
      <c r="J24" cm="1">
        <f t="array" ref="J24">--(_xlfn.TEXTJOIN("",TRUE,IF((G24=$E$2:$E$49)*(B24+1=$B$2:$B$49),C24:C71,""))&lt;&gt;C24)</f>
        <v>1</v>
      </c>
      <c r="K24">
        <f t="shared" si="0"/>
        <v>0</v>
      </c>
    </row>
    <row r="25" spans="2:13" x14ac:dyDescent="0.2">
      <c r="B25">
        <v>12</v>
      </c>
      <c r="C25" t="s">
        <v>4</v>
      </c>
      <c r="D25" t="s">
        <v>66</v>
      </c>
      <c r="E25" t="s">
        <v>41</v>
      </c>
      <c r="F25" t="s">
        <v>38</v>
      </c>
      <c r="G25" t="s">
        <v>42</v>
      </c>
      <c r="I25" cm="1">
        <f t="array" ref="I25">SUM((G25=$E$2:$E$49)*(B25+1=$B$2:$B$49))</f>
        <v>1</v>
      </c>
      <c r="J25" cm="1">
        <f t="array" ref="J25">--(_xlfn.TEXTJOIN("",TRUE,IF((G25=$E$2:$E$49)*(B25+1=$B$2:$B$49),C25:C72,""))&lt;&gt;C25)</f>
        <v>1</v>
      </c>
      <c r="K25">
        <f t="shared" si="0"/>
        <v>90</v>
      </c>
    </row>
    <row r="26" spans="2:13" x14ac:dyDescent="0.2">
      <c r="B26">
        <v>13</v>
      </c>
      <c r="C26" t="s">
        <v>3</v>
      </c>
      <c r="D26" t="s">
        <v>65</v>
      </c>
      <c r="E26" t="s">
        <v>42</v>
      </c>
      <c r="F26" t="s">
        <v>36</v>
      </c>
      <c r="G26" t="s">
        <v>34</v>
      </c>
      <c r="I26" cm="1">
        <f t="array" ref="I26">SUM((G26=$E$2:$E$49)*(B26+1=$B$2:$B$49))</f>
        <v>0</v>
      </c>
      <c r="J26" cm="1">
        <f t="array" ref="J26">--(_xlfn.TEXTJOIN("",TRUE,IF((G26=$E$2:$E$49)*(B26+1=$B$2:$B$49),C26:C73,""))&lt;&gt;C26)</f>
        <v>1</v>
      </c>
      <c r="K26">
        <f t="shared" si="0"/>
        <v>0</v>
      </c>
    </row>
    <row r="27" spans="2:13" x14ac:dyDescent="0.2">
      <c r="B27">
        <v>13</v>
      </c>
      <c r="C27" t="s">
        <v>4</v>
      </c>
      <c r="D27" t="s">
        <v>12</v>
      </c>
      <c r="E27" t="s">
        <v>38</v>
      </c>
      <c r="F27" t="s">
        <v>37</v>
      </c>
      <c r="G27" t="s">
        <v>32</v>
      </c>
      <c r="I27" cm="1">
        <f t="array" ref="I27">SUM((G27=$E$2:$E$49)*(B27+1=$B$2:$B$49))</f>
        <v>0</v>
      </c>
      <c r="J27" cm="1">
        <f t="array" ref="J27">--(_xlfn.TEXTJOIN("",TRUE,IF((G27=$E$2:$E$49)*(B27+1=$B$2:$B$49),C27:C74,""))&lt;&gt;C27)</f>
        <v>1</v>
      </c>
      <c r="K27">
        <f t="shared" si="0"/>
        <v>0</v>
      </c>
    </row>
    <row r="28" spans="2:13" x14ac:dyDescent="0.2">
      <c r="B28">
        <v>13</v>
      </c>
      <c r="C28" t="s">
        <v>62</v>
      </c>
      <c r="D28" t="s">
        <v>64</v>
      </c>
      <c r="E28" t="s">
        <v>67</v>
      </c>
      <c r="F28" t="s">
        <v>39</v>
      </c>
      <c r="G28" t="s">
        <v>41</v>
      </c>
      <c r="I28" cm="1">
        <f t="array" ref="I28">SUM((G28=$E$2:$E$49)*(B28+1=$B$2:$B$49))</f>
        <v>1</v>
      </c>
      <c r="J28" cm="1">
        <f t="array" ref="J28">--(_xlfn.TEXTJOIN("",TRUE,IF((G28=$E$2:$E$49)*(B28+1=$B$2:$B$49),C28:C75,""))&lt;&gt;C28)</f>
        <v>1</v>
      </c>
      <c r="K28">
        <f t="shared" si="0"/>
        <v>90</v>
      </c>
    </row>
    <row r="29" spans="2:13" x14ac:dyDescent="0.2">
      <c r="B29">
        <v>14</v>
      </c>
      <c r="C29" t="s">
        <v>3</v>
      </c>
      <c r="D29" t="s">
        <v>63</v>
      </c>
      <c r="E29" t="s">
        <v>41</v>
      </c>
      <c r="F29" t="s">
        <v>36</v>
      </c>
      <c r="G29" t="s">
        <v>34</v>
      </c>
      <c r="I29" cm="1">
        <f t="array" ref="I29">SUM((G29=$E$2:$E$49)*(B29+1=$B$2:$B$49))</f>
        <v>1</v>
      </c>
      <c r="J29" cm="1">
        <f t="array" ref="J29">--(_xlfn.TEXTJOIN("",TRUE,IF((G29=$E$2:$E$49)*(B29+1=$B$2:$B$49),C29:C76,""))&lt;&gt;C29)</f>
        <v>1</v>
      </c>
      <c r="K29">
        <f t="shared" si="0"/>
        <v>90</v>
      </c>
    </row>
    <row r="30" spans="2:13" x14ac:dyDescent="0.2">
      <c r="B30">
        <v>14</v>
      </c>
      <c r="C30" t="s">
        <v>4</v>
      </c>
      <c r="D30" t="s">
        <v>43</v>
      </c>
      <c r="E30" t="s">
        <v>42</v>
      </c>
      <c r="F30" t="s">
        <v>37</v>
      </c>
      <c r="G30" t="s">
        <v>40</v>
      </c>
      <c r="I30" cm="1">
        <f t="array" ref="I30">SUM((G30=$E$2:$E$49)*(B30+1=$B$2:$B$49))</f>
        <v>0</v>
      </c>
      <c r="J30" cm="1">
        <f t="array" ref="J30">--(_xlfn.TEXTJOIN("",TRUE,IF((G30=$E$2:$E$49)*(B30+1=$B$2:$B$49),C30:C77,""))&lt;&gt;C30)</f>
        <v>1</v>
      </c>
      <c r="K30">
        <f t="shared" si="0"/>
        <v>0</v>
      </c>
    </row>
    <row r="31" spans="2:13" x14ac:dyDescent="0.2">
      <c r="B31">
        <v>14</v>
      </c>
      <c r="C31" t="s">
        <v>62</v>
      </c>
      <c r="D31" t="s">
        <v>44</v>
      </c>
      <c r="E31" t="s">
        <v>68</v>
      </c>
      <c r="F31" t="s">
        <v>69</v>
      </c>
      <c r="G31" t="s">
        <v>70</v>
      </c>
      <c r="I31" cm="1">
        <f t="array" ref="I31">SUM((G31=$E$2:$E$49)*(B31+1=$B$2:$B$49))</f>
        <v>0</v>
      </c>
      <c r="J31" cm="1">
        <f t="array" ref="J31">--(_xlfn.TEXTJOIN("",TRUE,IF((G31=$E$2:$E$49)*(B31+1=$B$2:$B$49),C31:C78,""))&lt;&gt;C31)</f>
        <v>1</v>
      </c>
      <c r="K31">
        <f t="shared" si="0"/>
        <v>0</v>
      </c>
    </row>
    <row r="32" spans="2:13" x14ac:dyDescent="0.2">
      <c r="B32">
        <v>15</v>
      </c>
      <c r="C32" t="s">
        <v>3</v>
      </c>
      <c r="D32" t="s">
        <v>45</v>
      </c>
      <c r="E32" t="s">
        <v>34</v>
      </c>
      <c r="F32" t="s">
        <v>32</v>
      </c>
      <c r="G32" t="s">
        <v>38</v>
      </c>
      <c r="I32" cm="1">
        <f t="array" ref="I32">SUM((G32=$E$2:$E$49)*(B32+1=$B$2:$B$49))</f>
        <v>1</v>
      </c>
      <c r="J32" cm="1">
        <f t="array" ref="J32">--(_xlfn.TEXTJOIN("",TRUE,IF((G32=$E$2:$E$49)*(B32+1=$B$2:$B$49),C32:C79,""))&lt;&gt;C32)</f>
        <v>1</v>
      </c>
      <c r="K32">
        <f t="shared" si="0"/>
        <v>90</v>
      </c>
    </row>
    <row r="33" spans="2:11" x14ac:dyDescent="0.2">
      <c r="B33">
        <v>15</v>
      </c>
      <c r="C33" t="s">
        <v>4</v>
      </c>
      <c r="D33" t="s">
        <v>46</v>
      </c>
      <c r="E33" t="s">
        <v>35</v>
      </c>
      <c r="F33" t="s">
        <v>40</v>
      </c>
      <c r="G33" t="s">
        <v>33</v>
      </c>
      <c r="I33" cm="1">
        <f t="array" ref="I33">SUM((G33=$E$2:$E$49)*(B33+1=$B$2:$B$49))</f>
        <v>1</v>
      </c>
      <c r="J33" cm="1">
        <f t="array" ref="J33">--(_xlfn.TEXTJOIN("",TRUE,IF((G33=$E$2:$E$49)*(B33+1=$B$2:$B$49),C33:C80,""))&lt;&gt;C33)</f>
        <v>1</v>
      </c>
      <c r="K33">
        <f t="shared" si="0"/>
        <v>90</v>
      </c>
    </row>
    <row r="34" spans="2:11" x14ac:dyDescent="0.2">
      <c r="B34">
        <v>15</v>
      </c>
      <c r="C34" t="s">
        <v>62</v>
      </c>
      <c r="D34" t="s">
        <v>47</v>
      </c>
      <c r="E34" t="s">
        <v>67</v>
      </c>
      <c r="F34" t="s">
        <v>29</v>
      </c>
      <c r="G34" t="s">
        <v>39</v>
      </c>
      <c r="I34" cm="1">
        <f t="array" ref="I34">SUM((G34=$E$2:$E$49)*(B34+1=$B$2:$B$49))</f>
        <v>0</v>
      </c>
      <c r="J34" cm="1">
        <f t="array" ref="J34">--(_xlfn.TEXTJOIN("",TRUE,IF((G34=$E$2:$E$49)*(B34+1=$B$2:$B$49),C34:C81,""))&lt;&gt;C34)</f>
        <v>1</v>
      </c>
      <c r="K34">
        <f t="shared" si="0"/>
        <v>0</v>
      </c>
    </row>
    <row r="35" spans="2:11" x14ac:dyDescent="0.2">
      <c r="B35">
        <v>16</v>
      </c>
      <c r="C35" t="s">
        <v>3</v>
      </c>
      <c r="D35" t="s">
        <v>48</v>
      </c>
      <c r="E35" t="s">
        <v>33</v>
      </c>
      <c r="F35" t="s">
        <v>35</v>
      </c>
      <c r="G35" t="s">
        <v>40</v>
      </c>
      <c r="I35" cm="1">
        <f t="array" ref="I35">SUM((G35=$E$2:$E$49)*(B35+1=$B$2:$B$49))</f>
        <v>0</v>
      </c>
      <c r="J35" cm="1">
        <f t="array" ref="J35">--(_xlfn.TEXTJOIN("",TRUE,IF((G35=$E$2:$E$49)*(B35+1=$B$2:$B$49),C35:C82,""))&lt;&gt;C35)</f>
        <v>1</v>
      </c>
      <c r="K35">
        <f t="shared" si="0"/>
        <v>0</v>
      </c>
    </row>
    <row r="36" spans="2:11" x14ac:dyDescent="0.2">
      <c r="B36">
        <v>16</v>
      </c>
      <c r="C36" t="s">
        <v>4</v>
      </c>
      <c r="D36" t="s">
        <v>49</v>
      </c>
      <c r="E36" t="s">
        <v>38</v>
      </c>
      <c r="F36" t="s">
        <v>31</v>
      </c>
      <c r="G36" t="s">
        <v>42</v>
      </c>
      <c r="I36" cm="1">
        <f t="array" ref="I36">SUM((G36=$E$2:$E$49)*(B36+1=$B$2:$B$49))</f>
        <v>0</v>
      </c>
      <c r="J36" cm="1">
        <f t="array" ref="J36">--(_xlfn.TEXTJOIN("",TRUE,IF((G36=$E$2:$E$49)*(B36+1=$B$2:$B$49),C36:C83,""))&lt;&gt;C36)</f>
        <v>1</v>
      </c>
      <c r="K36">
        <f t="shared" si="0"/>
        <v>0</v>
      </c>
    </row>
    <row r="37" spans="2:11" x14ac:dyDescent="0.2">
      <c r="B37">
        <v>16</v>
      </c>
      <c r="C37" t="s">
        <v>62</v>
      </c>
      <c r="D37" t="s">
        <v>50</v>
      </c>
      <c r="E37" t="s">
        <v>67</v>
      </c>
      <c r="F37" t="s">
        <v>68</v>
      </c>
      <c r="G37" t="s">
        <v>36</v>
      </c>
      <c r="I37" cm="1">
        <f t="array" ref="I37">SUM((G37=$E$2:$E$49)*(B37+1=$B$2:$B$49))</f>
        <v>1</v>
      </c>
      <c r="J37" cm="1">
        <f t="array" ref="J37">--(_xlfn.TEXTJOIN("",TRUE,IF((G37=$E$2:$E$49)*(B37+1=$B$2:$B$49),C37:C84,""))&lt;&gt;C37)</f>
        <v>1</v>
      </c>
      <c r="K37">
        <f t="shared" si="0"/>
        <v>90</v>
      </c>
    </row>
    <row r="38" spans="2:11" x14ac:dyDescent="0.2">
      <c r="B38">
        <v>17</v>
      </c>
      <c r="C38" t="s">
        <v>3</v>
      </c>
      <c r="D38" t="s">
        <v>51</v>
      </c>
      <c r="E38" t="s">
        <v>28</v>
      </c>
      <c r="F38" t="s">
        <v>34</v>
      </c>
      <c r="G38" t="s">
        <v>31</v>
      </c>
      <c r="I38" cm="1">
        <f t="array" ref="I38">SUM((G38=$E$2:$E$49)*(B38+1=$B$2:$B$49))</f>
        <v>0</v>
      </c>
      <c r="J38" cm="1">
        <f t="array" ref="J38">--(_xlfn.TEXTJOIN("",TRUE,IF((G38=$E$2:$E$49)*(B38+1=$B$2:$B$49),C38:C85,""))&lt;&gt;C38)</f>
        <v>1</v>
      </c>
      <c r="K38">
        <f t="shared" si="0"/>
        <v>0</v>
      </c>
    </row>
    <row r="39" spans="2:11" x14ac:dyDescent="0.2">
      <c r="B39">
        <v>17</v>
      </c>
      <c r="C39" t="s">
        <v>4</v>
      </c>
      <c r="D39" t="s">
        <v>52</v>
      </c>
      <c r="E39" t="s">
        <v>36</v>
      </c>
      <c r="F39" t="s">
        <v>29</v>
      </c>
      <c r="G39" t="s">
        <v>41</v>
      </c>
      <c r="I39" cm="1">
        <f t="array" ref="I39">SUM((G39=$E$2:$E$49)*(B39+1=$B$2:$B$49))</f>
        <v>1</v>
      </c>
      <c r="J39" cm="1">
        <f t="array" ref="J39">--(_xlfn.TEXTJOIN("",TRUE,IF((G39=$E$2:$E$49)*(B39+1=$B$2:$B$49),C39:C86,""))&lt;&gt;C39)</f>
        <v>1</v>
      </c>
      <c r="K39">
        <f t="shared" si="0"/>
        <v>90</v>
      </c>
    </row>
    <row r="40" spans="2:11" x14ac:dyDescent="0.2">
      <c r="B40">
        <v>17</v>
      </c>
      <c r="C40" t="s">
        <v>62</v>
      </c>
      <c r="D40" t="s">
        <v>53</v>
      </c>
      <c r="E40" t="s">
        <v>70</v>
      </c>
      <c r="F40" t="s">
        <v>67</v>
      </c>
      <c r="G40" t="s">
        <v>68</v>
      </c>
      <c r="I40" cm="1">
        <f t="array" ref="I40">SUM((G40=$E$2:$E$49)*(B40+1=$B$2:$B$49))</f>
        <v>1</v>
      </c>
      <c r="J40" cm="1">
        <f t="array" ref="J40">--(_xlfn.TEXTJOIN("",TRUE,IF((G40=$E$2:$E$49)*(B40+1=$B$2:$B$49),C40:C87,""))&lt;&gt;C40)</f>
        <v>1</v>
      </c>
      <c r="K40">
        <f t="shared" si="0"/>
        <v>90</v>
      </c>
    </row>
    <row r="41" spans="2:11" x14ac:dyDescent="0.2">
      <c r="B41">
        <v>18</v>
      </c>
      <c r="C41" t="s">
        <v>3</v>
      </c>
      <c r="D41" t="s">
        <v>54</v>
      </c>
      <c r="E41" t="s">
        <v>41</v>
      </c>
      <c r="F41" t="s">
        <v>42</v>
      </c>
      <c r="G41" t="s">
        <v>34</v>
      </c>
      <c r="I41" cm="1">
        <f t="array" ref="I41">SUM((G41=$E$2:$E$49)*(B41+1=$B$2:$B$49))</f>
        <v>0</v>
      </c>
      <c r="J41" cm="1">
        <f t="array" ref="J41">--(_xlfn.TEXTJOIN("",TRUE,IF((G41=$E$2:$E$49)*(B41+1=$B$2:$B$49),C41:C88,""))&lt;&gt;C41)</f>
        <v>1</v>
      </c>
      <c r="K41">
        <f t="shared" si="0"/>
        <v>0</v>
      </c>
    </row>
    <row r="42" spans="2:11" x14ac:dyDescent="0.2">
      <c r="B42">
        <v>18</v>
      </c>
      <c r="C42" t="s">
        <v>4</v>
      </c>
      <c r="D42" t="s">
        <v>55</v>
      </c>
      <c r="E42" t="s">
        <v>37</v>
      </c>
      <c r="F42" t="s">
        <v>32</v>
      </c>
      <c r="G42" t="s">
        <v>40</v>
      </c>
      <c r="I42" cm="1">
        <f t="array" ref="I42">SUM((G42=$E$2:$E$49)*(B42+1=$B$2:$B$49))</f>
        <v>0</v>
      </c>
      <c r="J42" cm="1">
        <f t="array" ref="J42">--(_xlfn.TEXTJOIN("",TRUE,IF((G42=$E$2:$E$49)*(B42+1=$B$2:$B$49),C42:C89,""))&lt;&gt;C42)</f>
        <v>1</v>
      </c>
      <c r="K42">
        <f t="shared" si="0"/>
        <v>0</v>
      </c>
    </row>
    <row r="43" spans="2:11" x14ac:dyDescent="0.2">
      <c r="B43">
        <v>18</v>
      </c>
      <c r="C43" t="s">
        <v>62</v>
      </c>
      <c r="D43" t="s">
        <v>56</v>
      </c>
      <c r="E43" t="s">
        <v>68</v>
      </c>
      <c r="F43" t="s">
        <v>28</v>
      </c>
      <c r="G43" t="s">
        <v>69</v>
      </c>
      <c r="I43" cm="1">
        <f t="array" ref="I43">SUM((G43=$E$2:$E$49)*(B43+1=$B$2:$B$49))</f>
        <v>1</v>
      </c>
      <c r="J43" cm="1">
        <f t="array" ref="J43">--(_xlfn.TEXTJOIN("",TRUE,IF((G43=$E$2:$E$49)*(B43+1=$B$2:$B$49),C43:C90,""))&lt;&gt;C43)</f>
        <v>1</v>
      </c>
      <c r="K43">
        <f t="shared" si="0"/>
        <v>90</v>
      </c>
    </row>
    <row r="44" spans="2:11" x14ac:dyDescent="0.2">
      <c r="B44">
        <v>19</v>
      </c>
      <c r="C44" t="s">
        <v>3</v>
      </c>
      <c r="D44" t="s">
        <v>57</v>
      </c>
      <c r="E44" t="s">
        <v>69</v>
      </c>
      <c r="F44" t="s">
        <v>35</v>
      </c>
      <c r="G44" t="s">
        <v>36</v>
      </c>
      <c r="I44" cm="1">
        <f t="array" ref="I44">SUM((G44=$E$2:$E$49)*(B44+1=$B$2:$B$49))</f>
        <v>0</v>
      </c>
      <c r="J44" cm="1">
        <f t="array" ref="J44">--(_xlfn.TEXTJOIN("",TRUE,IF((G44=$E$2:$E$49)*(B44+1=$B$2:$B$49),C44:C91,""))&lt;&gt;C44)</f>
        <v>1</v>
      </c>
      <c r="K44">
        <f t="shared" si="0"/>
        <v>0</v>
      </c>
    </row>
    <row r="45" spans="2:11" x14ac:dyDescent="0.2">
      <c r="B45">
        <v>19</v>
      </c>
      <c r="C45" t="s">
        <v>4</v>
      </c>
      <c r="D45" t="s">
        <v>18</v>
      </c>
      <c r="E45" t="s">
        <v>30</v>
      </c>
      <c r="F45" t="s">
        <v>29</v>
      </c>
      <c r="G45" t="s">
        <v>34</v>
      </c>
      <c r="I45" cm="1">
        <f t="array" ref="I45">SUM((G45=$E$2:$E$49)*(B45+1=$B$2:$B$49))</f>
        <v>0</v>
      </c>
      <c r="J45" cm="1">
        <f t="array" ref="J45">--(_xlfn.TEXTJOIN("",TRUE,IF((G45=$E$2:$E$49)*(B45+1=$B$2:$B$49),C45:C92,""))&lt;&gt;C45)</f>
        <v>1</v>
      </c>
      <c r="K45">
        <f t="shared" si="0"/>
        <v>0</v>
      </c>
    </row>
    <row r="46" spans="2:11" x14ac:dyDescent="0.2">
      <c r="B46">
        <v>19</v>
      </c>
      <c r="C46" t="s">
        <v>62</v>
      </c>
      <c r="D46" t="s">
        <v>58</v>
      </c>
      <c r="E46" t="s">
        <v>67</v>
      </c>
      <c r="F46" t="s">
        <v>68</v>
      </c>
      <c r="G46" t="s">
        <v>70</v>
      </c>
      <c r="I46" cm="1">
        <f t="array" ref="I46">SUM((G46=$E$2:$E$49)*(B46+1=$B$2:$B$49))</f>
        <v>1</v>
      </c>
      <c r="J46" cm="1">
        <f t="array" ref="J46">--(_xlfn.TEXTJOIN("",TRUE,IF((G46=$E$2:$E$49)*(B46+1=$B$2:$B$49),C46:C93,""))&lt;&gt;C46)</f>
        <v>1</v>
      </c>
      <c r="K46">
        <f t="shared" si="0"/>
        <v>90</v>
      </c>
    </row>
    <row r="47" spans="2:11" x14ac:dyDescent="0.2">
      <c r="B47">
        <v>20</v>
      </c>
      <c r="C47" t="s">
        <v>3</v>
      </c>
      <c r="D47" t="s">
        <v>59</v>
      </c>
      <c r="E47" t="s">
        <v>70</v>
      </c>
      <c r="F47" t="s">
        <v>69</v>
      </c>
      <c r="G47" t="s">
        <v>30</v>
      </c>
      <c r="I47" cm="1">
        <f t="array" ref="I47">SUM((G47=$E$2:$E$49)*(B47+1=$B$2:$B$49))</f>
        <v>0</v>
      </c>
      <c r="J47" cm="1">
        <f t="array" ref="J47">--(_xlfn.TEXTJOIN("",TRUE,IF((G47=$E$2:$E$49)*(B47+1=$B$2:$B$49),C47:C94,""))&lt;&gt;C47)</f>
        <v>1</v>
      </c>
      <c r="K47">
        <f t="shared" si="0"/>
        <v>0</v>
      </c>
    </row>
    <row r="48" spans="2:11" x14ac:dyDescent="0.2">
      <c r="B48">
        <v>20</v>
      </c>
      <c r="C48" t="s">
        <v>4</v>
      </c>
      <c r="D48" t="s">
        <v>60</v>
      </c>
      <c r="E48" t="s">
        <v>28</v>
      </c>
      <c r="F48" t="s">
        <v>34</v>
      </c>
      <c r="G48" t="s">
        <v>35</v>
      </c>
      <c r="I48" cm="1">
        <f t="array" ref="I48">SUM((G48=$E$2:$E$49)*(B48+1=$B$2:$B$49))</f>
        <v>0</v>
      </c>
      <c r="J48" cm="1">
        <f t="array" ref="J48">--(_xlfn.TEXTJOIN("",TRUE,IF((G48=$E$2:$E$49)*(B48+1=$B$2:$B$49),C48:C95,""))&lt;&gt;C48)</f>
        <v>1</v>
      </c>
      <c r="K48">
        <f t="shared" si="0"/>
        <v>0</v>
      </c>
    </row>
    <row r="49" spans="2:11" x14ac:dyDescent="0.2">
      <c r="B49">
        <v>20</v>
      </c>
      <c r="C49" t="s">
        <v>62</v>
      </c>
      <c r="D49" t="s">
        <v>61</v>
      </c>
      <c r="E49" t="s">
        <v>37</v>
      </c>
      <c r="F49" t="s">
        <v>68</v>
      </c>
      <c r="G49" t="s">
        <v>32</v>
      </c>
      <c r="I49" cm="1">
        <f t="array" ref="I49">SUM((G49=$E$2:$E$49)*(B49+1=$B$2:$B$49))</f>
        <v>0</v>
      </c>
      <c r="J49" cm="1">
        <f t="array" ref="J49">--(_xlfn.TEXTJOIN("",TRUE,IF((G49=$E$2:$E$49)*(B49+1=$B$2:$B$49),C49:C96,""))&lt;&gt;C49)</f>
        <v>1</v>
      </c>
      <c r="K49">
        <f t="shared" si="0"/>
        <v>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  <sheetView workbookViewId="1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1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VerySimple</vt:lpstr>
      <vt:lpstr>MySolution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2023-03-27T03:36:54Z</dcterms:modified>
</cp:coreProperties>
</file>