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05"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A2EB5456-C61A-4509-B21C-25A2E12D36E2}"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66" i="29" l="1"/>
  <c r="B63" i="27"/>
  <c r="B62" i="27"/>
  <c r="B61" i="27"/>
  <c r="B60" i="27"/>
  <c r="B59" i="27"/>
  <c r="B58" i="27"/>
  <c r="B57" i="27"/>
  <c r="B56" i="27"/>
  <c r="B55" i="27"/>
  <c r="B54" i="27"/>
  <c r="B46" i="27"/>
  <c r="B44" i="27"/>
  <c r="B43" i="27"/>
  <c r="B48" i="27"/>
  <c r="B47" i="27"/>
  <c r="B49" i="27"/>
  <c r="B41" i="27"/>
  <c r="B45" i="27"/>
  <c r="B42" i="27"/>
  <c r="B40" i="27"/>
  <c r="B39" i="27"/>
  <c r="D39" i="29"/>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5">
    <bk>
      <extLst>
        <ext uri="{3e2802c4-a4d2-4d8b-9148-e3be6c30e623}">
          <xlrd:rvb i="0"/>
        </ext>
      </extLst>
    </bk>
    <bk>
      <extLst>
        <ext uri="{3e2802c4-a4d2-4d8b-9148-e3be6c30e623}">
          <xlrd:rvb i="3"/>
        </ext>
      </extLst>
    </bk>
    <bk>
      <extLst>
        <ext uri="{3e2802c4-a4d2-4d8b-9148-e3be6c30e623}">
          <xlrd:rvb i="4"/>
        </ext>
      </extLst>
    </bk>
    <bk>
      <extLst>
        <ext uri="{3e2802c4-a4d2-4d8b-9148-e3be6c30e623}">
          <xlrd:rvb i="8"/>
        </ext>
      </extLst>
    </bk>
    <bk>
      <extLst>
        <ext uri="{3e2802c4-a4d2-4d8b-9148-e3be6c30e623}">
          <xlrd:rvb i="9"/>
        </ext>
      </extLst>
    </bk>
  </futureMetadata>
  <cellMetadata count="1">
    <bk>
      <rc t="1" v="0"/>
    </bk>
  </cellMetadata>
  <valueMetadata count="5">
    <bk>
      <rc t="2" v="0"/>
    </bk>
    <bk>
      <rc t="2" v="1"/>
    </bk>
    <bk>
      <rc t="2" v="2"/>
    </bk>
    <bk>
      <rc t="2" v="3"/>
    </bk>
    <bk>
      <rc t="2" v="4"/>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<sst xmlns="http://schemas.openxmlformats.org/spreadsheetml/2006/main" count="6554" uniqueCount="2964">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</sst>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theme="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896"/>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154</xdr:row>
          <xdr:rowOff>75467</xdr:rowOff>
        </xdr:from>
        <xdr:to>
          <xdr:col>24</xdr:col>
          <xdr:colOff>9525</xdr:colOff>
          <xdr:row>194</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2" spid="_x0000_s229402"/>
                </a:ext>
              </a:extLst>
            </xdr:cNvPicPr>
          </xdr:nvPicPr>
          <xdr:blipFill>
            <a:blip xmlns:r="http://schemas.openxmlformats.org/officeDocument/2006/relationships" r:embed="rId1"/>
            <a:srcRect/>
            <a:stretch>
              <a:fillRect/>
            </a:stretch>
          </xdr:blipFill>
          <xdr:spPr bwMode="auto">
            <a:xfrm>
              <a:off x="4425462" y="26305852"/>
              <a:ext cx="2420082" cy="63722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10">
  <rv s="0">
    <v>9</v>
    <v>1</v>
  </rv>
  <rv s="1">
    <v>0</v>
  </rv>
  <rv s="2">
    <v>DataFrame</v>
    <v>1</v>
    <v>1</v>
  </rv>
  <rv s="3">
    <v>&lt;class 'pandas.core.frame.DataFrame'&gt;</v>
    <v>DataFrame</v>
    <v xml:space="preserve">     Coral Coast  Red Desert  Silver Plains  Sapphire Range
0          23071       18171          24995           31845
1          23488       17751          22843           26617
2          22324       18038          22630           27286
3          2...</v>
    <v>2</v>
    <v>2</v>
  </rv>
  <rv s="4">
    <fb>0</fb>
    <v>3</v>
  </rv>
  <rv s="5">
    <v>0</v>
    <v>9</v>
  </rv>
  <rv s="1">
    <v>1</v>
  </rv>
  <rv s="6">
    <v>Image</v>
    <v>4</v>
    <v>5</v>
    <v>6</v>
  </rv>
  <rv s="3">
    <v>&lt;class 'PIL.PngImagePlugin.PngImageFile'&gt;</v>
    <v>PngImageFile</v>
    <v>&lt;PIL.PngImagePlugin.PngImageFile image mode=RGBA size=989x590 at 0x7FF241308260&gt;</v>
    <v>7</v>
    <v>5</v>
  </rv>
  <rv s="7">
    <v>1</v>
    <v>5</v>
    <v>Magnifying glass outline</v>
  </rv>
</rvData>
</file>

<file path=xl/richData/rdrichvaluestructure.xml><?xml version="1.0" encoding="utf-8"?>
<rvStructures xmlns="http://schemas.microsoft.com/office/spreadsheetml/2017/richdata" count="8">
  <s t="_error">
    <k n="errorType" t="i"/>
    <k n="subType" t="i"/>
  </s>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4" priority="25" stopIfTrue="1">
      <formula>MOD(ROW(N9)-ROW($B$9),2)</formula>
    </cfRule>
  </conditionalFormatting>
  <conditionalFormatting sqref="O10:X60">
    <cfRule type="expression" dxfId="93" priority="64">
      <formula>MOD(ROW(O10)-ROW($O$258),2)</formula>
    </cfRule>
  </conditionalFormatting>
  <conditionalFormatting sqref="O45">
    <cfRule type="expression" dxfId="92" priority="20">
      <formula>MOD(ROW(O45)-ROW($O$258),2)</formula>
    </cfRule>
  </conditionalFormatting>
  <conditionalFormatting sqref="O46:O52">
    <cfRule type="expression" dxfId="91" priority="19">
      <formula>MOD(ROW(O46)-ROW($O$258),2)</formula>
    </cfRule>
  </conditionalFormatting>
  <conditionalFormatting sqref="P46:X46">
    <cfRule type="expression" dxfId="90" priority="18">
      <formula>MOD(ROW(P46)-ROW($O$258),2)</formula>
    </cfRule>
  </conditionalFormatting>
  <conditionalFormatting sqref="O48:X48">
    <cfRule type="expression" dxfId="89" priority="17">
      <formula>MOD(ROW(O48)-ROW($O$258),2)</formula>
    </cfRule>
  </conditionalFormatting>
  <conditionalFormatting sqref="P48:X48">
    <cfRule type="expression" dxfId="88" priority="16">
      <formula>MOD(ROW(P48)-ROW($O$258),2)</formula>
    </cfRule>
  </conditionalFormatting>
  <conditionalFormatting sqref="O49:X49">
    <cfRule type="expression" dxfId="87" priority="14">
      <formula>MOD(ROW(O49)-ROW($O$258),2)</formula>
    </cfRule>
  </conditionalFormatting>
  <conditionalFormatting sqref="O50:X50">
    <cfRule type="expression" dxfId="86" priority="13">
      <formula>MOD(ROW(O50)-ROW($O$258),2)</formula>
    </cfRule>
  </conditionalFormatting>
  <conditionalFormatting sqref="P50:X50">
    <cfRule type="expression" dxfId="85" priority="12">
      <formula>MOD(ROW(P50)-ROW($O$258),2)</formula>
    </cfRule>
  </conditionalFormatting>
  <conditionalFormatting sqref="O51:X51">
    <cfRule type="expression" dxfId="84" priority="10">
      <formula>MOD(ROW(O51)-ROW($O$258),2)</formula>
    </cfRule>
  </conditionalFormatting>
  <conditionalFormatting sqref="O52:X52">
    <cfRule type="expression" dxfId="83" priority="9">
      <formula>MOD(ROW(O52)-ROW($O$258),2)</formula>
    </cfRule>
  </conditionalFormatting>
  <conditionalFormatting sqref="O52:X52">
    <cfRule type="expression" dxfId="82" priority="8">
      <formula>MOD(ROW(O52)-ROW($O$258),2)</formula>
    </cfRule>
  </conditionalFormatting>
  <conditionalFormatting sqref="P52:X52">
    <cfRule type="expression" dxfId="81" priority="7">
      <formula>MOD(ROW(P52)-ROW($O$258),2)</formula>
    </cfRule>
  </conditionalFormatting>
  <conditionalFormatting sqref="P54:X54">
    <cfRule type="expression" dxfId="80" priority="2">
      <formula>MOD(ROW(P54)-ROW($O$258),2)</formula>
    </cfRule>
  </conditionalFormatting>
  <conditionalFormatting sqref="P53:X53">
    <cfRule type="expression" dxfId="79" priority="1">
      <formula>MOD(ROW(P53)-ROW($O$258),2)</formula>
    </cfRule>
  </conditionalFormatting>
  <conditionalFormatting sqref="J375">
    <cfRule type="expression" dxfId="78" priority="65" stopIfTrue="1">
      <formula>MOD(ROW(J375)-ROW($B$9),2)</formula>
    </cfRule>
  </conditionalFormatting>
  <conditionalFormatting sqref="B10:K374">
    <cfRule type="expression" dxfId="7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85" activePane="bottomLeft" state="frozen"/>
      <selection activeCell="P541" sqref="P541"/>
      <selection pane="bottomLeft" activeCell="T198" sqref="S198:T199"/>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94" ca="1">TEXT(DATE(2026,1,_xlfn.SEQUENCE(1+_xlfn.DAYS(TODAY(),DATE(2026,1,1)))),"dd-mmm")</f>
        <v>01-Jan</v>
      </c>
      <c r="C5" s="5">
        <v>1</v>
      </c>
      <c r="D5" s="5">
        <v>1</v>
      </c>
      <c r="E5" s="5">
        <v>0</v>
      </c>
      <c r="F5" s="5">
        <v>0</v>
      </c>
      <c r="G5" s="5">
        <v>1</v>
      </c>
      <c r="H5" s="5">
        <v>1</v>
      </c>
      <c r="I5" s="5">
        <v>1</v>
      </c>
      <c r="J5" s="5">
        <v>1</v>
      </c>
      <c r="K5" s="5">
        <v>1</v>
      </c>
      <c r="L5" cm="1">
        <f t="array" aca="1" ref="L5:L194" ca="1">_xlfn.BYROW(_xlfn.TAKE(Banded,,1),_xleta.WEEKNUM)</f>
        <v>1</v>
      </c>
      <c r="M5" cm="1">
        <f t="array" ref="M5:M194">_xlfn.BYROW(_xlfn.DROP(Banded,,1),_xleta.SUM)</f>
        <v>7</v>
      </c>
      <c r="O5" s="38" cm="1">
        <f t="array" aca="1" ref="O5:X32"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4</v>
      </c>
      <c r="Q32" s="5">
        <f ca="1"/>
        <v>5</v>
      </c>
      <c r="R32" s="5">
        <f ca="1"/>
        <v>4</v>
      </c>
      <c r="S32" s="5">
        <f ca="1"/>
        <v>4</v>
      </c>
      <c r="T32" s="5">
        <f ca="1"/>
        <v>5</v>
      </c>
      <c r="U32" s="5">
        <f ca="1"/>
        <v>5</v>
      </c>
      <c r="V32" s="5">
        <f ca="1"/>
        <v>5</v>
      </c>
      <c r="W32" s="5">
        <f ca="1"/>
        <v>4</v>
      </c>
      <c r="X32" s="5">
        <f ca="1"/>
        <v>5</v>
      </c>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0</v>
      </c>
      <c r="D194" s="5">
        <v>1</v>
      </c>
      <c r="E194" s="5">
        <v>0</v>
      </c>
      <c r="F194" s="5">
        <v>0</v>
      </c>
      <c r="G194" s="5">
        <v>1</v>
      </c>
      <c r="H194" s="5">
        <v>1</v>
      </c>
      <c r="I194" s="5">
        <v>1</v>
      </c>
      <c r="J194" s="5">
        <v>0</v>
      </c>
      <c r="K194" s="5">
        <v>1</v>
      </c>
      <c r="L194">
        <f ca="1"/>
        <v>28</v>
      </c>
      <c r="M194">
        <v>5</v>
      </c>
      <c r="P194"/>
      <c r="Q194"/>
      <c r="R194"/>
      <c r="S194"/>
      <c r="T194"/>
      <c r="U194"/>
      <c r="V194"/>
      <c r="W194"/>
      <c r="X194"/>
    </row>
    <row r="195" spans="2:24">
      <c r="B195" s="40"/>
      <c r="C195" s="5"/>
      <c r="D195" s="5"/>
      <c r="E195" s="5"/>
      <c r="F195" s="5"/>
      <c r="G195" s="5"/>
      <c r="H195" s="5"/>
      <c r="I195" s="5"/>
      <c r="J195" s="5"/>
      <c r="K195" s="5"/>
      <c r="P195"/>
      <c r="Q195"/>
      <c r="R195"/>
      <c r="S195"/>
      <c r="T195"/>
      <c r="U195"/>
      <c r="V195"/>
      <c r="W195"/>
      <c r="X195"/>
    </row>
    <row r="196" spans="2:24">
      <c r="B196" s="40"/>
      <c r="C196" s="5"/>
      <c r="D196" s="5"/>
      <c r="E196" s="5"/>
      <c r="F196" s="5"/>
      <c r="G196" s="5"/>
      <c r="H196" s="5"/>
      <c r="I196" s="5"/>
      <c r="J196" s="5"/>
      <c r="K196" s="5"/>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76" priority="7">
      <formula>AND(LEN($O5)&gt;0,MOD(ROW(O5)-ROW($O$4),2))</formula>
    </cfRule>
  </conditionalFormatting>
  <conditionalFormatting sqref="O5:O95">
    <cfRule type="expression" dxfId="75" priority="6">
      <formula>LEN(O5)=0</formula>
    </cfRule>
  </conditionalFormatting>
  <conditionalFormatting sqref="B5:K65 B66:G67 I66:K67 B68:K369">
    <cfRule type="expression" dxfId="74" priority="4" stopIfTrue="1">
      <formula>LEN($B5)=0</formula>
    </cfRule>
    <cfRule type="expression" dxfId="73" priority="5" stopIfTrue="1">
      <formula>(LEN($B5)&gt;0)*(MOD(ROW(B5)-ROW(B$4),2)=0)</formula>
    </cfRule>
    <cfRule type="expression" dxfId="72" priority="8" stopIfTrue="1">
      <formula>AND(LEN($B5)&gt;0,MOD(ROW(B5)-ROW(B$4),2)=1)</formula>
    </cfRule>
  </conditionalFormatting>
  <conditionalFormatting sqref="H66">
    <cfRule type="expression" dxfId="71" priority="73" stopIfTrue="1">
      <formula>LEN($B67)=0</formula>
    </cfRule>
    <cfRule type="expression" dxfId="70" priority="74" stopIfTrue="1">
      <formula>(LEN($B67)&gt;0)*(MOD(ROW(H66)-ROW(H$4),2)=0)</formula>
    </cfRule>
    <cfRule type="expression" dxfId="69" priority="75" stopIfTrue="1">
      <formula>AND(LEN($B67)&gt;0,MOD(ROW(H66)-ROW(H$4),2)=1)</formula>
    </cfRule>
  </conditionalFormatting>
  <conditionalFormatting sqref="H67">
    <cfRule type="expression" dxfId="68" priority="1" stopIfTrue="1">
      <formula>LEN($B67)=0</formula>
    </cfRule>
    <cfRule type="expression" dxfId="67" priority="2" stopIfTrue="1">
      <formula>(LEN($B67)&gt;0)*(MOD(ROW(H67)-ROW(H$4),2)=0)</formula>
    </cfRule>
    <cfRule type="expression" dxfId="66"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63"/>
  <sheetViews>
    <sheetView topLeftCell="A4" workbookViewId="0">
      <pane ySplit="5" topLeftCell="A545" activePane="bottomLeft" state="frozen"/>
      <selection activeCell="Y145" sqref="Y145"/>
      <selection pane="bottomLeft" activeCell="E562" sqref="E562:Y563"/>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63"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63">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sheetData>
  <conditionalFormatting sqref="E9:Y563">
    <cfRule type="expression" dxfId="95"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27" workbookViewId="0">
      <selection activeCell="E67" sqref="E67"/>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225.00000000000006</v>
      </c>
      <c r="D39" s="72">
        <f t="shared" si="0"/>
        <v>0.50000000000000011</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1.6066666666666667</v>
      </c>
      <c r="G47" s="73">
        <f>SUM(G37:G46)</f>
        <v>1.56</v>
      </c>
    </row>
    <row r="49" spans="2:8">
      <c r="B49" t="s">
        <v>2570</v>
      </c>
    </row>
    <row r="50" spans="2:8">
      <c r="B50" t="s">
        <v>2569</v>
      </c>
      <c r="D50">
        <f>C37*D47</f>
        <v>723</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s="86">
        <f>C37</f>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09-Jul-2026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e" vm="1">
        <f t="shared" si="1"/>
        <v>#VALUE!</v>
      </c>
    </row>
    <row r="60" spans="1:2">
      <c r="A60" t="s">
        <v>2957</v>
      </c>
      <c r="B60" t="e" vm="1">
        <f t="shared" si="1"/>
        <v>#VALUE!</v>
      </c>
    </row>
    <row r="61" spans="1:2">
      <c r="A61" t="s">
        <v>2958</v>
      </c>
      <c r="B61" t="e" vm="1">
        <f t="shared" si="1"/>
        <v>#VALUE!</v>
      </c>
    </row>
    <row r="62" spans="1:2">
      <c r="A62" t="s">
        <v>2959</v>
      </c>
      <c r="B62" t="e" vm="1">
        <f t="shared" si="1"/>
        <v>#VALUE!</v>
      </c>
    </row>
    <row r="63" spans="1:2">
      <c r="A63" t="s">
        <v>2960</v>
      </c>
      <c r="B63" t="e" vm="1">
        <f t="shared" si="1"/>
        <v>#VALUE!</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2">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3">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4">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09-Jul-2026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5">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09-Jul-2026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2026-07-09T15:09:17Z</cp:lastPrinted>
  <dcterms:created xsi:type="dcterms:W3CDTF">2021-09-27T12:19:57Z</dcterms:created>
  <dcterms:modified xsi:type="dcterms:W3CDTF">2026-07-09T17:17:32Z</dcterms:modified>
</cp:coreProperties>
</file>