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DBDDD23-3C2F-4EC1-958B-96AAE67C2B8A}" xr6:coauthVersionLast="47" xr6:coauthVersionMax="47" xr10:uidLastSave="{00000000-0000-0000-0000-000000000000}"/>
  <bookViews>
    <workbookView xWindow="-120" yWindow="-120" windowWidth="29040" windowHeight="15720" xr2:uid="{709456BE-1A80-4A51-8CC1-6578AF4B6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7" i="1" l="1"/>
  <c r="U25" i="1" a="1"/>
  <c r="U25" i="1" s="1"/>
  <c r="V25" i="1" a="1"/>
  <c r="V25" i="1" s="1"/>
  <c r="W25" i="1" a="1"/>
  <c r="W25" i="1" s="1"/>
  <c r="X25" i="1" a="1"/>
  <c r="X25" i="1" s="1"/>
  <c r="Y25" i="1" a="1"/>
  <c r="Y25" i="1" s="1"/>
  <c r="Z25" i="1" a="1"/>
  <c r="Z25" i="1" s="1"/>
  <c r="AA25" i="1" a="1"/>
  <c r="AA25" i="1" s="1"/>
  <c r="AB25" i="1" a="1"/>
  <c r="AB25" i="1" s="1"/>
  <c r="AC25" i="1" a="1"/>
  <c r="AC25" i="1" s="1"/>
  <c r="AD25" i="1" a="1"/>
  <c r="AD25" i="1" s="1"/>
  <c r="AE25" i="1" a="1"/>
  <c r="AE25" i="1" s="1"/>
  <c r="AF25" i="1" a="1"/>
  <c r="AF25" i="1" s="1"/>
  <c r="T25" i="1" a="1"/>
  <c r="T25" i="1" s="1"/>
  <c r="U23" i="1" a="1"/>
  <c r="U23" i="1"/>
  <c r="V23" i="1" a="1"/>
  <c r="V23" i="1" s="1"/>
  <c r="W23" i="1" a="1"/>
  <c r="W23" i="1"/>
  <c r="X23" i="1" a="1"/>
  <c r="X23" i="1" s="1"/>
  <c r="Y23" i="1" a="1"/>
  <c r="Y23" i="1"/>
  <c r="Z23" i="1" a="1"/>
  <c r="Z23" i="1"/>
  <c r="AA23" i="1" a="1"/>
  <c r="AA23" i="1" s="1"/>
  <c r="AB23" i="1" a="1"/>
  <c r="AB23" i="1"/>
  <c r="AC23" i="1" a="1"/>
  <c r="AC23" i="1"/>
  <c r="AD23" i="1" a="1"/>
  <c r="AD23" i="1" s="1"/>
  <c r="AE23" i="1" a="1"/>
  <c r="AE23" i="1" s="1"/>
  <c r="AF23" i="1" a="1"/>
  <c r="AF23" i="1" s="1"/>
  <c r="T23" i="1" a="1"/>
  <c r="T23" i="1" s="1"/>
  <c r="T24" i="1" a="1"/>
  <c r="T24" i="1" s="1"/>
  <c r="T22" i="1" a="1"/>
  <c r="T22" i="1" s="1"/>
  <c r="G23" i="1" a="1"/>
  <c r="G23" i="1" s="1"/>
  <c r="J23" i="1" s="1"/>
  <c r="H23" i="1" a="1"/>
  <c r="H23" i="1" s="1"/>
  <c r="K23" i="1" s="1"/>
  <c r="N3" i="1"/>
  <c r="N2" i="1"/>
  <c r="K35" i="1" l="1"/>
  <c r="J34" i="1"/>
  <c r="K33" i="1"/>
  <c r="K34" i="1"/>
  <c r="K32" i="1"/>
  <c r="J33" i="1"/>
  <c r="K31" i="1"/>
  <c r="J32" i="1"/>
  <c r="K30" i="1"/>
  <c r="J35" i="1"/>
  <c r="J31" i="1"/>
  <c r="K29" i="1"/>
  <c r="K28" i="1"/>
  <c r="J27" i="1"/>
  <c r="K25" i="1"/>
  <c r="J25" i="1"/>
  <c r="J24" i="1"/>
  <c r="J30" i="1"/>
  <c r="J29" i="1"/>
  <c r="K27" i="1"/>
  <c r="J28" i="1"/>
  <c r="K26" i="1"/>
  <c r="J26" i="1"/>
  <c r="K2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<sst xmlns="http://schemas.openxmlformats.org/spreadsheetml/2006/main" count="30" uniqueCount="20">
  <si>
    <t>Course</t>
  </si>
  <si>
    <t>Mid-Term</t>
  </si>
  <si>
    <t>Deep Learning</t>
  </si>
  <si>
    <t>Machine Learning</t>
  </si>
  <si>
    <t>Format for Python</t>
  </si>
  <si>
    <t>Ranking</t>
  </si>
  <si>
    <t>Marks</t>
  </si>
  <si>
    <t>Deep Leaming</t>
  </si>
  <si>
    <t>DL Rank</t>
  </si>
  <si>
    <t>ML Rank</t>
  </si>
  <si>
    <t>Example Data</t>
  </si>
  <si>
    <t>DL</t>
  </si>
  <si>
    <t>ML</t>
  </si>
  <si>
    <t>Raw</t>
  </si>
  <si>
    <t>Sorted</t>
  </si>
  <si>
    <t>Rank</t>
  </si>
  <si>
    <t>Spearman Correlation Matrix</t>
  </si>
  <si>
    <t>https://towardsdev.com/spearsmans-rank-correlation-40580ec6ef40</t>
  </si>
  <si>
    <t>CORREL</t>
  </si>
  <si>
    <t>This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</si>
</sst>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17</xdr:col>
      <xdr:colOff>57150</xdr:colOff>
      <xdr:row>12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EA0C86-26D4-D6AE-A3F6-A77A7612F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6667500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C689-5413-42B6-897A-ABCED1720E4A}">
  <dimension ref="A1:AF35"/>
  <sheetViews>
    <sheetView tabSelected="1" workbookViewId="0">
      <selection activeCell="U27" sqref="U27"/>
    </sheetView>
  </sheetViews>
  <sheetFormatPr defaultRowHeight="15" x14ac:dyDescent="0.25"/>
  <cols>
    <col min="3" max="3" width="16.85546875" bestFit="1" customWidth="1"/>
    <col min="4" max="10" width="5.5703125" customWidth="1"/>
    <col min="11" max="11" width="6.28515625" customWidth="1"/>
    <col min="12" max="16" width="5.5703125" customWidth="1"/>
    <col min="19" max="19" width="17.85546875" customWidth="1"/>
  </cols>
  <sheetData>
    <row r="1" spans="1:21" x14ac:dyDescent="0.25">
      <c r="N1" t="s">
        <v>4</v>
      </c>
      <c r="U1" t="s">
        <v>17</v>
      </c>
    </row>
    <row r="2" spans="1:21" ht="20.25" thickBot="1" x14ac:dyDescent="0.35">
      <c r="A2" s="2" t="s">
        <v>10</v>
      </c>
      <c r="N2" t="str">
        <f>_xlfn.TEXTJOIN(",",,D5:P5)</f>
        <v>48,67,89,76,55,66,89,90,99,100,100,32,55</v>
      </c>
    </row>
    <row r="3" spans="1:21" ht="15.75" thickTop="1" x14ac:dyDescent="0.25">
      <c r="N3" t="str">
        <f>_xlfn.TEXTJOIN(",",,D6:P6)</f>
        <v>52,61,78,81,50,49,95,100,100,90,89,21,62</v>
      </c>
    </row>
    <row r="4" spans="1:21" x14ac:dyDescent="0.25">
      <c r="C4" t="s">
        <v>0</v>
      </c>
      <c r="D4" s="1" t="s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1" x14ac:dyDescent="0.25">
      <c r="C5" t="s">
        <v>2</v>
      </c>
      <c r="D5">
        <v>48</v>
      </c>
      <c r="E5">
        <v>67</v>
      </c>
      <c r="F5">
        <v>89</v>
      </c>
      <c r="G5">
        <v>76</v>
      </c>
      <c r="H5">
        <v>55</v>
      </c>
      <c r="I5">
        <v>66</v>
      </c>
      <c r="J5">
        <v>89</v>
      </c>
      <c r="K5">
        <v>90</v>
      </c>
      <c r="L5">
        <v>99</v>
      </c>
      <c r="M5">
        <v>100</v>
      </c>
      <c r="N5">
        <v>100</v>
      </c>
      <c r="O5">
        <v>32</v>
      </c>
      <c r="P5">
        <v>55</v>
      </c>
    </row>
    <row r="6" spans="1:21" x14ac:dyDescent="0.25">
      <c r="C6" t="s">
        <v>3</v>
      </c>
      <c r="D6">
        <v>52</v>
      </c>
      <c r="E6">
        <v>61</v>
      </c>
      <c r="F6">
        <v>78</v>
      </c>
      <c r="G6">
        <v>81</v>
      </c>
      <c r="H6">
        <v>50</v>
      </c>
      <c r="I6">
        <v>49</v>
      </c>
      <c r="J6">
        <v>95</v>
      </c>
      <c r="K6">
        <v>100</v>
      </c>
      <c r="L6">
        <v>100</v>
      </c>
      <c r="M6">
        <v>90</v>
      </c>
      <c r="N6">
        <v>89</v>
      </c>
      <c r="O6">
        <v>21</v>
      </c>
      <c r="P6">
        <v>62</v>
      </c>
    </row>
    <row r="8" spans="1:21" ht="20.25" thickBot="1" x14ac:dyDescent="0.35">
      <c r="A8" s="2" t="s">
        <v>5</v>
      </c>
    </row>
    <row r="9" spans="1:21" ht="15.75" thickTop="1" x14ac:dyDescent="0.25"/>
    <row r="14" spans="1:21" x14ac:dyDescent="0.25">
      <c r="C14" t="s">
        <v>0</v>
      </c>
      <c r="D14" t="s">
        <v>6</v>
      </c>
    </row>
    <row r="15" spans="1:21" x14ac:dyDescent="0.25">
      <c r="C15" t="s">
        <v>7</v>
      </c>
      <c r="D15">
        <v>48</v>
      </c>
      <c r="E15">
        <v>67</v>
      </c>
      <c r="F15">
        <v>89</v>
      </c>
      <c r="G15">
        <v>76</v>
      </c>
      <c r="H15">
        <v>55</v>
      </c>
      <c r="I15">
        <v>66</v>
      </c>
      <c r="J15">
        <v>89</v>
      </c>
      <c r="K15">
        <v>90</v>
      </c>
      <c r="L15">
        <v>99</v>
      </c>
      <c r="M15">
        <v>100</v>
      </c>
      <c r="N15">
        <v>100</v>
      </c>
      <c r="O15">
        <v>32</v>
      </c>
      <c r="P15">
        <v>55</v>
      </c>
    </row>
    <row r="16" spans="1:21" x14ac:dyDescent="0.25">
      <c r="C16" t="s">
        <v>8</v>
      </c>
      <c r="D16">
        <v>12</v>
      </c>
      <c r="E16">
        <v>8</v>
      </c>
      <c r="F16">
        <v>5.5</v>
      </c>
      <c r="G16">
        <v>7</v>
      </c>
      <c r="H16">
        <v>10.5</v>
      </c>
      <c r="I16">
        <v>9</v>
      </c>
      <c r="J16">
        <v>5.5</v>
      </c>
      <c r="K16">
        <v>0.4</v>
      </c>
      <c r="L16">
        <v>3</v>
      </c>
      <c r="M16">
        <v>1.5</v>
      </c>
      <c r="N16">
        <v>1.5</v>
      </c>
      <c r="O16">
        <v>13</v>
      </c>
      <c r="P16">
        <v>10.5</v>
      </c>
    </row>
    <row r="17" spans="3:32" x14ac:dyDescent="0.25">
      <c r="C17" t="s">
        <v>3</v>
      </c>
      <c r="D17">
        <v>52</v>
      </c>
      <c r="E17">
        <v>61</v>
      </c>
      <c r="F17">
        <v>78</v>
      </c>
      <c r="G17">
        <v>81</v>
      </c>
      <c r="H17">
        <v>50</v>
      </c>
      <c r="I17">
        <v>49</v>
      </c>
      <c r="J17">
        <v>95</v>
      </c>
      <c r="K17">
        <v>100</v>
      </c>
      <c r="L17">
        <v>100</v>
      </c>
      <c r="M17">
        <v>90</v>
      </c>
      <c r="N17">
        <v>89</v>
      </c>
      <c r="O17">
        <v>21</v>
      </c>
      <c r="P17">
        <v>62</v>
      </c>
    </row>
    <row r="18" spans="3:32" x14ac:dyDescent="0.25">
      <c r="C18" t="s">
        <v>9</v>
      </c>
      <c r="D18">
        <v>10</v>
      </c>
      <c r="E18">
        <v>9</v>
      </c>
      <c r="F18">
        <v>7</v>
      </c>
      <c r="G18">
        <v>6</v>
      </c>
      <c r="H18">
        <v>11</v>
      </c>
      <c r="I18">
        <v>12</v>
      </c>
      <c r="J18">
        <v>3</v>
      </c>
      <c r="K18">
        <v>1.5</v>
      </c>
      <c r="L18">
        <v>1.5</v>
      </c>
      <c r="M18">
        <v>4</v>
      </c>
      <c r="N18">
        <v>5</v>
      </c>
      <c r="O18">
        <v>13</v>
      </c>
      <c r="P18">
        <v>8</v>
      </c>
    </row>
    <row r="21" spans="3:32" ht="20.25" thickBot="1" x14ac:dyDescent="0.35">
      <c r="D21" s="1" t="s">
        <v>13</v>
      </c>
      <c r="E21" s="1"/>
      <c r="G21" s="1" t="s">
        <v>14</v>
      </c>
      <c r="H21" s="1"/>
      <c r="J21" s="1" t="s">
        <v>15</v>
      </c>
      <c r="K21" s="1"/>
      <c r="S21" s="2" t="s">
        <v>16</v>
      </c>
    </row>
    <row r="22" spans="3:32" ht="15.75" thickTop="1" x14ac:dyDescent="0.25">
      <c r="D22" t="s">
        <v>11</v>
      </c>
      <c r="E22" t="s">
        <v>12</v>
      </c>
      <c r="G22" t="s">
        <v>11</v>
      </c>
      <c r="H22" t="s">
        <v>12</v>
      </c>
      <c r="J22" t="s">
        <v>11</v>
      </c>
      <c r="K22" t="s">
        <v>12</v>
      </c>
      <c r="S22" t="s">
        <v>2</v>
      </c>
      <c r="T22" cm="1">
        <f t="array" ref="T22:AF22">TRANSPOSE(D23:D35)</f>
        <v>48</v>
      </c>
      <c r="U22">
        <v>67</v>
      </c>
      <c r="V22">
        <v>89</v>
      </c>
      <c r="W22">
        <v>76</v>
      </c>
      <c r="X22">
        <v>55</v>
      </c>
      <c r="Y22">
        <v>66</v>
      </c>
      <c r="Z22">
        <v>89</v>
      </c>
      <c r="AA22">
        <v>90</v>
      </c>
      <c r="AB22">
        <v>99</v>
      </c>
      <c r="AC22">
        <v>100</v>
      </c>
      <c r="AD22">
        <v>100</v>
      </c>
      <c r="AE22">
        <v>32</v>
      </c>
      <c r="AF22">
        <v>55</v>
      </c>
    </row>
    <row r="23" spans="3:32" x14ac:dyDescent="0.25">
      <c r="D23">
        <v>48</v>
      </c>
      <c r="E23">
        <v>52</v>
      </c>
      <c r="G23" cm="1">
        <f t="array" ref="G23:G35">_xlfn._xlws.SORT(D23:D35,,-1)</f>
        <v>100</v>
      </c>
      <c r="H23" cm="1">
        <f t="array" ref="H23:H35">_xlfn._xlws.SORT(E23:E35,,-1)</f>
        <v>100</v>
      </c>
      <c r="J23">
        <f>_xlfn.RANK.AVG(G23,_xlfn.ANCHORARRAY($G$23),0)</f>
        <v>1.5</v>
      </c>
      <c r="K23">
        <f>_xlfn.RANK.AVG(H23,_xlfn.ANCHORARRAY($H$23),0)</f>
        <v>1.5</v>
      </c>
      <c r="S23" t="s">
        <v>8</v>
      </c>
      <c r="T23" cm="1">
        <f t="array" ref="T23">TRANSPOSE(_xlfn.XLOOKUP(T22,_xlfn.ANCHORARRAY($G$23),$J$23:$J$35))</f>
        <v>12</v>
      </c>
      <c r="U23" cm="1">
        <f t="array" ref="U23">TRANSPOSE(_xlfn.XLOOKUP(U22,_xlfn.ANCHORARRAY($G$23),$J$23:$J$35))</f>
        <v>8</v>
      </c>
      <c r="V23" cm="1">
        <f t="array" ref="V23">TRANSPOSE(_xlfn.XLOOKUP(V22,_xlfn.ANCHORARRAY($G$23),$J$23:$J$35))</f>
        <v>5.5</v>
      </c>
      <c r="W23" cm="1">
        <f t="array" ref="W23">TRANSPOSE(_xlfn.XLOOKUP(W22,_xlfn.ANCHORARRAY($G$23),$J$23:$J$35))</f>
        <v>7</v>
      </c>
      <c r="X23" cm="1">
        <f t="array" ref="X23">TRANSPOSE(_xlfn.XLOOKUP(X22,_xlfn.ANCHORARRAY($G$23),$J$23:$J$35))</f>
        <v>10.5</v>
      </c>
      <c r="Y23" cm="1">
        <f t="array" ref="Y23">TRANSPOSE(_xlfn.XLOOKUP(Y22,_xlfn.ANCHORARRAY($G$23),$J$23:$J$35))</f>
        <v>9</v>
      </c>
      <c r="Z23" cm="1">
        <f t="array" ref="Z23">TRANSPOSE(_xlfn.XLOOKUP(Z22,_xlfn.ANCHORARRAY($G$23),$J$23:$J$35))</f>
        <v>5.5</v>
      </c>
      <c r="AA23" cm="1">
        <f t="array" ref="AA23">TRANSPOSE(_xlfn.XLOOKUP(AA22,_xlfn.ANCHORARRAY($G$23),$J$23:$J$35))</f>
        <v>4</v>
      </c>
      <c r="AB23" cm="1">
        <f t="array" ref="AB23">TRANSPOSE(_xlfn.XLOOKUP(AB22,_xlfn.ANCHORARRAY($G$23),$J$23:$J$35))</f>
        <v>3</v>
      </c>
      <c r="AC23" cm="1">
        <f t="array" ref="AC23">TRANSPOSE(_xlfn.XLOOKUP(AC22,_xlfn.ANCHORARRAY($G$23),$J$23:$J$35))</f>
        <v>1.5</v>
      </c>
      <c r="AD23" cm="1">
        <f t="array" ref="AD23">TRANSPOSE(_xlfn.XLOOKUP(AD22,_xlfn.ANCHORARRAY($G$23),$J$23:$J$35))</f>
        <v>1.5</v>
      </c>
      <c r="AE23" cm="1">
        <f t="array" ref="AE23">TRANSPOSE(_xlfn.XLOOKUP(AE22,_xlfn.ANCHORARRAY($G$23),$J$23:$J$35))</f>
        <v>13</v>
      </c>
      <c r="AF23" cm="1">
        <f t="array" ref="AF23">TRANSPOSE(_xlfn.XLOOKUP(AF22,_xlfn.ANCHORARRAY($G$23),$J$23:$J$35))</f>
        <v>10.5</v>
      </c>
    </row>
    <row r="24" spans="3:32" x14ac:dyDescent="0.25">
      <c r="D24">
        <v>67</v>
      </c>
      <c r="E24">
        <v>61</v>
      </c>
      <c r="G24">
        <v>100</v>
      </c>
      <c r="H24">
        <v>100</v>
      </c>
      <c r="J24">
        <f t="shared" ref="J24:J35" si="0">_xlfn.RANK.AVG(G24,_xlfn.ANCHORARRAY($G$23),0)</f>
        <v>1.5</v>
      </c>
      <c r="K24">
        <f t="shared" ref="K24:K35" si="1">_xlfn.RANK.AVG(H24,_xlfn.ANCHORARRAY($H$23),0)</f>
        <v>1.5</v>
      </c>
      <c r="S24" t="s">
        <v>3</v>
      </c>
      <c r="T24" cm="1">
        <f t="array" ref="T24:AF24">TRANSPOSE(E23:E35)</f>
        <v>52</v>
      </c>
      <c r="U24">
        <v>61</v>
      </c>
      <c r="V24">
        <v>78</v>
      </c>
      <c r="W24">
        <v>81</v>
      </c>
      <c r="X24">
        <v>50</v>
      </c>
      <c r="Y24">
        <v>49</v>
      </c>
      <c r="Z24">
        <v>95</v>
      </c>
      <c r="AA24">
        <v>100</v>
      </c>
      <c r="AB24">
        <v>100</v>
      </c>
      <c r="AC24">
        <v>90</v>
      </c>
      <c r="AD24">
        <v>89</v>
      </c>
      <c r="AE24">
        <v>21</v>
      </c>
      <c r="AF24">
        <v>62</v>
      </c>
    </row>
    <row r="25" spans="3:32" x14ac:dyDescent="0.25">
      <c r="D25">
        <v>89</v>
      </c>
      <c r="E25">
        <v>78</v>
      </c>
      <c r="G25">
        <v>99</v>
      </c>
      <c r="H25">
        <v>95</v>
      </c>
      <c r="J25">
        <f t="shared" si="0"/>
        <v>3</v>
      </c>
      <c r="K25">
        <f t="shared" si="1"/>
        <v>3</v>
      </c>
      <c r="S25" t="s">
        <v>9</v>
      </c>
      <c r="T25" cm="1">
        <f t="array" ref="T25">TRANSPOSE(_xlfn.XLOOKUP(T24,_xlfn.ANCHORARRAY($H$23),$K$23:$K$35))</f>
        <v>10</v>
      </c>
      <c r="U25" cm="1">
        <f t="array" ref="U25">TRANSPOSE(_xlfn.XLOOKUP(U24,_xlfn.ANCHORARRAY($H$23),$K$23:$K$35))</f>
        <v>9</v>
      </c>
      <c r="V25" cm="1">
        <f t="array" ref="V25">TRANSPOSE(_xlfn.XLOOKUP(V24,_xlfn.ANCHORARRAY($H$23),$K$23:$K$35))</f>
        <v>7</v>
      </c>
      <c r="W25" cm="1">
        <f t="array" ref="W25">TRANSPOSE(_xlfn.XLOOKUP(W24,_xlfn.ANCHORARRAY($H$23),$K$23:$K$35))</f>
        <v>6</v>
      </c>
      <c r="X25" cm="1">
        <f t="array" ref="X25">TRANSPOSE(_xlfn.XLOOKUP(X24,_xlfn.ANCHORARRAY($H$23),$K$23:$K$35))</f>
        <v>11</v>
      </c>
      <c r="Y25" cm="1">
        <f t="array" ref="Y25">TRANSPOSE(_xlfn.XLOOKUP(Y24,_xlfn.ANCHORARRAY($H$23),$K$23:$K$35))</f>
        <v>12</v>
      </c>
      <c r="Z25" cm="1">
        <f t="array" ref="Z25">TRANSPOSE(_xlfn.XLOOKUP(Z24,_xlfn.ANCHORARRAY($H$23),$K$23:$K$35))</f>
        <v>3</v>
      </c>
      <c r="AA25" cm="1">
        <f t="array" ref="AA25">TRANSPOSE(_xlfn.XLOOKUP(AA24,_xlfn.ANCHORARRAY($H$23),$K$23:$K$35))</f>
        <v>1.5</v>
      </c>
      <c r="AB25" cm="1">
        <f t="array" ref="AB25">TRANSPOSE(_xlfn.XLOOKUP(AB24,_xlfn.ANCHORARRAY($H$23),$K$23:$K$35))</f>
        <v>1.5</v>
      </c>
      <c r="AC25" cm="1">
        <f t="array" ref="AC25">TRANSPOSE(_xlfn.XLOOKUP(AC24,_xlfn.ANCHORARRAY($H$23),$K$23:$K$35))</f>
        <v>4</v>
      </c>
      <c r="AD25" cm="1">
        <f t="array" ref="AD25">TRANSPOSE(_xlfn.XLOOKUP(AD24,_xlfn.ANCHORARRAY($H$23),$K$23:$K$35))</f>
        <v>5</v>
      </c>
      <c r="AE25" cm="1">
        <f t="array" ref="AE25">TRANSPOSE(_xlfn.XLOOKUP(AE24,_xlfn.ANCHORARRAY($H$23),$K$23:$K$35))</f>
        <v>13</v>
      </c>
      <c r="AF25" cm="1">
        <f t="array" ref="AF25">TRANSPOSE(_xlfn.XLOOKUP(AF24,_xlfn.ANCHORARRAY($H$23),$K$23:$K$35))</f>
        <v>8</v>
      </c>
    </row>
    <row r="26" spans="3:32" x14ac:dyDescent="0.25">
      <c r="D26">
        <v>76</v>
      </c>
      <c r="E26">
        <v>81</v>
      </c>
      <c r="G26">
        <v>90</v>
      </c>
      <c r="H26">
        <v>90</v>
      </c>
      <c r="J26">
        <f t="shared" si="0"/>
        <v>4</v>
      </c>
      <c r="K26">
        <f t="shared" si="1"/>
        <v>4</v>
      </c>
    </row>
    <row r="27" spans="3:32" x14ac:dyDescent="0.25">
      <c r="D27">
        <v>55</v>
      </c>
      <c r="E27">
        <v>50</v>
      </c>
      <c r="G27">
        <v>89</v>
      </c>
      <c r="H27">
        <v>89</v>
      </c>
      <c r="J27">
        <f t="shared" si="0"/>
        <v>5.5</v>
      </c>
      <c r="K27">
        <f t="shared" si="1"/>
        <v>5</v>
      </c>
      <c r="S27" t="s">
        <v>18</v>
      </c>
      <c r="T27">
        <f>CORREL(T23:AF23,T25:AF25)</f>
        <v>0.84254465120974076</v>
      </c>
      <c r="U27" t="s">
        <v>19</v>
      </c>
    </row>
    <row r="28" spans="3:32" x14ac:dyDescent="0.25">
      <c r="D28">
        <v>66</v>
      </c>
      <c r="E28">
        <v>49</v>
      </c>
      <c r="G28">
        <v>89</v>
      </c>
      <c r="H28">
        <v>81</v>
      </c>
      <c r="J28">
        <f t="shared" si="0"/>
        <v>5.5</v>
      </c>
      <c r="K28">
        <f t="shared" si="1"/>
        <v>6</v>
      </c>
    </row>
    <row r="29" spans="3:32" x14ac:dyDescent="0.25">
      <c r="D29">
        <v>89</v>
      </c>
      <c r="E29">
        <v>95</v>
      </c>
      <c r="G29">
        <v>76</v>
      </c>
      <c r="H29">
        <v>78</v>
      </c>
      <c r="J29">
        <f t="shared" si="0"/>
        <v>7</v>
      </c>
      <c r="K29">
        <f t="shared" si="1"/>
        <v>7</v>
      </c>
    </row>
    <row r="30" spans="3:32" x14ac:dyDescent="0.25">
      <c r="D30">
        <v>90</v>
      </c>
      <c r="E30">
        <v>100</v>
      </c>
      <c r="G30">
        <v>67</v>
      </c>
      <c r="H30">
        <v>62</v>
      </c>
      <c r="J30">
        <f t="shared" si="0"/>
        <v>8</v>
      </c>
      <c r="K30">
        <f t="shared" si="1"/>
        <v>8</v>
      </c>
    </row>
    <row r="31" spans="3:32" x14ac:dyDescent="0.25">
      <c r="D31">
        <v>99</v>
      </c>
      <c r="E31">
        <v>100</v>
      </c>
      <c r="G31">
        <v>66</v>
      </c>
      <c r="H31">
        <v>61</v>
      </c>
      <c r="J31">
        <f t="shared" si="0"/>
        <v>9</v>
      </c>
      <c r="K31">
        <f t="shared" si="1"/>
        <v>9</v>
      </c>
    </row>
    <row r="32" spans="3:32" x14ac:dyDescent="0.25">
      <c r="D32">
        <v>100</v>
      </c>
      <c r="E32">
        <v>90</v>
      </c>
      <c r="G32">
        <v>55</v>
      </c>
      <c r="H32">
        <v>52</v>
      </c>
      <c r="J32">
        <f t="shared" si="0"/>
        <v>10.5</v>
      </c>
      <c r="K32">
        <f t="shared" si="1"/>
        <v>10</v>
      </c>
    </row>
    <row r="33" spans="4:11" x14ac:dyDescent="0.25">
      <c r="D33">
        <v>100</v>
      </c>
      <c r="E33">
        <v>89</v>
      </c>
      <c r="G33">
        <v>55</v>
      </c>
      <c r="H33">
        <v>50</v>
      </c>
      <c r="J33">
        <f t="shared" si="0"/>
        <v>10.5</v>
      </c>
      <c r="K33">
        <f t="shared" si="1"/>
        <v>11</v>
      </c>
    </row>
    <row r="34" spans="4:11" x14ac:dyDescent="0.25">
      <c r="D34">
        <v>32</v>
      </c>
      <c r="E34">
        <v>21</v>
      </c>
      <c r="G34">
        <v>48</v>
      </c>
      <c r="H34">
        <v>49</v>
      </c>
      <c r="J34">
        <f t="shared" si="0"/>
        <v>12</v>
      </c>
      <c r="K34">
        <f t="shared" si="1"/>
        <v>12</v>
      </c>
    </row>
    <row r="35" spans="4:11" x14ac:dyDescent="0.25">
      <c r="D35">
        <v>55</v>
      </c>
      <c r="E35">
        <v>62</v>
      </c>
      <c r="G35">
        <v>32</v>
      </c>
      <c r="H35">
        <v>21</v>
      </c>
      <c r="J35">
        <f t="shared" si="0"/>
        <v>13</v>
      </c>
      <c r="K35">
        <f t="shared" si="1"/>
        <v>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2023-11-04T22:40:29Z</dcterms:created>
  <dcterms:modified xsi:type="dcterms:W3CDTF">2023-11-04T23:18:41Z</dcterms:modified>
</cp:coreProperties>
</file>