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21" documentId="8_{59104314-6BAA-49A2-A361-686C51DADDA5}" xr6:coauthVersionLast="47" xr6:coauthVersionMax="47" xr10:uidLastSave="{AA629205-2AEB-4068-B3CE-C3098E8C4FC2}"/>
  <bookViews>
    <workbookView xWindow="57480" yWindow="-120" windowWidth="29040" windowHeight="17640" xr2:uid="{AD5FE48E-9CE6-4EDE-8F69-E8FD3B4EAF42}"/>
  </bookViews>
  <sheets>
    <sheet name="Sheet1" sheetId="1" r:id="rId1"/>
  </sheets>
  <definedNames>
    <definedName name="_xlcn.WorksheetConnection_book2Table11" hidden="1">Table1[]</definedName>
  </definedNames>
  <calcPr calcId="191029"/>
  <pivotCaches>
    <pivotCache cacheId="209" r:id="rId2"/>
    <pivotCache cacheId="254" r:id="rId3"/>
    <pivotCache cacheId="271" r:id="rId4"/>
    <pivotCache cacheId="288" r:id="rId5"/>
    <pivotCache cacheId="30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2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22" i="1"/>
  <c r="M23" i="1"/>
  <c r="M24" i="1"/>
  <c r="M25" i="1"/>
  <c r="M26" i="1"/>
  <c r="M27" i="1"/>
  <c r="M28" i="1"/>
  <c r="M29" i="1"/>
  <c r="M30" i="1"/>
  <c r="M31" i="1"/>
  <c r="M22" i="1"/>
  <c r="B3" i="1"/>
  <c r="O31" i="1" l="1"/>
  <c r="O30" i="1"/>
  <c r="O22" i="1"/>
  <c r="O24" i="1"/>
  <c r="O29" i="1"/>
  <c r="O28" i="1"/>
  <c r="O26" i="1"/>
  <c r="O27" i="1"/>
  <c r="O25" i="1"/>
  <c r="O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360828-CED9-4B92-B1F5-C9AF2FB88A7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A7CF90E-9B35-4E1E-8273-DE09DD592DF0}" name="WorksheetConnection_book2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2Table11"/>
        </x15:connection>
      </ext>
    </extLst>
  </connection>
</connections>
</file>

<file path=xl/sharedStrings.xml><?xml version="1.0" encoding="utf-8"?>
<sst xmlns="http://schemas.openxmlformats.org/spreadsheetml/2006/main" count="247" uniqueCount="34">
  <si>
    <t>FROM:</t>
  </si>
  <si>
    <t>Mark Biegert</t>
  </si>
  <si>
    <t>SUBJECT:</t>
  </si>
  <si>
    <t>DATE:</t>
  </si>
  <si>
    <t>IIC</t>
  </si>
  <si>
    <t>CIC</t>
  </si>
  <si>
    <t>ITC</t>
  </si>
  <si>
    <t>ITE</t>
  </si>
  <si>
    <t>Room temperature</t>
  </si>
  <si>
    <t>Hot</t>
  </si>
  <si>
    <t>Cold</t>
  </si>
  <si>
    <t>Fast Adv Max (microA)</t>
  </si>
  <si>
    <t>Fast Adv min (microA)</t>
  </si>
  <si>
    <t>Slow adv max (microA)</t>
  </si>
  <si>
    <t>Slow adv min (microA)</t>
  </si>
  <si>
    <t>HA</t>
  </si>
  <si>
    <t>Temperature</t>
  </si>
  <si>
    <t>Measurement</t>
  </si>
  <si>
    <t>Value</t>
  </si>
  <si>
    <t>Tablular</t>
  </si>
  <si>
    <t>Raw</t>
  </si>
  <si>
    <t>Grand Total</t>
  </si>
  <si>
    <t>Room</t>
  </si>
  <si>
    <t>Mean</t>
  </si>
  <si>
    <t>Range</t>
  </si>
  <si>
    <t>% of Mean</t>
  </si>
  <si>
    <t>Current Measurements</t>
  </si>
  <si>
    <t>Analysis</t>
  </si>
  <si>
    <t>Rat</t>
  </si>
  <si>
    <t>Mean_</t>
  </si>
  <si>
    <t>Range_</t>
  </si>
  <si>
    <t>You can use DAX for some of this.</t>
  </si>
  <si>
    <t>DAX Practice</t>
  </si>
  <si>
    <t>Row Subheading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</si>
</sst>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%;\-0%;0%"/>
  </numFmts>
  <fonts count="14" x14ac:knownFonts="1">
    <font>
      <sz val="10"/>
      <color theme="1"/>
      <name val="Consolas"/>
      <family val="2"/>
      <scheme val="minor"/>
    </font>
    <font>
      <sz val="11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b/>
      <sz val="10"/>
      <color theme="1"/>
      <name val="Consolas"/>
      <family val="3"/>
      <scheme val="minor"/>
    </font>
    <font>
      <sz val="10"/>
      <color theme="0"/>
      <name val="Consolas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Alignment="0" applyProtection="0"/>
    <xf numFmtId="0" fontId="5" fillId="2" borderId="0" applyNumberFormat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6" fillId="3" borderId="0" applyNumberFormat="0" applyAlignment="0" applyProtection="0"/>
    <xf numFmtId="0" fontId="7" fillId="4" borderId="0" applyNumberFormat="0" applyAlignment="0" applyProtection="0"/>
    <xf numFmtId="0" fontId="8" fillId="0" borderId="0" applyNumberFormat="0" applyAlignment="0" applyProtection="0"/>
    <xf numFmtId="0" fontId="9" fillId="0" borderId="0" applyNumberFormat="0" applyFill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6" fillId="3" borderId="0" xfId="7"/>
    <xf numFmtId="0" fontId="7" fillId="4" borderId="0" xfId="8"/>
    <xf numFmtId="0" fontId="0" fillId="0" borderId="0" xfId="0" applyNumberFormat="1"/>
    <xf numFmtId="0" fontId="4" fillId="2" borderId="0" xfId="2"/>
    <xf numFmtId="0" fontId="0" fillId="0" borderId="0" xfId="0" pivotButton="1"/>
    <xf numFmtId="1" fontId="0" fillId="0" borderId="0" xfId="0" applyNumberFormat="1"/>
    <xf numFmtId="9" fontId="0" fillId="0" borderId="0" xfId="14" applyFont="1"/>
    <xf numFmtId="0" fontId="1" fillId="5" borderId="0" xfId="15" applyAlignment="1">
      <alignment horizontal="centerContinuous"/>
    </xf>
    <xf numFmtId="0" fontId="12" fillId="5" borderId="0" xfId="15" applyFont="1" applyAlignment="1">
      <alignment horizontal="centerContinuous"/>
    </xf>
    <xf numFmtId="0" fontId="0" fillId="0" borderId="3" xfId="0" applyBorder="1"/>
    <xf numFmtId="0" fontId="0" fillId="4" borderId="0" xfId="0" applyFill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8" borderId="5" xfId="0" applyFill="1" applyBorder="1" applyAlignment="1">
      <alignment horizontal="center"/>
    </xf>
    <xf numFmtId="166" fontId="0" fillId="0" borderId="0" xfId="0" applyNumberFormat="1"/>
    <xf numFmtId="0" fontId="13" fillId="4" borderId="0" xfId="0" applyFont="1" applyFill="1" applyAlignment="1">
      <alignment horizontal="centerContinuous"/>
    </xf>
    <xf numFmtId="0" fontId="0" fillId="6" borderId="0" xfId="0" applyFill="1"/>
    <xf numFmtId="0" fontId="0" fillId="7" borderId="5" xfId="0" applyFill="1" applyBorder="1"/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3" xfId="0" applyFill="1" applyBorder="1"/>
    <xf numFmtId="0" fontId="0" fillId="7" borderId="4" xfId="0" applyFill="1" applyBorder="1"/>
  </cellXfs>
  <cellStyles count="16">
    <cellStyle name="20% - Accent2" xfId="15" builtinId="34"/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Percent" xfId="14" builtinId="5"/>
    <cellStyle name="Title" xfId="1" builtinId="15" hidden="1"/>
    <cellStyle name="Total" xfId="6" builtinId="25" customBuiltin="1"/>
  </cellStyles>
  <dxfs count="160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rgb="FF92D050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39997558519241921"/>
        </top>
      </border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thin">
          <color theme="5"/>
        </top>
        <bottom style="thin">
          <color theme="5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  <border>
        <top style="thin">
          <color theme="5" tint="0.39997558519241921"/>
        </top>
      </border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CCFFCC"/>
        </patternFill>
      </fill>
    </dxf>
    <dxf>
      <alignment horizontal="centerContinuous"/>
    </dxf>
    <dxf>
      <alignment horizontal="centerContinuous"/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rgb="FFCCFFCC"/>
        </patternFill>
      </fill>
    </dxf>
    <dxf>
      <alignment horizontal="center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alignment horizontal="centerContinuous"/>
    </dxf>
    <dxf>
      <alignment horizontal="centerContinuous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6" defaultTableStyle="Biegert Table Standard" defaultPivotStyle="PivotStyleLight16">
    <tableStyle name="Biegert Table Standard" pivot="0" count="7" xr9:uid="{95B43237-2845-4068-A415-A5A3E7804959}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  <tableStyle name="Local_Format" table="0" count="25" xr9:uid="{D894320B-6BBF-4232-9A1B-A593C317EA6D}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secondRowStripe" dxfId="53"/>
      <tableStyleElement type="firstColumnStripe" dxfId="52"/>
      <tableStyleElement type="secondColumnStripe" dxfId="51"/>
      <tableStyleElement type="firstHeaderCell" dxfId="50"/>
      <tableStyleElement type="firstSubtotalColumn" dxfId="49"/>
      <tableStyleElement type="secondSubtotalColumn" dxfId="48"/>
      <tableStyleElement type="thirdSubtotalColumn" dxfId="47"/>
      <tableStyleElement type="firstSubtotalRow" dxfId="46"/>
      <tableStyleElement type="secondSubtotalRow" dxfId="45"/>
      <tableStyleElement type="thirdSubtotalRow" dxfId="44"/>
      <tableStyleElement type="blankRow" dxfId="43"/>
      <tableStyleElement type="firstColumnSubheading" dxfId="42"/>
      <tableStyleElement type="secondColumnSubheading" dxfId="41"/>
      <tableStyleElement type="thirdColumnSubheading" dxfId="40"/>
      <tableStyleElement type="firstRowSubheading" dxfId="39"/>
      <tableStyleElement type="secondRowSubheading" dxfId="38"/>
      <tableStyleElement type="thirdRowSubheading" dxfId="37"/>
      <tableStyleElement type="pageFieldLabels" dxfId="36"/>
      <tableStyleElement type="pageFieldValues" dxfId="35"/>
    </tableStyle>
    <tableStyle name="Me 2" table="0" count="13" xr9:uid="{D1CE52A3-5BD4-45D9-8808-BC214EA95916}">
      <tableStyleElement type="headerRow" dxfId="34"/>
      <tableStyleElement type="totalRow" dxfId="33"/>
      <tableStyleElement type="lastColumn" dxfId="32"/>
      <tableStyleElement type="firstRowStripe" dxfId="31"/>
      <tableStyleElement type="firstColumnStripe" dxfId="30"/>
      <tableStyleElement type="firstSubtotalColumn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thirdRowSubheading" dxfId="24"/>
      <tableStyleElement type="pageFieldLabels" dxfId="23"/>
      <tableStyleElement type="pageFieldValues" dxfId="22"/>
    </tableStyle>
    <tableStyle name="Me 3" table="0" count="11" xr9:uid="{4C1D7F18-BDC1-4480-A8D3-DF7692809EAB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Me 4" table="0" count="11" xr9:uid="{F268BB29-683B-4607-8F30-7B070075B5E5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  <tableStyle name="PivotTable Style 1" table="0" count="0" xr9:uid="{4A866DBE-695D-44CD-8F40-05D8B81650C7}"/>
  </tableStyles>
  <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19</xdr:row>
      <xdr:rowOff>11430</xdr:rowOff>
    </xdr:from>
    <xdr:to>
      <xdr:col>11</xdr:col>
      <xdr:colOff>571500</xdr:colOff>
      <xdr:row>19</xdr:row>
      <xdr:rowOff>163830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C3C211-480A-3D4C-C17D-14D0E0BD191B}"/>
            </a:ext>
          </a:extLst>
        </xdr:cNvPr>
        <xdr:cNvSpPr txBox="1"/>
      </xdr:nvSpPr>
      <xdr:spPr>
        <a:xfrm>
          <a:off x="10121265" y="3288030"/>
          <a:ext cx="168973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/>
            <a:t>Temperature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88.462649189816" backgroundQuery="1" createdVersion="8" refreshedVersion="8" minRefreshableVersion="3" recordCount="0" supportSubquery="1" supportAdvancedDrill="1" xr:uid="{C02ED85A-44BE-49B5-8C1E-F9BB9D18FC7E}">
  <cacheSource type="external" connectionId="1"/>
  <cacheFields count="4">
    <cacheField name="[Table1].[HA].[HA]" caption="HA" numFmtId="0" level="1">
      <sharedItems count="4">
        <s v="CIC"/>
        <s v="IIC"/>
        <s v="ITC"/>
        <s v="ITE"/>
      </sharedItems>
    </cacheField>
    <cacheField name="[Table1].[Temperature].[Temperature]" caption="Temperature" numFmtId="0" hierarchy="1" level="1">
      <sharedItems count="3">
        <s v="Cold"/>
        <s v="Hot"/>
        <s v="Room"/>
      </sharedItems>
    </cacheField>
    <cacheField name="[Table1].[Measurement].[Measurement]" caption="Measurement" numFmtId="0" hierarchy="2" level="1">
      <sharedItems count="4">
        <s v="Fast Adv Max (microA)"/>
        <s v="Fast Adv min (microA)"/>
        <s v="Slow adv max (microA)"/>
        <s v="Slow adv min (microA)"/>
      </sharedItems>
    </cacheField>
    <cacheField name="[Measures].[Sum of Value]" caption="Sum of Value" numFmtId="0" hierarchy="9" level="32767"/>
  </cacheFields>
  <cacheHierarchies count="11">
    <cacheHierarchy uniqueName="[Table1].[HA]" caption="HA" attribute="1" defaultMemberUniqueName="[Table1].[HA].[All]" allUniqueName="[Table1].[HA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emperature]" caption="Temperature" attribute="1" defaultMemberUniqueName="[Table1].[Temperature].[All]" allUniqueName="[Table1].[Temperatur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easurement]" caption="Measurement" attribute="1" defaultMemberUniqueName="[Table1].[Measurement].[All]" allUniqueName="[Table1].[Measurement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Value]" caption="Value" attribute="1" defaultMemberUniqueName="[Table1].[Value].[All]" allUniqueName="[Table1].[Value].[All]" dimensionUniqueName="[Table1]" displayFolder="" count="0" memberValueDatatype="20" unbalanced="0"/>
    <cacheHierarchy uniqueName="[Measures].[Mean_]" caption="Mean_" measure="1" displayFolder="" measureGroup="Table1" count="0"/>
    <cacheHierarchy uniqueName="[Measures].[Range_]" caption="Range_" measure="1" displayFolder="" measureGroup="Table1" count="0"/>
    <cacheHierarchy uniqueName="[Measures].[Rat]" caption="Ra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mperature]" caption="Count of Temperatur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88.503649305552" backgroundQuery="1" createdVersion="8" refreshedVersion="8" minRefreshableVersion="3" recordCount="0" supportSubquery="1" supportAdvancedDrill="1" xr:uid="{32A853F0-626A-4612-AE1E-78BC720246C8}">
  <cacheSource type="external" connectionId="1"/>
  <cacheFields count="5">
    <cacheField name="[Table1].[HA].[HA]" caption="HA" numFmtId="0" level="1">
      <sharedItems count="4">
        <s v="CIC"/>
        <s v="IIC"/>
        <s v="ITC"/>
        <s v="ITE"/>
      </sharedItems>
    </cacheField>
    <cacheField name="[Table1].[Measurement].[Measurement]" caption="Measurement" numFmtId="0" hierarchy="2" level="1">
      <sharedItems count="4">
        <s v="Fast Adv Max (microA)"/>
        <s v="Fast Adv min (microA)"/>
        <s v="Slow adv max (microA)"/>
        <s v="Slow adv min (microA)"/>
      </sharedItems>
    </cacheField>
    <cacheField name="[Measures].[Mean_]" caption="Mean_" numFmtId="0" hierarchy="4" level="32767"/>
    <cacheField name="[Measures].[Range_]" caption="Range_" numFmtId="0" hierarchy="5" level="32767"/>
    <cacheField name="[Measures].[Rat]" caption="Rat" numFmtId="0" hierarchy="6" level="32767"/>
  </cacheFields>
  <cacheHierarchies count="11">
    <cacheHierarchy uniqueName="[Table1].[HA]" caption="HA" attribute="1" defaultMemberUniqueName="[Table1].[HA].[All]" allUniqueName="[Table1].[HA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emperature]" caption="Temperature" attribute="1" defaultMemberUniqueName="[Table1].[Temperature].[All]" allUniqueName="[Table1].[Temperature].[All]" dimensionUniqueName="[Table1]" displayFolder="" count="2" memberValueDatatype="130" unbalanced="0"/>
    <cacheHierarchy uniqueName="[Table1].[Measurement]" caption="Measurement" attribute="1" defaultMemberUniqueName="[Table1].[Measurement].[All]" allUniqueName="[Table1].[Measure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Value]" caption="Value" attribute="1" defaultMemberUniqueName="[Table1].[Value].[All]" allUniqueName="[Table1].[Value].[All]" dimensionUniqueName="[Table1]" displayFolder="" count="0" memberValueDatatype="20" unbalanced="0"/>
    <cacheHierarchy uniqueName="[Measures].[Mean_]" caption="Mean_" measure="1" displayFolder="" measureGroup="Table1" count="0" oneField="1">
      <fieldsUsage count="1">
        <fieldUsage x="2"/>
      </fieldsUsage>
    </cacheHierarchy>
    <cacheHierarchy uniqueName="[Measures].[Range_]" caption="Range_" measure="1" displayFolder="" measureGroup="Table1" count="0" oneField="1">
      <fieldsUsage count="1">
        <fieldUsage x="3"/>
      </fieldsUsage>
    </cacheHierarchy>
    <cacheHierarchy uniqueName="[Measures].[Rat]" caption="Rat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mperature]" caption="Count of Temperatur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88.513713078704" backgroundQuery="1" createdVersion="8" refreshedVersion="8" minRefreshableVersion="3" recordCount="0" supportSubquery="1" supportAdvancedDrill="1" xr:uid="{F64644BA-7534-4551-BDD1-F15108C422F4}">
  <cacheSource type="external" connectionId="1"/>
  <cacheFields count="5">
    <cacheField name="[Table1].[HA].[HA]" caption="HA" numFmtId="0" level="1">
      <sharedItems count="4">
        <s v="CIC"/>
        <s v="IIC"/>
        <s v="ITC"/>
        <s v="ITE"/>
      </sharedItems>
    </cacheField>
    <cacheField name="[Table1].[Measurement].[Measurement]" caption="Measurement" numFmtId="0" hierarchy="2" level="1">
      <sharedItems count="4">
        <s v="Fast Adv Max (microA)"/>
        <s v="Fast Adv min (microA)"/>
        <s v="Slow adv max (microA)"/>
        <s v="Slow adv min (microA)"/>
      </sharedItems>
    </cacheField>
    <cacheField name="[Measures].[Mean_]" caption="Mean_" numFmtId="0" hierarchy="4" level="32767"/>
    <cacheField name="[Measures].[Range_]" caption="Range_" numFmtId="0" hierarchy="5" level="32767"/>
    <cacheField name="[Measures].[Rat]" caption="Rat" numFmtId="0" hierarchy="6" level="32767"/>
  </cacheFields>
  <cacheHierarchies count="11">
    <cacheHierarchy uniqueName="[Table1].[HA]" caption="HA" attribute="1" defaultMemberUniqueName="[Table1].[HA].[All]" allUniqueName="[Table1].[HA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emperature]" caption="Temperature" attribute="1" defaultMemberUniqueName="[Table1].[Temperature].[All]" allUniqueName="[Table1].[Temperature].[All]" dimensionUniqueName="[Table1]" displayFolder="" count="0" memberValueDatatype="130" unbalanced="0"/>
    <cacheHierarchy uniqueName="[Table1].[Measurement]" caption="Measurement" attribute="1" defaultMemberUniqueName="[Table1].[Measurement].[All]" allUniqueName="[Table1].[Measure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Value]" caption="Value" attribute="1" defaultMemberUniqueName="[Table1].[Value].[All]" allUniqueName="[Table1].[Value].[All]" dimensionUniqueName="[Table1]" displayFolder="" count="0" memberValueDatatype="20" unbalanced="0"/>
    <cacheHierarchy uniqueName="[Measures].[Mean_]" caption="Mean_" measure="1" displayFolder="" measureGroup="Table1" count="0" oneField="1">
      <fieldsUsage count="1">
        <fieldUsage x="2"/>
      </fieldsUsage>
    </cacheHierarchy>
    <cacheHierarchy uniqueName="[Measures].[Range_]" caption="Range_" measure="1" displayFolder="" measureGroup="Table1" count="0" oneField="1">
      <fieldsUsage count="1">
        <fieldUsage x="3"/>
      </fieldsUsage>
    </cacheHierarchy>
    <cacheHierarchy uniqueName="[Measures].[Rat]" caption="Rat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mperature]" caption="Count of Temperatur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88.517356249999" backgroundQuery="1" createdVersion="8" refreshedVersion="8" minRefreshableVersion="3" recordCount="0" supportSubquery="1" supportAdvancedDrill="1" xr:uid="{9D320A5B-E63F-41C6-A2A1-C34A3ACC0FE4}">
  <cacheSource type="external" connectionId="1"/>
  <cacheFields count="5">
    <cacheField name="[Table1].[HA].[HA]" caption="HA" numFmtId="0" level="1">
      <sharedItems count="4">
        <s v="CIC"/>
        <s v="IIC"/>
        <s v="ITC"/>
        <s v="ITE"/>
      </sharedItems>
    </cacheField>
    <cacheField name="[Table1].[Measurement].[Measurement]" caption="Measurement" numFmtId="0" hierarchy="2" level="1">
      <sharedItems count="4">
        <s v="Fast Adv Max (microA)"/>
        <s v="Fast Adv min (microA)"/>
        <s v="Slow adv max (microA)"/>
        <s v="Slow adv min (microA)"/>
      </sharedItems>
    </cacheField>
    <cacheField name="[Measures].[Mean_]" caption="Mean_" numFmtId="0" hierarchy="4" level="32767"/>
    <cacheField name="[Measures].[Range_]" caption="Range_" numFmtId="0" hierarchy="5" level="32767"/>
    <cacheField name="[Measures].[Rat]" caption="Rat" numFmtId="0" hierarchy="6" level="32767"/>
  </cacheFields>
  <cacheHierarchies count="11">
    <cacheHierarchy uniqueName="[Table1].[HA]" caption="HA" attribute="1" defaultMemberUniqueName="[Table1].[HA].[All]" allUniqueName="[Table1].[HA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emperature]" caption="Temperature" attribute="1" defaultMemberUniqueName="[Table1].[Temperature].[All]" allUniqueName="[Table1].[Temperature].[All]" dimensionUniqueName="[Table1]" displayFolder="" count="0" memberValueDatatype="130" unbalanced="0"/>
    <cacheHierarchy uniqueName="[Table1].[Measurement]" caption="Measurement" attribute="1" defaultMemberUniqueName="[Table1].[Measurement].[All]" allUniqueName="[Table1].[Measure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Value]" caption="Value" attribute="1" defaultMemberUniqueName="[Table1].[Value].[All]" allUniqueName="[Table1].[Value].[All]" dimensionUniqueName="[Table1]" displayFolder="" count="0" memberValueDatatype="20" unbalanced="0"/>
    <cacheHierarchy uniqueName="[Measures].[Mean_]" caption="Mean_" measure="1" displayFolder="" measureGroup="Table1" count="0" oneField="1">
      <fieldsUsage count="1">
        <fieldUsage x="2"/>
      </fieldsUsage>
    </cacheHierarchy>
    <cacheHierarchy uniqueName="[Measures].[Range_]" caption="Range_" measure="1" displayFolder="" measureGroup="Table1" count="0" oneField="1">
      <fieldsUsage count="1">
        <fieldUsage x="3"/>
      </fieldsUsage>
    </cacheHierarchy>
    <cacheHierarchy uniqueName="[Measures].[Rat]" caption="Rat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mperature]" caption="Count of Temperatur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88.519611342592" backgroundQuery="1" createdVersion="8" refreshedVersion="8" minRefreshableVersion="3" recordCount="0" supportSubquery="1" supportAdvancedDrill="1" xr:uid="{4269B422-39E9-46BE-A843-0001194A5480}">
  <cacheSource type="external" connectionId="1"/>
  <cacheFields count="5">
    <cacheField name="[Table1].[HA].[HA]" caption="HA" numFmtId="0" level="1">
      <sharedItems count="4">
        <s v="CIC"/>
        <s v="IIC"/>
        <s v="ITC"/>
        <s v="ITE"/>
      </sharedItems>
    </cacheField>
    <cacheField name="[Table1].[Measurement].[Measurement]" caption="Measurement" numFmtId="0" hierarchy="2" level="1">
      <sharedItems count="4">
        <s v="Fast Adv Max (microA)"/>
        <s v="Fast Adv min (microA)"/>
        <s v="Slow adv max (microA)"/>
        <s v="Slow adv min (microA)"/>
      </sharedItems>
    </cacheField>
    <cacheField name="[Measures].[Mean_]" caption="Mean_" numFmtId="0" hierarchy="4" level="32767"/>
    <cacheField name="[Measures].[Range_]" caption="Range_" numFmtId="0" hierarchy="5" level="32767"/>
    <cacheField name="[Measures].[Rat]" caption="Rat" numFmtId="0" hierarchy="6" level="32767"/>
  </cacheFields>
  <cacheHierarchies count="11">
    <cacheHierarchy uniqueName="[Table1].[HA]" caption="HA" attribute="1" defaultMemberUniqueName="[Table1].[HA].[All]" allUniqueName="[Table1].[HA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emperature]" caption="Temperature" attribute="1" defaultMemberUniqueName="[Table1].[Temperature].[All]" allUniqueName="[Table1].[Temperature].[All]" dimensionUniqueName="[Table1]" displayFolder="" count="0" memberValueDatatype="130" unbalanced="0"/>
    <cacheHierarchy uniqueName="[Table1].[Measurement]" caption="Measurement" attribute="1" defaultMemberUniqueName="[Table1].[Measurement].[All]" allUniqueName="[Table1].[Measure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Value]" caption="Value" attribute="1" defaultMemberUniqueName="[Table1].[Value].[All]" allUniqueName="[Table1].[Value].[All]" dimensionUniqueName="[Table1]" displayFolder="" count="0" memberValueDatatype="20" unbalanced="0"/>
    <cacheHierarchy uniqueName="[Measures].[Mean_]" caption="Mean_" measure="1" displayFolder="" measureGroup="Table1" count="0" oneField="1">
      <fieldsUsage count="1">
        <fieldUsage x="2"/>
      </fieldsUsage>
    </cacheHierarchy>
    <cacheHierarchy uniqueName="[Measures].[Range_]" caption="Range_" measure="1" displayFolder="" measureGroup="Table1" count="0" oneField="1">
      <fieldsUsage count="1">
        <fieldUsage x="3"/>
      </fieldsUsage>
    </cacheHierarchy>
    <cacheHierarchy uniqueName="[Measures].[Rat]" caption="Rat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emperature]" caption="Count of Temperatur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8BACC-E696-4F8C-973B-A88A25FAAC8D}" name="PivotTable7" cacheId="30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H85:L96" firstHeaderRow="0" firstDataRow="1" firstDataCol="2"/>
  <pivotFields count="5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11">
    <i>
      <x/>
      <x/>
    </i>
    <i>
      <x v="1"/>
      <x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Me 4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6A11C-8A38-458C-8832-5B939E71EC37}" name="PivotTable6" cacheId="288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H71:L82" firstHeaderRow="0" firstDataRow="1" firstDataCol="2"/>
  <pivotFields count="5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11">
    <i>
      <x/>
      <x/>
    </i>
    <i>
      <x v="1"/>
      <x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Me 3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45F00-5C0E-4446-BEC6-217488AC82BF}" name="PivotTable5" cacheId="271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H56:L67" firstHeaderRow="0" firstDataRow="1" firstDataCol="2"/>
  <pivotFields count="5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11">
    <i>
      <x/>
      <x/>
    </i>
    <i>
      <x v="1"/>
      <x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Me 2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CFF27-67FB-47B8-AF0E-B2EDE05D6585}" name="PivotTable4" cacheId="254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createdVersion="8" indent="0" compact="0" compactData="0" multipleFieldFilters="0">
  <location ref="H38:L51" firstHeaderRow="0" firstDataRow="1" firstDataCol="2"/>
  <pivotFields count="5">
    <pivotField axis="axisRow" compact="0" allDrilled="1" outline="0" subtotalTop="0" showAll="0" insertBlankRow="1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13">
    <i>
      <x/>
      <x/>
    </i>
    <i t="blank">
      <x/>
    </i>
    <i>
      <x v="1"/>
      <x/>
    </i>
    <i t="blank">
      <x v="1"/>
    </i>
    <i>
      <x v="2"/>
      <x/>
    </i>
    <i r="1">
      <x v="1"/>
    </i>
    <i r="1">
      <x v="2"/>
    </i>
    <i r="1">
      <x v="3"/>
    </i>
    <i t="blank">
      <x v="2"/>
    </i>
    <i>
      <x v="3"/>
      <x/>
    </i>
    <i r="1">
      <x v="1"/>
    </i>
    <i r="1">
      <x v="2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1" baseItem="0" numFmtId="1"/>
    <dataField fld="3" subtotal="count" baseField="0" baseItem="0"/>
    <dataField fld="4" subtotal="count" baseField="0" baseItem="0"/>
  </dataField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Local_Format" showRowHeaders="1" showColHeaders="1" showRowStripes="1" showColStripes="1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C96B0-6F5A-412F-9A61-08419D148F6D}" name="PivotTable2" cacheId="209" applyNumberFormats="0" applyBorderFormats="0" applyFontFormats="0" applyPatternFormats="0" applyAlignmentFormats="0" applyWidthHeightFormats="1" dataCaption="Values" updatedVersion="8" minRefreshableVersion="3" showDrill="0" subtotalHiddenItems="1" rowGrandTotals="0" colGrandTotals="0" itemPrintTitles="1" createdVersion="8" indent="0" compact="0" compactData="0" multipleFieldFilters="0">
  <location ref="H20:L31" firstHeaderRow="1" firstDataRow="2" firstDataCol="2"/>
  <pivotFields count="4">
    <pivotField axis="axisRow" showDropDowns="0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emperature" axis="axisCol" showDropDowns="0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showDropDowns="0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2">
    <field x="0"/>
    <field x="2"/>
  </rowFields>
  <rowItems count="10">
    <i>
      <x/>
      <x/>
    </i>
    <i>
      <x v="1"/>
      <x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</rowItems>
  <colFields count="1">
    <field x="1"/>
  </colFields>
  <colItems count="3">
    <i>
      <x/>
    </i>
    <i>
      <x v="1"/>
    </i>
    <i>
      <x v="2"/>
    </i>
  </colItems>
  <dataFields count="1">
    <dataField name="Current Measurements" fld="3" baseField="0" baseItem="0"/>
  </dataFields>
  <formats count="24">
    <format dxfId="152">
      <pivotArea field="1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1" type="button" dataOnly="0" labelOnly="1" outline="0" axis="axisCol" fieldPosition="0"/>
    </format>
    <format dxfId="149">
      <pivotArea outline="0" fieldPosition="0">
        <references count="1">
          <reference field="1" count="1" selected="0">
            <x v="2"/>
          </reference>
        </references>
      </pivotArea>
    </format>
    <format dxfId="148">
      <pivotArea type="topRight" dataOnly="0" labelOnly="1" outline="0" offset="B1" fieldPosition="0"/>
    </format>
    <format dxfId="147">
      <pivotArea dataOnly="0" labelOnly="1" outline="0" fieldPosition="0">
        <references count="1">
          <reference field="1" count="1">
            <x v="2"/>
          </reference>
        </references>
      </pivotArea>
    </format>
    <format dxfId="146">
      <pivotArea field="1" type="button" dataOnly="0" labelOnly="1" outline="0" axis="axisCol" fieldPosition="0"/>
    </format>
    <format dxfId="145">
      <pivotArea type="topRight" dataOnly="0" labelOnly="1" outline="0" fieldPosition="0"/>
    </format>
    <format dxfId="144">
      <pivotArea type="origin" dataOnly="0" labelOnly="1" outline="0" fieldPosition="0"/>
    </format>
    <format dxfId="143">
      <pivotArea field="0" type="button" dataOnly="0" labelOnly="1" outline="0" axis="axisRow" fieldPosition="0"/>
    </format>
    <format dxfId="142">
      <pivotArea field="2" type="button" dataOnly="0" labelOnly="1" outline="0" axis="axisRow" fieldPosition="1"/>
    </format>
    <format dxfId="141">
      <pivotArea dataOnly="0" labelOnly="1" outline="0" fieldPosition="0">
        <references count="1">
          <reference field="0" count="0"/>
        </references>
      </pivotArea>
    </format>
    <format dxfId="139">
      <pivotArea dataOnly="0" labelOnly="1" outline="0" fieldPosition="0">
        <references count="1">
          <reference field="1" count="0"/>
        </references>
      </pivotArea>
    </format>
    <format dxfId="72">
      <pivotArea dataOnly="0" labelOnly="1" outline="0" fieldPosition="0">
        <references count="1">
          <reference field="1" count="0"/>
        </references>
      </pivotArea>
    </format>
    <format dxfId="70">
      <pivotArea dataOnly="0" labelOnly="1" outline="0" fieldPosition="0">
        <references count="1">
          <reference field="1" count="0"/>
        </references>
      </pivotArea>
    </format>
    <format dxfId="68">
      <pivotArea field="0" type="button" dataOnly="0" labelOnly="1" outline="0" axis="axisRow" fieldPosition="0"/>
    </format>
    <format dxfId="67">
      <pivotArea field="2" type="button" dataOnly="0" labelOnly="1" outline="0" axis="axisRow" fieldPosition="1"/>
    </format>
    <format dxfId="66">
      <pivotArea dataOnly="0" labelOnly="1" outline="0" fieldPosition="0">
        <references count="1">
          <reference field="1" count="0"/>
        </references>
      </pivotArea>
    </format>
    <format dxfId="65">
      <pivotArea type="origin" dataOnly="0" labelOnly="1" outline="0" offset="B1" fieldPosition="0"/>
    </format>
    <format dxfId="64">
      <pivotArea field="2" type="button" dataOnly="0" labelOnly="1" outline="0" axis="axisRow" fieldPosition="1"/>
    </format>
    <format dxfId="63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60">
      <pivotArea dataOnly="0" labelOnly="1" outline="0" fieldPosition="0">
        <references count="2">
          <reference field="0" count="1" selected="0">
            <x v="3"/>
          </reference>
          <reference field="2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1"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urrent Measurements"/>
    <pivotHierarchy dragToData="1"/>
  </pivotHierarchies>
  <pivotTableStyleInfo name="PivotTable Style 1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C6A2F-E98F-402A-9077-0395C9DDB23E}" name="Table1" displayName="Table1" ref="B20:E50" totalsRowShown="0">
  <autoFilter ref="B20:E50" xr:uid="{973C6A2F-E98F-402A-9077-0395C9DDB23E}"/>
  <tableColumns count="4">
    <tableColumn id="1" xr3:uid="{F6AEDA57-0E9F-461D-B376-350B11ECFC8B}" name="HA"/>
    <tableColumn id="2" xr3:uid="{698B28DF-CCC6-4C57-A9F8-208C7E7CFF68}" name="Temperature"/>
    <tableColumn id="3" xr3:uid="{902621E3-9DCB-432A-8259-82E097125AB7}" name="Measurement"/>
    <tableColumn id="4" xr3:uid="{BFF3BCB9-2ED8-47D8-8248-44F7EA3D5E6D}" name="Value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Proposed">
  <a:themeElements>
    <a:clrScheme name="Parcel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O96"/>
  <sheetViews>
    <sheetView showGridLines="0" tabSelected="1" topLeftCell="A61" workbookViewId="0">
      <selection activeCell="E70" sqref="E70"/>
    </sheetView>
  </sheetViews>
  <sheetFormatPr defaultRowHeight="13.2" x14ac:dyDescent="0.25"/>
  <cols>
    <col min="1" max="1" width="24.77734375" customWidth="1"/>
    <col min="3" max="3" width="21" customWidth="1"/>
    <col min="4" max="4" width="20.88671875" customWidth="1"/>
    <col min="8" max="8" width="20" customWidth="1"/>
    <col min="9" max="9" width="24.77734375" customWidth="1"/>
    <col min="11" max="11" width="8.21875" customWidth="1"/>
  </cols>
  <sheetData>
    <row r="1" spans="1:13" x14ac:dyDescent="0.25">
      <c r="A1" s="1" t="s">
        <v>0</v>
      </c>
      <c r="B1" s="2" t="s">
        <v>1</v>
      </c>
      <c r="C1" s="2"/>
    </row>
    <row r="2" spans="1:13" x14ac:dyDescent="0.25">
      <c r="A2" s="1" t="s">
        <v>2</v>
      </c>
      <c r="B2" s="2" t="s">
        <v>32</v>
      </c>
      <c r="C2" s="2"/>
    </row>
    <row r="3" spans="1:13" x14ac:dyDescent="0.25">
      <c r="A3" s="1" t="s">
        <v>3</v>
      </c>
      <c r="B3" s="2" t="str">
        <f>TEXT(DATE(2021,9,13),"dd-mmm-yyyy")</f>
        <v>13-Sep-2021</v>
      </c>
      <c r="C3" s="2"/>
    </row>
    <row r="7" spans="1:13" ht="14.4" x14ac:dyDescent="0.3">
      <c r="A7" s="4" t="s">
        <v>20</v>
      </c>
    </row>
    <row r="9" spans="1:13" x14ac:dyDescent="0.25">
      <c r="B9" t="s">
        <v>4</v>
      </c>
      <c r="C9" t="s">
        <v>4</v>
      </c>
      <c r="D9" t="s">
        <v>4</v>
      </c>
      <c r="E9" t="s">
        <v>5</v>
      </c>
      <c r="F9" t="s">
        <v>5</v>
      </c>
      <c r="G9" t="s">
        <v>5</v>
      </c>
      <c r="H9" t="s">
        <v>6</v>
      </c>
      <c r="I9" t="s">
        <v>6</v>
      </c>
      <c r="J9" t="s">
        <v>6</v>
      </c>
      <c r="K9" t="s">
        <v>7</v>
      </c>
      <c r="L9" t="s">
        <v>7</v>
      </c>
      <c r="M9" t="s">
        <v>7</v>
      </c>
    </row>
    <row r="10" spans="1:13" x14ac:dyDescent="0.25">
      <c r="B10" t="s">
        <v>8</v>
      </c>
      <c r="C10" t="s">
        <v>9</v>
      </c>
      <c r="D10" t="s">
        <v>10</v>
      </c>
      <c r="E10" t="s">
        <v>8</v>
      </c>
      <c r="F10" t="s">
        <v>9</v>
      </c>
      <c r="G10" t="s">
        <v>10</v>
      </c>
      <c r="H10" t="s">
        <v>8</v>
      </c>
      <c r="I10" t="s">
        <v>9</v>
      </c>
      <c r="J10" t="s">
        <v>10</v>
      </c>
      <c r="K10" t="s">
        <v>8</v>
      </c>
      <c r="L10" t="s">
        <v>9</v>
      </c>
      <c r="M10" t="s">
        <v>10</v>
      </c>
    </row>
    <row r="11" spans="1:13" x14ac:dyDescent="0.25">
      <c r="A11" s="3" t="s">
        <v>11</v>
      </c>
      <c r="B11">
        <v>661</v>
      </c>
      <c r="C11">
        <v>688</v>
      </c>
      <c r="D11">
        <v>636</v>
      </c>
      <c r="E11">
        <v>670</v>
      </c>
      <c r="F11">
        <v>692</v>
      </c>
      <c r="G11">
        <v>647</v>
      </c>
      <c r="H11">
        <v>550</v>
      </c>
      <c r="I11">
        <v>570</v>
      </c>
      <c r="J11">
        <v>530</v>
      </c>
      <c r="K11">
        <v>570</v>
      </c>
      <c r="L11">
        <v>570</v>
      </c>
      <c r="M11">
        <v>540</v>
      </c>
    </row>
    <row r="12" spans="1:13" x14ac:dyDescent="0.25">
      <c r="A12" t="s">
        <v>12</v>
      </c>
      <c r="H12">
        <v>530</v>
      </c>
      <c r="I12">
        <v>540</v>
      </c>
      <c r="J12">
        <v>514</v>
      </c>
      <c r="K12">
        <v>510</v>
      </c>
      <c r="L12">
        <v>520</v>
      </c>
      <c r="M12">
        <v>520</v>
      </c>
    </row>
    <row r="13" spans="1:13" x14ac:dyDescent="0.25">
      <c r="A13" t="s">
        <v>13</v>
      </c>
      <c r="H13">
        <v>490</v>
      </c>
      <c r="I13">
        <v>500</v>
      </c>
      <c r="J13">
        <v>470</v>
      </c>
      <c r="K13">
        <v>490</v>
      </c>
      <c r="L13">
        <v>500</v>
      </c>
      <c r="M13">
        <v>500</v>
      </c>
    </row>
    <row r="14" spans="1:13" x14ac:dyDescent="0.25">
      <c r="A14" t="s">
        <v>14</v>
      </c>
      <c r="H14">
        <v>470</v>
      </c>
      <c r="I14">
        <v>480</v>
      </c>
      <c r="J14">
        <v>457</v>
      </c>
      <c r="K14">
        <v>470</v>
      </c>
      <c r="L14">
        <v>470</v>
      </c>
      <c r="M14">
        <v>460</v>
      </c>
    </row>
    <row r="18" spans="1:15" ht="14.4" x14ac:dyDescent="0.3">
      <c r="A18" s="4" t="s">
        <v>19</v>
      </c>
    </row>
    <row r="20" spans="1:15" ht="14.4" x14ac:dyDescent="0.3">
      <c r="B20" t="s">
        <v>15</v>
      </c>
      <c r="C20" t="s">
        <v>16</v>
      </c>
      <c r="D20" t="s">
        <v>17</v>
      </c>
      <c r="E20" t="s">
        <v>18</v>
      </c>
      <c r="H20" s="17" t="s">
        <v>26</v>
      </c>
      <c r="I20" s="21"/>
      <c r="J20" s="16" t="s">
        <v>16</v>
      </c>
      <c r="K20" s="11"/>
      <c r="L20" s="12"/>
      <c r="M20" s="9" t="s">
        <v>27</v>
      </c>
      <c r="N20" s="8"/>
      <c r="O20" s="8"/>
    </row>
    <row r="21" spans="1:15" ht="13.8" thickBot="1" x14ac:dyDescent="0.3">
      <c r="B21" t="s">
        <v>4</v>
      </c>
      <c r="C21" t="s">
        <v>22</v>
      </c>
      <c r="D21" s="3" t="s">
        <v>11</v>
      </c>
      <c r="E21">
        <v>661</v>
      </c>
      <c r="H21" s="18" t="s">
        <v>15</v>
      </c>
      <c r="I21" s="22" t="s">
        <v>17</v>
      </c>
      <c r="J21" s="19" t="s">
        <v>10</v>
      </c>
      <c r="K21" s="19" t="s">
        <v>9</v>
      </c>
      <c r="L21" s="20" t="s">
        <v>22</v>
      </c>
      <c r="M21" s="14" t="s">
        <v>23</v>
      </c>
      <c r="N21" s="14" t="s">
        <v>24</v>
      </c>
      <c r="O21" s="14" t="s">
        <v>25</v>
      </c>
    </row>
    <row r="22" spans="1:15" ht="13.8" thickTop="1" x14ac:dyDescent="0.25">
      <c r="B22" t="s">
        <v>4</v>
      </c>
      <c r="C22" t="s">
        <v>9</v>
      </c>
      <c r="D22" s="3" t="s">
        <v>11</v>
      </c>
      <c r="E22">
        <v>688</v>
      </c>
      <c r="H22" s="13" t="s">
        <v>5</v>
      </c>
      <c r="I22" s="10" t="s">
        <v>11</v>
      </c>
      <c r="J22">
        <v>647</v>
      </c>
      <c r="K22">
        <v>692</v>
      </c>
      <c r="L22">
        <v>670</v>
      </c>
      <c r="M22" s="6">
        <f>AVERAGE(J22:L22)</f>
        <v>669.66666666666663</v>
      </c>
      <c r="N22">
        <f>MAX(J22:L22)-MIN(J22:L22)</f>
        <v>45</v>
      </c>
      <c r="O22" s="7">
        <f>N22/M22</f>
        <v>6.7197610751617717E-2</v>
      </c>
    </row>
    <row r="23" spans="1:15" x14ac:dyDescent="0.25">
      <c r="B23" t="s">
        <v>4</v>
      </c>
      <c r="C23" t="s">
        <v>10</v>
      </c>
      <c r="D23" s="3" t="s">
        <v>11</v>
      </c>
      <c r="E23">
        <v>636</v>
      </c>
      <c r="H23" s="13" t="s">
        <v>4</v>
      </c>
      <c r="I23" s="10" t="s">
        <v>11</v>
      </c>
      <c r="J23">
        <v>636</v>
      </c>
      <c r="K23">
        <v>688</v>
      </c>
      <c r="L23">
        <v>661</v>
      </c>
      <c r="M23" s="6">
        <f t="shared" ref="M23:M31" si="0">AVERAGE(J23:L23)</f>
        <v>661.66666666666663</v>
      </c>
      <c r="N23">
        <f t="shared" ref="N23:N31" si="1">MAX(J23:L23)-MIN(J23:L23)</f>
        <v>52</v>
      </c>
      <c r="O23" s="7">
        <f t="shared" ref="O23:O31" si="2">N23/M23</f>
        <v>7.858942065491184E-2</v>
      </c>
    </row>
    <row r="24" spans="1:15" x14ac:dyDescent="0.25">
      <c r="B24" t="s">
        <v>5</v>
      </c>
      <c r="C24" t="s">
        <v>22</v>
      </c>
      <c r="D24" s="3" t="s">
        <v>11</v>
      </c>
      <c r="E24">
        <v>670</v>
      </c>
      <c r="H24" s="13" t="s">
        <v>6</v>
      </c>
      <c r="I24" s="10" t="s">
        <v>11</v>
      </c>
      <c r="J24">
        <v>530</v>
      </c>
      <c r="K24">
        <v>570</v>
      </c>
      <c r="L24">
        <v>550</v>
      </c>
      <c r="M24" s="6">
        <f t="shared" si="0"/>
        <v>550</v>
      </c>
      <c r="N24">
        <f t="shared" si="1"/>
        <v>40</v>
      </c>
      <c r="O24" s="7">
        <f t="shared" si="2"/>
        <v>7.2727272727272724E-2</v>
      </c>
    </row>
    <row r="25" spans="1:15" x14ac:dyDescent="0.25">
      <c r="B25" t="s">
        <v>5</v>
      </c>
      <c r="C25" t="s">
        <v>9</v>
      </c>
      <c r="D25" s="3" t="s">
        <v>11</v>
      </c>
      <c r="E25">
        <v>692</v>
      </c>
      <c r="H25" s="13" t="s">
        <v>6</v>
      </c>
      <c r="I25" s="10" t="s">
        <v>12</v>
      </c>
      <c r="J25">
        <v>514</v>
      </c>
      <c r="K25">
        <v>540</v>
      </c>
      <c r="L25">
        <v>530</v>
      </c>
      <c r="M25" s="6">
        <f t="shared" si="0"/>
        <v>528</v>
      </c>
      <c r="N25">
        <f t="shared" si="1"/>
        <v>26</v>
      </c>
      <c r="O25" s="7">
        <f t="shared" si="2"/>
        <v>4.924242424242424E-2</v>
      </c>
    </row>
    <row r="26" spans="1:15" x14ac:dyDescent="0.25">
      <c r="B26" t="s">
        <v>5</v>
      </c>
      <c r="C26" t="s">
        <v>10</v>
      </c>
      <c r="D26" s="3" t="s">
        <v>11</v>
      </c>
      <c r="E26">
        <v>647</v>
      </c>
      <c r="H26" s="13" t="s">
        <v>6</v>
      </c>
      <c r="I26" s="10" t="s">
        <v>13</v>
      </c>
      <c r="J26">
        <v>470</v>
      </c>
      <c r="K26">
        <v>500</v>
      </c>
      <c r="L26">
        <v>490</v>
      </c>
      <c r="M26" s="6">
        <f t="shared" si="0"/>
        <v>486.66666666666669</v>
      </c>
      <c r="N26">
        <f t="shared" si="1"/>
        <v>30</v>
      </c>
      <c r="O26" s="7">
        <f t="shared" si="2"/>
        <v>6.1643835616438353E-2</v>
      </c>
    </row>
    <row r="27" spans="1:15" x14ac:dyDescent="0.25">
      <c r="B27" t="s">
        <v>6</v>
      </c>
      <c r="C27" t="s">
        <v>22</v>
      </c>
      <c r="D27" s="3" t="s">
        <v>11</v>
      </c>
      <c r="E27">
        <v>550</v>
      </c>
      <c r="H27" s="13" t="s">
        <v>6</v>
      </c>
      <c r="I27" s="10" t="s">
        <v>14</v>
      </c>
      <c r="J27">
        <v>457</v>
      </c>
      <c r="K27">
        <v>480</v>
      </c>
      <c r="L27">
        <v>470</v>
      </c>
      <c r="M27" s="6">
        <f t="shared" si="0"/>
        <v>469</v>
      </c>
      <c r="N27">
        <f t="shared" si="1"/>
        <v>23</v>
      </c>
      <c r="O27" s="7">
        <f t="shared" si="2"/>
        <v>4.9040511727078892E-2</v>
      </c>
    </row>
    <row r="28" spans="1:15" x14ac:dyDescent="0.25">
      <c r="B28" t="s">
        <v>6</v>
      </c>
      <c r="C28" t="s">
        <v>9</v>
      </c>
      <c r="D28" s="3" t="s">
        <v>11</v>
      </c>
      <c r="E28">
        <v>570</v>
      </c>
      <c r="H28" s="13" t="s">
        <v>7</v>
      </c>
      <c r="I28" s="10" t="s">
        <v>11</v>
      </c>
      <c r="J28">
        <v>540</v>
      </c>
      <c r="K28">
        <v>570</v>
      </c>
      <c r="L28">
        <v>570</v>
      </c>
      <c r="M28" s="6">
        <f t="shared" si="0"/>
        <v>560</v>
      </c>
      <c r="N28">
        <f t="shared" si="1"/>
        <v>30</v>
      </c>
      <c r="O28" s="7">
        <f t="shared" si="2"/>
        <v>5.3571428571428568E-2</v>
      </c>
    </row>
    <row r="29" spans="1:15" x14ac:dyDescent="0.25">
      <c r="B29" t="s">
        <v>6</v>
      </c>
      <c r="C29" t="s">
        <v>10</v>
      </c>
      <c r="D29" s="3" t="s">
        <v>11</v>
      </c>
      <c r="E29">
        <v>530</v>
      </c>
      <c r="H29" s="13" t="s">
        <v>7</v>
      </c>
      <c r="I29" s="10" t="s">
        <v>12</v>
      </c>
      <c r="J29">
        <v>520</v>
      </c>
      <c r="K29">
        <v>520</v>
      </c>
      <c r="L29">
        <v>510</v>
      </c>
      <c r="M29" s="6">
        <f t="shared" si="0"/>
        <v>516.66666666666663</v>
      </c>
      <c r="N29">
        <f t="shared" si="1"/>
        <v>10</v>
      </c>
      <c r="O29" s="7">
        <f t="shared" si="2"/>
        <v>1.935483870967742E-2</v>
      </c>
    </row>
    <row r="30" spans="1:15" x14ac:dyDescent="0.25">
      <c r="B30" t="s">
        <v>7</v>
      </c>
      <c r="C30" t="s">
        <v>22</v>
      </c>
      <c r="D30" s="3" t="s">
        <v>11</v>
      </c>
      <c r="E30">
        <v>570</v>
      </c>
      <c r="H30" s="13" t="s">
        <v>7</v>
      </c>
      <c r="I30" s="10" t="s">
        <v>13</v>
      </c>
      <c r="J30">
        <v>500</v>
      </c>
      <c r="K30">
        <v>500</v>
      </c>
      <c r="L30">
        <v>490</v>
      </c>
      <c r="M30" s="6">
        <f t="shared" si="0"/>
        <v>496.66666666666669</v>
      </c>
      <c r="N30">
        <f t="shared" si="1"/>
        <v>10</v>
      </c>
      <c r="O30" s="7">
        <f t="shared" si="2"/>
        <v>2.0134228187919462E-2</v>
      </c>
    </row>
    <row r="31" spans="1:15" x14ac:dyDescent="0.25">
      <c r="B31" t="s">
        <v>7</v>
      </c>
      <c r="C31" t="s">
        <v>9</v>
      </c>
      <c r="D31" s="3" t="s">
        <v>11</v>
      </c>
      <c r="E31">
        <v>570</v>
      </c>
      <c r="H31" s="13" t="s">
        <v>7</v>
      </c>
      <c r="I31" s="10" t="s">
        <v>14</v>
      </c>
      <c r="J31">
        <v>460</v>
      </c>
      <c r="K31">
        <v>470</v>
      </c>
      <c r="L31">
        <v>470</v>
      </c>
      <c r="M31" s="6">
        <f t="shared" si="0"/>
        <v>466.66666666666669</v>
      </c>
      <c r="N31">
        <f t="shared" si="1"/>
        <v>10</v>
      </c>
      <c r="O31" s="7">
        <f t="shared" si="2"/>
        <v>2.1428571428571429E-2</v>
      </c>
    </row>
    <row r="32" spans="1:15" x14ac:dyDescent="0.25">
      <c r="B32" t="s">
        <v>7</v>
      </c>
      <c r="C32" t="s">
        <v>10</v>
      </c>
      <c r="D32" s="3" t="s">
        <v>11</v>
      </c>
      <c r="E32">
        <v>540</v>
      </c>
    </row>
    <row r="33" spans="2:12" x14ac:dyDescent="0.25">
      <c r="B33" t="s">
        <v>6</v>
      </c>
      <c r="C33" t="s">
        <v>22</v>
      </c>
      <c r="D33" t="s">
        <v>12</v>
      </c>
      <c r="E33">
        <v>530</v>
      </c>
    </row>
    <row r="34" spans="2:12" x14ac:dyDescent="0.25">
      <c r="B34" t="s">
        <v>6</v>
      </c>
      <c r="C34" t="s">
        <v>9</v>
      </c>
      <c r="D34" t="s">
        <v>12</v>
      </c>
      <c r="E34">
        <v>540</v>
      </c>
    </row>
    <row r="35" spans="2:12" x14ac:dyDescent="0.25">
      <c r="B35" t="s">
        <v>6</v>
      </c>
      <c r="C35" t="s">
        <v>10</v>
      </c>
      <c r="D35" t="s">
        <v>12</v>
      </c>
      <c r="E35">
        <v>514</v>
      </c>
    </row>
    <row r="36" spans="2:12" x14ac:dyDescent="0.25">
      <c r="B36" t="s">
        <v>7</v>
      </c>
      <c r="C36" t="s">
        <v>22</v>
      </c>
      <c r="D36" t="s">
        <v>12</v>
      </c>
      <c r="E36">
        <v>510</v>
      </c>
      <c r="H36" t="s">
        <v>31</v>
      </c>
    </row>
    <row r="37" spans="2:12" x14ac:dyDescent="0.25">
      <c r="B37" t="s">
        <v>7</v>
      </c>
      <c r="C37" t="s">
        <v>9</v>
      </c>
      <c r="D37" t="s">
        <v>12</v>
      </c>
      <c r="E37">
        <v>520</v>
      </c>
    </row>
    <row r="38" spans="2:12" x14ac:dyDescent="0.25">
      <c r="B38" t="s">
        <v>7</v>
      </c>
      <c r="C38" t="s">
        <v>10</v>
      </c>
      <c r="D38" t="s">
        <v>12</v>
      </c>
      <c r="E38">
        <v>520</v>
      </c>
      <c r="H38" s="5" t="s">
        <v>15</v>
      </c>
      <c r="I38" s="5" t="s">
        <v>17</v>
      </c>
      <c r="J38" t="s">
        <v>29</v>
      </c>
      <c r="K38" t="s">
        <v>30</v>
      </c>
      <c r="L38" t="s">
        <v>28</v>
      </c>
    </row>
    <row r="39" spans="2:12" x14ac:dyDescent="0.25">
      <c r="B39" t="s">
        <v>6</v>
      </c>
      <c r="C39" t="s">
        <v>22</v>
      </c>
      <c r="D39" t="s">
        <v>13</v>
      </c>
      <c r="E39">
        <v>490</v>
      </c>
      <c r="H39" t="s">
        <v>5</v>
      </c>
      <c r="I39" t="s">
        <v>11</v>
      </c>
      <c r="J39" s="6">
        <v>669.66666666666663</v>
      </c>
      <c r="K39" s="6">
        <v>45</v>
      </c>
      <c r="L39" s="15">
        <v>6.7197610751617717E-2</v>
      </c>
    </row>
    <row r="40" spans="2:12" x14ac:dyDescent="0.25">
      <c r="B40" t="s">
        <v>6</v>
      </c>
      <c r="C40" t="s">
        <v>9</v>
      </c>
      <c r="D40" t="s">
        <v>13</v>
      </c>
      <c r="E40">
        <v>500</v>
      </c>
      <c r="J40" s="6"/>
      <c r="K40" s="3"/>
      <c r="L40" s="3"/>
    </row>
    <row r="41" spans="2:12" x14ac:dyDescent="0.25">
      <c r="B41" t="s">
        <v>6</v>
      </c>
      <c r="C41" t="s">
        <v>10</v>
      </c>
      <c r="D41" t="s">
        <v>13</v>
      </c>
      <c r="E41">
        <v>470</v>
      </c>
      <c r="H41" t="s">
        <v>4</v>
      </c>
      <c r="I41" t="s">
        <v>11</v>
      </c>
      <c r="J41" s="6">
        <v>661.66666666666663</v>
      </c>
      <c r="K41" s="6">
        <v>52</v>
      </c>
      <c r="L41" s="15">
        <v>7.858942065491184E-2</v>
      </c>
    </row>
    <row r="42" spans="2:12" x14ac:dyDescent="0.25">
      <c r="B42" t="s">
        <v>7</v>
      </c>
      <c r="C42" t="s">
        <v>22</v>
      </c>
      <c r="D42" t="s">
        <v>13</v>
      </c>
      <c r="E42">
        <v>490</v>
      </c>
      <c r="J42" s="6"/>
      <c r="K42" s="3"/>
      <c r="L42" s="3"/>
    </row>
    <row r="43" spans="2:12" x14ac:dyDescent="0.25">
      <c r="B43" t="s">
        <v>7</v>
      </c>
      <c r="C43" t="s">
        <v>9</v>
      </c>
      <c r="D43" t="s">
        <v>13</v>
      </c>
      <c r="E43">
        <v>500</v>
      </c>
      <c r="H43" t="s">
        <v>6</v>
      </c>
      <c r="I43" t="s">
        <v>11</v>
      </c>
      <c r="J43" s="6">
        <v>550</v>
      </c>
      <c r="K43" s="6">
        <v>40</v>
      </c>
      <c r="L43" s="15">
        <v>7.2727272727272724E-2</v>
      </c>
    </row>
    <row r="44" spans="2:12" x14ac:dyDescent="0.25">
      <c r="B44" t="s">
        <v>7</v>
      </c>
      <c r="C44" t="s">
        <v>10</v>
      </c>
      <c r="D44" t="s">
        <v>13</v>
      </c>
      <c r="E44">
        <v>500</v>
      </c>
      <c r="H44" t="s">
        <v>6</v>
      </c>
      <c r="I44" t="s">
        <v>12</v>
      </c>
      <c r="J44" s="6">
        <v>528</v>
      </c>
      <c r="K44" s="6">
        <v>26</v>
      </c>
      <c r="L44" s="15">
        <v>4.924242424242424E-2</v>
      </c>
    </row>
    <row r="45" spans="2:12" x14ac:dyDescent="0.25">
      <c r="B45" t="s">
        <v>6</v>
      </c>
      <c r="C45" t="s">
        <v>22</v>
      </c>
      <c r="D45" t="s">
        <v>14</v>
      </c>
      <c r="E45">
        <v>470</v>
      </c>
      <c r="H45" t="s">
        <v>6</v>
      </c>
      <c r="I45" t="s">
        <v>13</v>
      </c>
      <c r="J45" s="6">
        <v>486.66666666666669</v>
      </c>
      <c r="K45" s="6">
        <v>30</v>
      </c>
      <c r="L45" s="15">
        <v>6.1643835616438353E-2</v>
      </c>
    </row>
    <row r="46" spans="2:12" x14ac:dyDescent="0.25">
      <c r="B46" t="s">
        <v>6</v>
      </c>
      <c r="C46" t="s">
        <v>9</v>
      </c>
      <c r="D46" t="s">
        <v>14</v>
      </c>
      <c r="E46">
        <v>480</v>
      </c>
      <c r="H46" t="s">
        <v>6</v>
      </c>
      <c r="I46" t="s">
        <v>14</v>
      </c>
      <c r="J46" s="6">
        <v>469</v>
      </c>
      <c r="K46" s="6">
        <v>23</v>
      </c>
      <c r="L46" s="15">
        <v>4.9040511727078892E-2</v>
      </c>
    </row>
    <row r="47" spans="2:12" x14ac:dyDescent="0.25">
      <c r="B47" t="s">
        <v>6</v>
      </c>
      <c r="C47" t="s">
        <v>10</v>
      </c>
      <c r="D47" t="s">
        <v>14</v>
      </c>
      <c r="E47">
        <v>457</v>
      </c>
      <c r="J47" s="6"/>
      <c r="K47" s="3"/>
      <c r="L47" s="3"/>
    </row>
    <row r="48" spans="2:12" x14ac:dyDescent="0.25">
      <c r="B48" t="s">
        <v>7</v>
      </c>
      <c r="C48" t="s">
        <v>22</v>
      </c>
      <c r="D48" t="s">
        <v>14</v>
      </c>
      <c r="E48">
        <v>470</v>
      </c>
      <c r="H48" t="s">
        <v>7</v>
      </c>
      <c r="I48" t="s">
        <v>11</v>
      </c>
      <c r="J48" s="6">
        <v>560</v>
      </c>
      <c r="K48" s="6">
        <v>30</v>
      </c>
      <c r="L48" s="15">
        <v>5.3571428571428568E-2</v>
      </c>
    </row>
    <row r="49" spans="2:12" x14ac:dyDescent="0.25">
      <c r="B49" t="s">
        <v>7</v>
      </c>
      <c r="C49" t="s">
        <v>9</v>
      </c>
      <c r="D49" t="s">
        <v>14</v>
      </c>
      <c r="E49">
        <v>470</v>
      </c>
      <c r="H49" t="s">
        <v>7</v>
      </c>
      <c r="I49" t="s">
        <v>12</v>
      </c>
      <c r="J49" s="6">
        <v>516.66666666666663</v>
      </c>
      <c r="K49" s="6">
        <v>10</v>
      </c>
      <c r="L49" s="15">
        <v>1.935483870967742E-2</v>
      </c>
    </row>
    <row r="50" spans="2:12" x14ac:dyDescent="0.25">
      <c r="B50" t="s">
        <v>7</v>
      </c>
      <c r="C50" t="s">
        <v>10</v>
      </c>
      <c r="D50" t="s">
        <v>14</v>
      </c>
      <c r="E50">
        <v>460</v>
      </c>
      <c r="H50" t="s">
        <v>7</v>
      </c>
      <c r="I50" t="s">
        <v>13</v>
      </c>
      <c r="J50" s="6">
        <v>496.66666666666669</v>
      </c>
      <c r="K50" s="6">
        <v>10</v>
      </c>
      <c r="L50" s="15">
        <v>2.0134228187919462E-2</v>
      </c>
    </row>
    <row r="51" spans="2:12" x14ac:dyDescent="0.25">
      <c r="H51" t="s">
        <v>7</v>
      </c>
      <c r="I51" t="s">
        <v>14</v>
      </c>
      <c r="J51" s="6">
        <v>466.66666666666669</v>
      </c>
      <c r="K51" s="6">
        <v>10</v>
      </c>
      <c r="L51" s="15">
        <v>2.1428571428571429E-2</v>
      </c>
    </row>
    <row r="56" spans="2:12" x14ac:dyDescent="0.25">
      <c r="H56" s="5" t="s">
        <v>15</v>
      </c>
      <c r="I56" s="5" t="s">
        <v>17</v>
      </c>
      <c r="J56" t="s">
        <v>29</v>
      </c>
      <c r="K56" t="s">
        <v>30</v>
      </c>
      <c r="L56" t="s">
        <v>28</v>
      </c>
    </row>
    <row r="57" spans="2:12" x14ac:dyDescent="0.25">
      <c r="H57" t="s">
        <v>5</v>
      </c>
      <c r="I57" t="s">
        <v>11</v>
      </c>
      <c r="J57" s="3">
        <v>669.66666666666663</v>
      </c>
      <c r="K57" s="6">
        <v>45</v>
      </c>
      <c r="L57" s="15">
        <v>6.7197610751617717E-2</v>
      </c>
    </row>
    <row r="58" spans="2:12" x14ac:dyDescent="0.25">
      <c r="H58" t="s">
        <v>4</v>
      </c>
      <c r="I58" t="s">
        <v>11</v>
      </c>
      <c r="J58" s="3">
        <v>661.66666666666663</v>
      </c>
      <c r="K58" s="6">
        <v>52</v>
      </c>
      <c r="L58" s="15">
        <v>7.858942065491184E-2</v>
      </c>
    </row>
    <row r="59" spans="2:12" x14ac:dyDescent="0.25">
      <c r="H59" t="s">
        <v>6</v>
      </c>
      <c r="I59" t="s">
        <v>11</v>
      </c>
      <c r="J59" s="3">
        <v>550</v>
      </c>
      <c r="K59" s="6">
        <v>40</v>
      </c>
      <c r="L59" s="15">
        <v>7.2727272727272724E-2</v>
      </c>
    </row>
    <row r="60" spans="2:12" x14ac:dyDescent="0.25">
      <c r="I60" t="s">
        <v>12</v>
      </c>
      <c r="J60" s="3">
        <v>528</v>
      </c>
      <c r="K60" s="6">
        <v>26</v>
      </c>
      <c r="L60" s="15">
        <v>4.924242424242424E-2</v>
      </c>
    </row>
    <row r="61" spans="2:12" x14ac:dyDescent="0.25">
      <c r="I61" t="s">
        <v>13</v>
      </c>
      <c r="J61" s="3">
        <v>486.66666666666669</v>
      </c>
      <c r="K61" s="6">
        <v>30</v>
      </c>
      <c r="L61" s="15">
        <v>6.1643835616438353E-2</v>
      </c>
    </row>
    <row r="62" spans="2:12" x14ac:dyDescent="0.25">
      <c r="I62" t="s">
        <v>14</v>
      </c>
      <c r="J62" s="3">
        <v>469</v>
      </c>
      <c r="K62" s="6">
        <v>23</v>
      </c>
      <c r="L62" s="15">
        <v>4.9040511727078892E-2</v>
      </c>
    </row>
    <row r="63" spans="2:12" x14ac:dyDescent="0.25">
      <c r="H63" t="s">
        <v>7</v>
      </c>
      <c r="I63" t="s">
        <v>11</v>
      </c>
      <c r="J63" s="3">
        <v>560</v>
      </c>
      <c r="K63" s="6">
        <v>30</v>
      </c>
      <c r="L63" s="15">
        <v>5.3571428571428568E-2</v>
      </c>
    </row>
    <row r="64" spans="2:12" x14ac:dyDescent="0.25">
      <c r="I64" t="s">
        <v>12</v>
      </c>
      <c r="J64" s="3">
        <v>516.66666666666663</v>
      </c>
      <c r="K64" s="6">
        <v>10</v>
      </c>
      <c r="L64" s="15">
        <v>1.935483870967742E-2</v>
      </c>
    </row>
    <row r="65" spans="8:12" x14ac:dyDescent="0.25">
      <c r="I65" t="s">
        <v>13</v>
      </c>
      <c r="J65" s="3">
        <v>496.66666666666669</v>
      </c>
      <c r="K65" s="6">
        <v>10</v>
      </c>
      <c r="L65" s="15">
        <v>2.0134228187919462E-2</v>
      </c>
    </row>
    <row r="66" spans="8:12" x14ac:dyDescent="0.25">
      <c r="I66" t="s">
        <v>14</v>
      </c>
      <c r="J66" s="3">
        <v>466.66666666666669</v>
      </c>
      <c r="K66" s="6">
        <v>10</v>
      </c>
      <c r="L66" s="15">
        <v>2.1428571428571429E-2</v>
      </c>
    </row>
    <row r="67" spans="8:12" x14ac:dyDescent="0.25">
      <c r="H67" t="s">
        <v>21</v>
      </c>
      <c r="J67" s="3">
        <v>540.5</v>
      </c>
      <c r="K67" s="6">
        <v>235</v>
      </c>
      <c r="L67" s="15">
        <v>0.43478260869565216</v>
      </c>
    </row>
    <row r="71" spans="8:12" x14ac:dyDescent="0.25">
      <c r="H71" s="5" t="s">
        <v>15</v>
      </c>
      <c r="I71" s="5" t="s">
        <v>17</v>
      </c>
      <c r="J71" t="s">
        <v>29</v>
      </c>
      <c r="K71" t="s">
        <v>30</v>
      </c>
      <c r="L71" t="s">
        <v>28</v>
      </c>
    </row>
    <row r="72" spans="8:12" x14ac:dyDescent="0.25">
      <c r="H72" t="s">
        <v>5</v>
      </c>
      <c r="I72" t="s">
        <v>11</v>
      </c>
      <c r="J72" s="3">
        <v>669.66666666666663</v>
      </c>
      <c r="K72" s="6">
        <v>45</v>
      </c>
      <c r="L72" s="15">
        <v>6.7197610751617717E-2</v>
      </c>
    </row>
    <row r="73" spans="8:12" x14ac:dyDescent="0.25">
      <c r="H73" t="s">
        <v>4</v>
      </c>
      <c r="I73" t="s">
        <v>11</v>
      </c>
      <c r="J73" s="3">
        <v>661.66666666666663</v>
      </c>
      <c r="K73" s="6">
        <v>52</v>
      </c>
      <c r="L73" s="15">
        <v>7.858942065491184E-2</v>
      </c>
    </row>
    <row r="74" spans="8:12" x14ac:dyDescent="0.25">
      <c r="H74" t="s">
        <v>6</v>
      </c>
      <c r="I74" t="s">
        <v>11</v>
      </c>
      <c r="J74" s="3">
        <v>550</v>
      </c>
      <c r="K74" s="6">
        <v>40</v>
      </c>
      <c r="L74" s="15">
        <v>7.2727272727272724E-2</v>
      </c>
    </row>
    <row r="75" spans="8:12" x14ac:dyDescent="0.25">
      <c r="I75" t="s">
        <v>12</v>
      </c>
      <c r="J75" s="3">
        <v>528</v>
      </c>
      <c r="K75" s="6">
        <v>26</v>
      </c>
      <c r="L75" s="15">
        <v>4.924242424242424E-2</v>
      </c>
    </row>
    <row r="76" spans="8:12" x14ac:dyDescent="0.25">
      <c r="I76" t="s">
        <v>13</v>
      </c>
      <c r="J76" s="3">
        <v>486.66666666666669</v>
      </c>
      <c r="K76" s="6">
        <v>30</v>
      </c>
      <c r="L76" s="15">
        <v>6.1643835616438353E-2</v>
      </c>
    </row>
    <row r="77" spans="8:12" x14ac:dyDescent="0.25">
      <c r="I77" t="s">
        <v>14</v>
      </c>
      <c r="J77" s="3">
        <v>469</v>
      </c>
      <c r="K77" s="6">
        <v>23</v>
      </c>
      <c r="L77" s="15">
        <v>4.9040511727078892E-2</v>
      </c>
    </row>
    <row r="78" spans="8:12" x14ac:dyDescent="0.25">
      <c r="H78" t="s">
        <v>7</v>
      </c>
      <c r="I78" t="s">
        <v>11</v>
      </c>
      <c r="J78" s="3">
        <v>560</v>
      </c>
      <c r="K78" s="6">
        <v>30</v>
      </c>
      <c r="L78" s="15">
        <v>5.3571428571428568E-2</v>
      </c>
    </row>
    <row r="79" spans="8:12" x14ac:dyDescent="0.25">
      <c r="I79" t="s">
        <v>12</v>
      </c>
      <c r="J79" s="3">
        <v>516.66666666666663</v>
      </c>
      <c r="K79" s="6">
        <v>10</v>
      </c>
      <c r="L79" s="15">
        <v>1.935483870967742E-2</v>
      </c>
    </row>
    <row r="80" spans="8:12" x14ac:dyDescent="0.25">
      <c r="I80" t="s">
        <v>13</v>
      </c>
      <c r="J80" s="3">
        <v>496.66666666666669</v>
      </c>
      <c r="K80" s="6">
        <v>10</v>
      </c>
      <c r="L80" s="15">
        <v>2.0134228187919462E-2</v>
      </c>
    </row>
    <row r="81" spans="4:12" x14ac:dyDescent="0.25">
      <c r="I81" t="s">
        <v>14</v>
      </c>
      <c r="J81" s="3">
        <v>466.66666666666669</v>
      </c>
      <c r="K81" s="6">
        <v>10</v>
      </c>
      <c r="L81" s="15">
        <v>2.1428571428571429E-2</v>
      </c>
    </row>
    <row r="82" spans="4:12" x14ac:dyDescent="0.25">
      <c r="H82" t="s">
        <v>21</v>
      </c>
      <c r="J82" s="3">
        <v>540.5</v>
      </c>
      <c r="K82" s="6">
        <v>235</v>
      </c>
      <c r="L82" s="15">
        <v>0.43478260869565216</v>
      </c>
    </row>
    <row r="85" spans="4:12" x14ac:dyDescent="0.25">
      <c r="D85" t="s">
        <v>33</v>
      </c>
      <c r="H85" s="5" t="s">
        <v>15</v>
      </c>
      <c r="I85" s="5" t="s">
        <v>17</v>
      </c>
      <c r="J85" t="s">
        <v>29</v>
      </c>
      <c r="K85" t="s">
        <v>30</v>
      </c>
      <c r="L85" t="s">
        <v>28</v>
      </c>
    </row>
    <row r="86" spans="4:12" x14ac:dyDescent="0.25">
      <c r="H86" t="s">
        <v>5</v>
      </c>
      <c r="I86" t="s">
        <v>11</v>
      </c>
      <c r="J86" s="3">
        <v>669.66666666666663</v>
      </c>
      <c r="K86" s="6">
        <v>45</v>
      </c>
      <c r="L86" s="15">
        <v>6.7197610751617717E-2</v>
      </c>
    </row>
    <row r="87" spans="4:12" x14ac:dyDescent="0.25">
      <c r="H87" t="s">
        <v>4</v>
      </c>
      <c r="I87" t="s">
        <v>11</v>
      </c>
      <c r="J87" s="3">
        <v>661.66666666666663</v>
      </c>
      <c r="K87" s="6">
        <v>52</v>
      </c>
      <c r="L87" s="15">
        <v>7.858942065491184E-2</v>
      </c>
    </row>
    <row r="88" spans="4:12" x14ac:dyDescent="0.25">
      <c r="H88" t="s">
        <v>6</v>
      </c>
      <c r="I88" t="s">
        <v>11</v>
      </c>
      <c r="J88" s="3">
        <v>550</v>
      </c>
      <c r="K88" s="6">
        <v>40</v>
      </c>
      <c r="L88" s="15">
        <v>7.2727272727272724E-2</v>
      </c>
    </row>
    <row r="89" spans="4:12" x14ac:dyDescent="0.25">
      <c r="I89" t="s">
        <v>12</v>
      </c>
      <c r="J89" s="3">
        <v>528</v>
      </c>
      <c r="K89" s="6">
        <v>26</v>
      </c>
      <c r="L89" s="15">
        <v>4.924242424242424E-2</v>
      </c>
    </row>
    <row r="90" spans="4:12" x14ac:dyDescent="0.25">
      <c r="I90" t="s">
        <v>13</v>
      </c>
      <c r="J90" s="3">
        <v>486.66666666666669</v>
      </c>
      <c r="K90" s="6">
        <v>30</v>
      </c>
      <c r="L90" s="15">
        <v>6.1643835616438353E-2</v>
      </c>
    </row>
    <row r="91" spans="4:12" x14ac:dyDescent="0.25">
      <c r="I91" t="s">
        <v>14</v>
      </c>
      <c r="J91" s="3">
        <v>469</v>
      </c>
      <c r="K91" s="6">
        <v>23</v>
      </c>
      <c r="L91" s="15">
        <v>4.9040511727078892E-2</v>
      </c>
    </row>
    <row r="92" spans="4:12" x14ac:dyDescent="0.25">
      <c r="H92" t="s">
        <v>7</v>
      </c>
      <c r="I92" t="s">
        <v>11</v>
      </c>
      <c r="J92" s="3">
        <v>560</v>
      </c>
      <c r="K92" s="6">
        <v>30</v>
      </c>
      <c r="L92" s="15">
        <v>5.3571428571428568E-2</v>
      </c>
    </row>
    <row r="93" spans="4:12" x14ac:dyDescent="0.25">
      <c r="I93" t="s">
        <v>12</v>
      </c>
      <c r="J93" s="3">
        <v>516.66666666666663</v>
      </c>
      <c r="K93" s="6">
        <v>10</v>
      </c>
      <c r="L93" s="15">
        <v>1.935483870967742E-2</v>
      </c>
    </row>
    <row r="94" spans="4:12" x14ac:dyDescent="0.25">
      <c r="I94" t="s">
        <v>13</v>
      </c>
      <c r="J94" s="3">
        <v>496.66666666666669</v>
      </c>
      <c r="K94" s="6">
        <v>10</v>
      </c>
      <c r="L94" s="15">
        <v>2.0134228187919462E-2</v>
      </c>
    </row>
    <row r="95" spans="4:12" x14ac:dyDescent="0.25">
      <c r="I95" t="s">
        <v>14</v>
      </c>
      <c r="J95" s="3">
        <v>466.66666666666669</v>
      </c>
      <c r="K95" s="6">
        <v>10</v>
      </c>
      <c r="L95" s="15">
        <v>2.1428571428571429E-2</v>
      </c>
    </row>
    <row r="96" spans="4:12" x14ac:dyDescent="0.25">
      <c r="H96" t="s">
        <v>21</v>
      </c>
      <c r="J96" s="3">
        <v>540.5</v>
      </c>
      <c r="K96" s="6">
        <v>235</v>
      </c>
      <c r="L96" s="15">
        <v>0.43478260869565216</v>
      </c>
    </row>
  </sheetData>
  <conditionalFormatting sqref="H22:I31 M22:O31">
    <cfRule type="expression" dxfId="140" priority="2">
      <formula>MOD(ROW(A22)-ROW($A$21),2)</formula>
    </cfRule>
  </conditionalFormatting>
  <conditionalFormatting pivot="1" sqref="J22:L31">
    <cfRule type="expression" dxfId="73" priority="1">
      <formula>MOD(ROW(C22)-ROW($A$21),2)</formula>
    </cfRule>
  </conditionalFormatting>
  <pageMargins left="0.7" right="0.7" top="0.75" bottom="0.75" header="0.3" footer="0.3"/>
  <pageSetup orientation="portrait" r:id="rId6"/>
  <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2023-09-19T17:32:07Z</dcterms:modified>
</cp:coreProperties>
</file>