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195" windowHeight="11520" activeTab="1"/>
  </bookViews>
  <sheets>
    <sheet name="from yokohama, wangan line" sheetId="4" r:id="rId1"/>
    <sheet name="overall cellnumber calculated" sheetId="5" r:id="rId2"/>
    <sheet name="Sheet2" sheetId="6" r:id="rId3"/>
    <sheet name="Sheet3" sheetId="7" r:id="rId4"/>
    <sheet name="Sheet4" sheetId="8" r:id="rId5"/>
    <sheet name="Sheet1" sheetId="9" r:id="rId6"/>
    <sheet name="Sheet5" sheetId="10" r:id="rId7"/>
  </sheets>
  <calcPr calcId="145621" calcMode="manual"/>
</workbook>
</file>

<file path=xl/calcChain.xml><?xml version="1.0" encoding="utf-8"?>
<calcChain xmlns="http://schemas.openxmlformats.org/spreadsheetml/2006/main">
  <c r="H2" i="5" l="1"/>
  <c r="I2" i="5" s="1"/>
  <c r="J2" i="5" s="1"/>
  <c r="H3" i="5"/>
  <c r="I3" i="5" s="1"/>
  <c r="J3" i="5" s="1"/>
  <c r="H4" i="5"/>
  <c r="I4" i="5" s="1"/>
  <c r="J4" i="5" s="1"/>
  <c r="H5" i="5"/>
  <c r="I5" i="5" s="1"/>
  <c r="J5" i="5" s="1"/>
  <c r="H6" i="5"/>
  <c r="I6" i="5" s="1"/>
  <c r="J6" i="5" s="1"/>
  <c r="H7" i="5"/>
  <c r="I7" i="5" s="1"/>
  <c r="J7" i="5" s="1"/>
  <c r="H8" i="5"/>
  <c r="I8" i="5" s="1"/>
  <c r="J8" i="5" s="1"/>
  <c r="H109" i="5"/>
  <c r="I109" i="5" s="1"/>
  <c r="J109" i="5" s="1"/>
  <c r="H108" i="5"/>
  <c r="I108" i="5" s="1"/>
  <c r="J108" i="5" s="1"/>
  <c r="H107" i="5"/>
  <c r="I107" i="5" s="1"/>
  <c r="J107" i="5" s="1"/>
  <c r="H106" i="5"/>
  <c r="I106" i="5" s="1"/>
  <c r="J106" i="5" s="1"/>
  <c r="H105" i="5"/>
  <c r="I105" i="5" s="1"/>
  <c r="J105" i="5" s="1"/>
  <c r="H104" i="5"/>
  <c r="I104" i="5" s="1"/>
  <c r="H103" i="5"/>
  <c r="I103" i="5" s="1"/>
  <c r="J103" i="5" s="1"/>
  <c r="H102" i="5"/>
  <c r="I102" i="5" s="1"/>
  <c r="J102" i="5" s="1"/>
  <c r="H101" i="5"/>
  <c r="I101" i="5" s="1"/>
  <c r="J101" i="5" s="1"/>
  <c r="H100" i="5"/>
  <c r="I100" i="5" s="1"/>
  <c r="J100" i="5" s="1"/>
  <c r="H99" i="5"/>
  <c r="I99" i="5" s="1"/>
  <c r="J99" i="5" s="1"/>
  <c r="H98" i="5"/>
  <c r="I98" i="5" s="1"/>
  <c r="J98" i="5" s="1"/>
  <c r="H97" i="5"/>
  <c r="I97" i="5" s="1"/>
  <c r="J97" i="5" s="1"/>
  <c r="H96" i="5"/>
  <c r="I96" i="5" s="1"/>
  <c r="J96" i="5" s="1"/>
  <c r="H95" i="5"/>
  <c r="I95" i="5" s="1"/>
  <c r="J95" i="5" s="1"/>
  <c r="H94" i="5"/>
  <c r="I94" i="5" s="1"/>
  <c r="J94" i="5" s="1"/>
  <c r="H93" i="5"/>
  <c r="I93" i="5" s="1"/>
  <c r="J93" i="5" s="1"/>
  <c r="H92" i="5"/>
  <c r="I92" i="5" s="1"/>
  <c r="J92" i="5" s="1"/>
  <c r="H91" i="5"/>
  <c r="I91" i="5" s="1"/>
  <c r="J91" i="5" s="1"/>
  <c r="H90" i="5"/>
  <c r="I90" i="5" s="1"/>
  <c r="J90" i="5" s="1"/>
  <c r="H89" i="5"/>
  <c r="I89" i="5" s="1"/>
  <c r="J89" i="5" s="1"/>
  <c r="H88" i="5"/>
  <c r="I88" i="5" s="1"/>
  <c r="J88" i="5" s="1"/>
  <c r="H87" i="5"/>
  <c r="I87" i="5" s="1"/>
  <c r="J87" i="5" s="1"/>
  <c r="H86" i="5"/>
  <c r="I86" i="5" s="1"/>
  <c r="J86" i="5" s="1"/>
  <c r="H85" i="5"/>
  <c r="I85" i="5" s="1"/>
  <c r="J85" i="5" s="1"/>
  <c r="H84" i="5"/>
  <c r="I84" i="5" s="1"/>
  <c r="J84" i="5" s="1"/>
  <c r="H83" i="5"/>
  <c r="I83" i="5" s="1"/>
  <c r="J83" i="5" s="1"/>
  <c r="H82" i="5"/>
  <c r="I82" i="5" s="1"/>
  <c r="J82" i="5" s="1"/>
  <c r="H81" i="5"/>
  <c r="I81" i="5" s="1"/>
  <c r="J81" i="5" s="1"/>
  <c r="H80" i="5"/>
  <c r="I80" i="5" s="1"/>
  <c r="J80" i="5" s="1"/>
  <c r="H79" i="5"/>
  <c r="I79" i="5" s="1"/>
  <c r="H78" i="5"/>
  <c r="I78" i="5" s="1"/>
  <c r="J78" i="5" s="1"/>
  <c r="H77" i="5"/>
  <c r="I77" i="5" s="1"/>
  <c r="J77" i="5" s="1"/>
  <c r="H76" i="5"/>
  <c r="I76" i="5" s="1"/>
  <c r="J76" i="5" s="1"/>
  <c r="H75" i="5"/>
  <c r="I75" i="5" s="1"/>
  <c r="J75" i="5" s="1"/>
  <c r="H74" i="5"/>
  <c r="I74" i="5" s="1"/>
  <c r="J74" i="5" s="1"/>
  <c r="H73" i="5"/>
  <c r="I73" i="5" s="1"/>
  <c r="J73" i="5" s="1"/>
  <c r="H72" i="5"/>
  <c r="I72" i="5" s="1"/>
  <c r="J72" i="5" s="1"/>
  <c r="H71" i="5"/>
  <c r="I71" i="5" s="1"/>
  <c r="J71" i="5" s="1"/>
  <c r="H70" i="5"/>
  <c r="I70" i="5" s="1"/>
  <c r="J70" i="5" s="1"/>
  <c r="H69" i="5"/>
  <c r="I69" i="5" s="1"/>
  <c r="J69" i="5" s="1"/>
  <c r="H68" i="5"/>
  <c r="I68" i="5" s="1"/>
  <c r="J68" i="5" s="1"/>
  <c r="H67" i="5"/>
  <c r="I67" i="5" s="1"/>
  <c r="J67" i="5" s="1"/>
  <c r="H66" i="5"/>
  <c r="I66" i="5" s="1"/>
  <c r="J66" i="5" s="1"/>
  <c r="H65" i="5"/>
  <c r="I65" i="5" s="1"/>
  <c r="J65" i="5" s="1"/>
  <c r="H64" i="5"/>
  <c r="I64" i="5" s="1"/>
  <c r="J64" i="5" s="1"/>
  <c r="H63" i="5"/>
  <c r="I63" i="5" s="1"/>
  <c r="J63" i="5" s="1"/>
  <c r="H62" i="5"/>
  <c r="I62" i="5" s="1"/>
  <c r="J62" i="5" s="1"/>
  <c r="H61" i="5"/>
  <c r="I61" i="5" s="1"/>
  <c r="J61" i="5" s="1"/>
  <c r="H60" i="5"/>
  <c r="I60" i="5" s="1"/>
  <c r="J60" i="5" s="1"/>
  <c r="H59" i="5"/>
  <c r="I59" i="5" s="1"/>
  <c r="J59" i="5" s="1"/>
  <c r="H58" i="5"/>
  <c r="I58" i="5" s="1"/>
  <c r="J58" i="5" s="1"/>
  <c r="H57" i="5"/>
  <c r="I57" i="5" s="1"/>
  <c r="J57" i="5" s="1"/>
  <c r="H56" i="5"/>
  <c r="I56" i="5" s="1"/>
  <c r="J56" i="5" s="1"/>
  <c r="H55" i="5"/>
  <c r="I55" i="5" s="1"/>
  <c r="J55" i="5" s="1"/>
  <c r="H54" i="5"/>
  <c r="I54" i="5" s="1"/>
  <c r="J54" i="5" s="1"/>
  <c r="H53" i="5"/>
  <c r="I53" i="5" s="1"/>
  <c r="J53" i="5" s="1"/>
  <c r="H52" i="5"/>
  <c r="I52" i="5" s="1"/>
  <c r="J52" i="5" s="1"/>
  <c r="H51" i="5"/>
  <c r="I51" i="5" s="1"/>
  <c r="J51" i="5" s="1"/>
  <c r="H50" i="5"/>
  <c r="I50" i="5" s="1"/>
  <c r="J50" i="5" s="1"/>
  <c r="H49" i="5"/>
  <c r="I49" i="5" s="1"/>
  <c r="J49" i="5" s="1"/>
  <c r="H48" i="5"/>
  <c r="I48" i="5" s="1"/>
  <c r="J48" i="5" s="1"/>
  <c r="H47" i="5"/>
  <c r="I47" i="5" s="1"/>
  <c r="J47" i="5" s="1"/>
  <c r="H46" i="5"/>
  <c r="I46" i="5" s="1"/>
  <c r="J46" i="5" s="1"/>
  <c r="H45" i="5"/>
  <c r="I45" i="5" s="1"/>
  <c r="J45" i="5" s="1"/>
  <c r="H44" i="5"/>
  <c r="I44" i="5" s="1"/>
  <c r="J44" i="5" s="1"/>
  <c r="H43" i="5"/>
  <c r="I43" i="5" s="1"/>
  <c r="J43" i="5" s="1"/>
  <c r="H42" i="5"/>
  <c r="I42" i="5" s="1"/>
  <c r="J42" i="5" s="1"/>
  <c r="H41" i="5"/>
  <c r="I41" i="5" s="1"/>
  <c r="J41" i="5" s="1"/>
  <c r="H40" i="5"/>
  <c r="I40" i="5" s="1"/>
  <c r="J40" i="5" s="1"/>
  <c r="H39" i="5"/>
  <c r="I39" i="5" s="1"/>
  <c r="J39" i="5" s="1"/>
  <c r="H38" i="5"/>
  <c r="I38" i="5" s="1"/>
  <c r="J38" i="5" s="1"/>
  <c r="H37" i="5"/>
  <c r="I37" i="5" s="1"/>
  <c r="J37" i="5" s="1"/>
  <c r="H36" i="5"/>
  <c r="I36" i="5" s="1"/>
  <c r="J36" i="5" s="1"/>
  <c r="H35" i="5"/>
  <c r="I35" i="5" s="1"/>
  <c r="J35" i="5" s="1"/>
  <c r="H34" i="5"/>
  <c r="I34" i="5" s="1"/>
  <c r="J34" i="5" s="1"/>
  <c r="H33" i="5"/>
  <c r="I33" i="5" s="1"/>
  <c r="J33" i="5" s="1"/>
  <c r="H32" i="5"/>
  <c r="I32" i="5" s="1"/>
  <c r="J32" i="5" s="1"/>
  <c r="H31" i="5"/>
  <c r="I31" i="5" s="1"/>
  <c r="J31" i="5" s="1"/>
  <c r="H30" i="5"/>
  <c r="I30" i="5" s="1"/>
  <c r="J30" i="5" s="1"/>
  <c r="H29" i="5"/>
  <c r="I29" i="5" s="1"/>
  <c r="J29" i="5" s="1"/>
  <c r="H28" i="5"/>
  <c r="I28" i="5" s="1"/>
  <c r="J28" i="5" s="1"/>
  <c r="H27" i="5"/>
  <c r="I27" i="5" s="1"/>
  <c r="J27" i="5" s="1"/>
  <c r="H26" i="5"/>
  <c r="I26" i="5" s="1"/>
  <c r="J26" i="5" s="1"/>
  <c r="H25" i="5"/>
  <c r="I25" i="5" s="1"/>
  <c r="J25" i="5" s="1"/>
  <c r="H24" i="5"/>
  <c r="I24" i="5" s="1"/>
  <c r="J24" i="5" s="1"/>
  <c r="H23" i="5"/>
  <c r="I23" i="5" s="1"/>
  <c r="J23" i="5" s="1"/>
  <c r="H22" i="5"/>
  <c r="I22" i="5" s="1"/>
  <c r="J22" i="5" s="1"/>
  <c r="H21" i="5"/>
  <c r="I21" i="5" s="1"/>
  <c r="J21" i="5" s="1"/>
  <c r="H20" i="5"/>
  <c r="I20" i="5" s="1"/>
  <c r="J20" i="5" s="1"/>
  <c r="H19" i="5"/>
  <c r="I19" i="5" s="1"/>
  <c r="J19" i="5" s="1"/>
  <c r="H18" i="5"/>
  <c r="I18" i="5" s="1"/>
  <c r="J18" i="5" s="1"/>
  <c r="H17" i="5"/>
  <c r="I17" i="5" s="1"/>
  <c r="J17" i="5" s="1"/>
  <c r="H16" i="5"/>
  <c r="I16" i="5" s="1"/>
  <c r="J16" i="5" s="1"/>
  <c r="H15" i="5"/>
  <c r="I15" i="5" s="1"/>
  <c r="J15" i="5" s="1"/>
  <c r="H14" i="5"/>
  <c r="I14" i="5" s="1"/>
  <c r="J14" i="5" s="1"/>
  <c r="H13" i="5"/>
  <c r="I13" i="5" s="1"/>
  <c r="J13" i="5" s="1"/>
  <c r="H12" i="5"/>
  <c r="I12" i="5" s="1"/>
  <c r="J12" i="5" s="1"/>
  <c r="H11" i="5"/>
  <c r="I11" i="5" s="1"/>
  <c r="J11" i="5" s="1"/>
  <c r="H10" i="5"/>
  <c r="I10" i="5" s="1"/>
  <c r="J10" i="5" s="1"/>
  <c r="H9" i="5"/>
  <c r="I9" i="5" s="1"/>
  <c r="J9" i="5" s="1"/>
  <c r="H53" i="8"/>
  <c r="H56" i="8"/>
  <c r="H86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6" i="9"/>
  <c r="H7" i="9"/>
  <c r="H8" i="9"/>
  <c r="H9" i="9"/>
  <c r="H10" i="9"/>
  <c r="H11" i="9"/>
  <c r="H12" i="9"/>
  <c r="H13" i="9"/>
  <c r="H14" i="9"/>
  <c r="H15" i="9"/>
  <c r="H16" i="9"/>
  <c r="H17" i="9"/>
  <c r="H5" i="9"/>
  <c r="H34" i="8"/>
  <c r="H35" i="8"/>
  <c r="H43" i="8"/>
  <c r="H64" i="8"/>
  <c r="H65" i="8"/>
  <c r="H70" i="8"/>
  <c r="H71" i="8"/>
  <c r="H74" i="8"/>
  <c r="H75" i="8"/>
  <c r="H89" i="8"/>
  <c r="H94" i="8"/>
  <c r="H100" i="8"/>
  <c r="H107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6" i="8"/>
  <c r="H37" i="8"/>
  <c r="H38" i="8"/>
  <c r="H39" i="8"/>
  <c r="H40" i="8"/>
  <c r="H41" i="8"/>
  <c r="H42" i="8"/>
  <c r="H44" i="8"/>
  <c r="H45" i="8"/>
  <c r="H46" i="8"/>
  <c r="H47" i="8"/>
  <c r="H48" i="8"/>
  <c r="H49" i="8"/>
  <c r="H50" i="8"/>
  <c r="H51" i="8"/>
  <c r="H52" i="8"/>
  <c r="H54" i="8"/>
  <c r="H55" i="8"/>
  <c r="H57" i="8"/>
  <c r="H58" i="8"/>
  <c r="H59" i="8"/>
  <c r="H60" i="8"/>
  <c r="H61" i="8"/>
  <c r="H62" i="8"/>
  <c r="H63" i="8"/>
  <c r="H66" i="8"/>
  <c r="H67" i="8"/>
  <c r="H68" i="8"/>
  <c r="H69" i="8"/>
  <c r="H72" i="8"/>
  <c r="H73" i="8"/>
  <c r="H76" i="8"/>
  <c r="H77" i="8"/>
  <c r="H78" i="8"/>
  <c r="H79" i="8"/>
  <c r="H80" i="8"/>
  <c r="H81" i="8"/>
  <c r="H82" i="8"/>
  <c r="H83" i="8"/>
  <c r="H84" i="8"/>
  <c r="H85" i="8"/>
  <c r="H87" i="8"/>
  <c r="H88" i="8"/>
  <c r="H90" i="8"/>
  <c r="H91" i="8"/>
  <c r="H92" i="8"/>
  <c r="H93" i="8"/>
  <c r="H95" i="8"/>
  <c r="H96" i="8"/>
  <c r="H97" i="8"/>
  <c r="H98" i="8"/>
  <c r="H99" i="8"/>
  <c r="H101" i="8"/>
  <c r="H102" i="8"/>
  <c r="H103" i="8"/>
  <c r="H104" i="8"/>
  <c r="H105" i="8"/>
  <c r="H106" i="8"/>
  <c r="H108" i="8"/>
  <c r="H109" i="8"/>
  <c r="H2" i="8"/>
</calcChain>
</file>

<file path=xl/sharedStrings.xml><?xml version="1.0" encoding="utf-8"?>
<sst xmlns="http://schemas.openxmlformats.org/spreadsheetml/2006/main" count="2059" uniqueCount="208">
  <si>
    <t>Ｅ</t>
  </si>
  <si>
    <t>Ａ</t>
  </si>
  <si>
    <t>入口</t>
  </si>
  <si>
    <t/>
  </si>
  <si>
    <t>Ｂ</t>
  </si>
  <si>
    <t>出口</t>
  </si>
  <si>
    <t>石川町ＪＣＴ合流手前</t>
  </si>
  <si>
    <t>芝浦ＪＣＴ合流手前</t>
  </si>
  <si>
    <t>特殊</t>
  </si>
  <si>
    <t>石川町ＪＣＴ分流手前</t>
  </si>
  <si>
    <t>92-01-01</t>
  </si>
  <si>
    <t>３号狩場線　　上り</t>
  </si>
  <si>
    <t>本牧ＪＣＴ分流手前</t>
  </si>
  <si>
    <t>92-01-02</t>
  </si>
  <si>
    <t>92-01-03</t>
  </si>
  <si>
    <t>新山下</t>
  </si>
  <si>
    <t>92-01-04</t>
  </si>
  <si>
    <t>92-01-05</t>
  </si>
  <si>
    <t>92-01-06</t>
  </si>
  <si>
    <t>92-01-07</t>
  </si>
  <si>
    <t>92-01-08</t>
  </si>
  <si>
    <t>92-01-10</t>
  </si>
  <si>
    <t>92-01-11</t>
  </si>
  <si>
    <t>山下町</t>
  </si>
  <si>
    <t>92-01-14</t>
  </si>
  <si>
    <t>92-01-15</t>
  </si>
  <si>
    <t>92-01-16</t>
  </si>
  <si>
    <t>石川町</t>
  </si>
  <si>
    <t>92-01-17</t>
  </si>
  <si>
    <t>92-01-18</t>
  </si>
  <si>
    <t>92-01-19</t>
  </si>
  <si>
    <t>53-01-04</t>
  </si>
  <si>
    <t>湾岸線(4) 　　東行</t>
  </si>
  <si>
    <t>53-01-02</t>
  </si>
  <si>
    <t>53-01-05</t>
  </si>
  <si>
    <t>53-01-06</t>
  </si>
  <si>
    <t>53-01-03</t>
  </si>
  <si>
    <t>53-01-07</t>
  </si>
  <si>
    <t>53-01-08</t>
  </si>
  <si>
    <t>53-01-09</t>
  </si>
  <si>
    <t>53-01-10</t>
  </si>
  <si>
    <t>53-01-11</t>
  </si>
  <si>
    <t>大黒ＪＣＴ分流手前</t>
  </si>
  <si>
    <t>53-01-12</t>
  </si>
  <si>
    <t>湾岸線(3) 　　東行</t>
  </si>
  <si>
    <t>53-01-21</t>
  </si>
  <si>
    <t>大黒ＪＣＴ合流手前</t>
  </si>
  <si>
    <t>53-01-22</t>
  </si>
  <si>
    <t>53-01-23</t>
  </si>
  <si>
    <t>53-01-24</t>
  </si>
  <si>
    <t>53-01-25</t>
  </si>
  <si>
    <t>53-01-26</t>
  </si>
  <si>
    <t>53-01-27</t>
  </si>
  <si>
    <t>53-01-28</t>
  </si>
  <si>
    <t>53-01-13</t>
  </si>
  <si>
    <t>53-01-29</t>
  </si>
  <si>
    <t>53-01-30</t>
  </si>
  <si>
    <t>53-01-31</t>
  </si>
  <si>
    <t>53-01-14</t>
  </si>
  <si>
    <t>53-01-32</t>
  </si>
  <si>
    <t>53-01-33</t>
  </si>
  <si>
    <t>53-01-34</t>
  </si>
  <si>
    <t>53-01-15</t>
  </si>
  <si>
    <t>53-01-35</t>
  </si>
  <si>
    <t>53-01-36</t>
  </si>
  <si>
    <t>53-01-38</t>
  </si>
  <si>
    <t>53-01-16</t>
  </si>
  <si>
    <t>53-01-39</t>
  </si>
  <si>
    <t>53-01-40</t>
  </si>
  <si>
    <t>53-01-41</t>
  </si>
  <si>
    <t>53-01-17</t>
  </si>
  <si>
    <t>53-01-42</t>
  </si>
  <si>
    <t>53-01-43</t>
  </si>
  <si>
    <t>東扇島</t>
  </si>
  <si>
    <t>53-01-44</t>
  </si>
  <si>
    <t>53-01-18</t>
  </si>
  <si>
    <t>53-01-45</t>
  </si>
  <si>
    <t>53-01-46</t>
  </si>
  <si>
    <t>53-01-47</t>
  </si>
  <si>
    <t>53-01-48</t>
  </si>
  <si>
    <t>53-01-19</t>
  </si>
  <si>
    <t>53-01-49</t>
  </si>
  <si>
    <t>53-01-50</t>
  </si>
  <si>
    <t>53-01-20</t>
  </si>
  <si>
    <t>53-01-51</t>
  </si>
  <si>
    <t>53-01-52</t>
  </si>
  <si>
    <t>53-01-53</t>
  </si>
  <si>
    <t>53-01-54</t>
  </si>
  <si>
    <t>53-01-55</t>
  </si>
  <si>
    <t>53-01-56</t>
  </si>
  <si>
    <t>53-01-57</t>
  </si>
  <si>
    <t>53-01-58</t>
  </si>
  <si>
    <t>53-01-59</t>
  </si>
  <si>
    <t>53-01-60</t>
  </si>
  <si>
    <t>53-01-62</t>
  </si>
  <si>
    <t>53-01-64</t>
  </si>
  <si>
    <t>53-01-65</t>
  </si>
  <si>
    <t>53-01-66</t>
  </si>
  <si>
    <t>53-01-67</t>
  </si>
  <si>
    <t>53-01-68</t>
  </si>
  <si>
    <t>52-01-01</t>
  </si>
  <si>
    <t>湾岸線(2) 　　東行</t>
  </si>
  <si>
    <t>東海ＪＣＴ合流手前</t>
  </si>
  <si>
    <t>52-01-02</t>
  </si>
  <si>
    <t>52-01-03</t>
  </si>
  <si>
    <t>52-01-05</t>
  </si>
  <si>
    <t>52-01-06</t>
  </si>
  <si>
    <t>52-01-07</t>
  </si>
  <si>
    <t>52-01-11</t>
  </si>
  <si>
    <t>52-01-04</t>
  </si>
  <si>
    <t>52-01-13</t>
  </si>
  <si>
    <t>52-01-15</t>
  </si>
  <si>
    <t>52-01-16</t>
  </si>
  <si>
    <t>空港中央</t>
  </si>
  <si>
    <t>52-01-17</t>
  </si>
  <si>
    <t>67-2</t>
  </si>
  <si>
    <t>52-01-19</t>
  </si>
  <si>
    <t>52-01-22</t>
  </si>
  <si>
    <t>52-01-23</t>
  </si>
  <si>
    <t>52-01-24</t>
  </si>
  <si>
    <t>52-01-08</t>
  </si>
  <si>
    <t>52-01-25</t>
  </si>
  <si>
    <t>52-01-26</t>
  </si>
  <si>
    <t>52-01-09</t>
  </si>
  <si>
    <t>52-01-28</t>
  </si>
  <si>
    <t>52-01-29</t>
  </si>
  <si>
    <t>湾岸環八</t>
  </si>
  <si>
    <t>52-01-30</t>
  </si>
  <si>
    <t>52-01-31</t>
  </si>
  <si>
    <t>52-01-10</t>
  </si>
  <si>
    <t>52-01-32</t>
  </si>
  <si>
    <t>52-01-33</t>
  </si>
  <si>
    <t>52-01-34</t>
  </si>
  <si>
    <t>52-01-12</t>
  </si>
  <si>
    <t>52-01-35</t>
  </si>
  <si>
    <t>52-01-36</t>
  </si>
  <si>
    <t>11-01-01</t>
  </si>
  <si>
    <t>１１号台場線　上り</t>
  </si>
  <si>
    <t>11-01-02</t>
  </si>
  <si>
    <t>11-01-03</t>
  </si>
  <si>
    <t>芝浦PA-出口</t>
  </si>
  <si>
    <t>11-01-04</t>
  </si>
  <si>
    <t>芝浦PA-入口</t>
  </si>
  <si>
    <t>11-01-05</t>
  </si>
  <si>
    <t>11-01-07</t>
  </si>
  <si>
    <t>11-01-08</t>
  </si>
  <si>
    <t>11-01-09</t>
  </si>
  <si>
    <t>11-01-11</t>
  </si>
  <si>
    <t>台場</t>
  </si>
  <si>
    <t>11-01-12</t>
  </si>
  <si>
    <t>11-01-13</t>
  </si>
  <si>
    <t>11-01-14</t>
  </si>
  <si>
    <t>11-01-15</t>
  </si>
  <si>
    <t>11-01-16</t>
  </si>
  <si>
    <t>11-01-06</t>
  </si>
  <si>
    <t>有明ＪＣＴ合流手前</t>
  </si>
  <si>
    <t>11-01-17</t>
  </si>
  <si>
    <t>11-01-18</t>
  </si>
  <si>
    <t>11-01-19</t>
  </si>
  <si>
    <t>51-01-01</t>
  </si>
  <si>
    <t>湾岸線(1) 　　東行</t>
  </si>
  <si>
    <t>51-01-02</t>
  </si>
  <si>
    <t>51-01-03</t>
  </si>
  <si>
    <t>大井南</t>
  </si>
  <si>
    <t>51-01-04</t>
  </si>
  <si>
    <t>51-01-05</t>
  </si>
  <si>
    <t>51-01-06</t>
  </si>
  <si>
    <t>51-01-07</t>
  </si>
  <si>
    <t>51-01-08</t>
  </si>
  <si>
    <t>51-01-09</t>
  </si>
  <si>
    <t>51-01-11</t>
  </si>
  <si>
    <t>51-01-12</t>
  </si>
  <si>
    <t>51-01-13</t>
  </si>
  <si>
    <t>51-01-14</t>
  </si>
  <si>
    <t>51-01-15</t>
  </si>
  <si>
    <t>大井</t>
  </si>
  <si>
    <t>51-01-16</t>
  </si>
  <si>
    <t>51-01-17</t>
  </si>
  <si>
    <t>51-01-18</t>
  </si>
  <si>
    <t>51-01-19</t>
  </si>
  <si>
    <t>51-01-20</t>
  </si>
  <si>
    <t>51-01-21</t>
  </si>
  <si>
    <t>51-01-23</t>
  </si>
  <si>
    <t>臨海副都心</t>
  </si>
  <si>
    <t>51-01-24</t>
  </si>
  <si>
    <t>51-01-10</t>
  </si>
  <si>
    <t>51-01-26</t>
  </si>
  <si>
    <t>有明ＪＣＴ分流手前</t>
  </si>
  <si>
    <t>51-01-28</t>
  </si>
  <si>
    <t>51-01-30</t>
  </si>
  <si>
    <t>浮岛出口</t>
  </si>
  <si>
    <t>浮岛入口</t>
  </si>
  <si>
    <t>东海JCT入口</t>
  </si>
  <si>
    <t>有明 入口</t>
  </si>
  <si>
    <t>86-02-01</t>
  </si>
  <si>
    <t>86-01-01</t>
  </si>
  <si>
    <t>59-01-07</t>
  </si>
  <si>
    <t>湾岸分岐線　　東行</t>
  </si>
  <si>
    <t>manegement id</t>
  </si>
  <si>
    <t>sensor type</t>
  </si>
  <si>
    <t>location</t>
  </si>
  <si>
    <t>distance from the beginning</t>
  </si>
  <si>
    <t>manege id</t>
  </si>
  <si>
    <t xml:space="preserve"> location</t>
  </si>
  <si>
    <t>distance from its route</t>
  </si>
  <si>
    <t>distance from our special line</t>
  </si>
  <si>
    <t>cellnumber</t>
  </si>
  <si>
    <t>calculation for 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</si>
</sst>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.000"/>
    <numFmt numFmtId="166" formatCode="000"/>
  </numFmts>
  <fonts count="2">
    <font>
      <sz val="11"/>
      <color theme="1"/>
      <name val="Calibri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 applyProtection="1">
      <alignment horizontal="center"/>
    </xf>
    <xf numFmtId="0" fontId="1" fillId="0" borderId="0" xfId="0" applyFont="1" applyFill="1"/>
    <xf numFmtId="0" fontId="1" fillId="0" borderId="3" xfId="0" applyFont="1" applyFill="1" applyBorder="1" applyProtection="1"/>
    <xf numFmtId="0" fontId="1" fillId="0" borderId="1" xfId="0" applyFont="1" applyFill="1" applyBorder="1" applyAlignment="1" applyProtection="1">
      <alignment horizontal="centerContinuous"/>
    </xf>
    <xf numFmtId="0" fontId="1" fillId="0" borderId="4" xfId="0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Continuous"/>
    </xf>
    <xf numFmtId="0" fontId="1" fillId="0" borderId="2" xfId="0" applyNumberFormat="1" applyFont="1" applyFill="1" applyBorder="1" applyAlignment="1" applyProtection="1">
      <alignment horizontal="center"/>
    </xf>
    <xf numFmtId="165" fontId="1" fillId="0" borderId="0" xfId="0" applyNumberFormat="1" applyFont="1" applyFill="1"/>
    <xf numFmtId="2" fontId="1" fillId="0" borderId="4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2" fontId="1" fillId="0" borderId="5" xfId="0" applyNumberFormat="1" applyFont="1" applyFill="1" applyBorder="1" applyAlignment="1" applyProtection="1">
      <alignment horizontal="center"/>
    </xf>
    <xf numFmtId="165" fontId="1" fillId="0" borderId="4" xfId="0" applyNumberFormat="1" applyFont="1" applyFill="1" applyBorder="1" applyAlignment="1" applyProtection="1">
      <alignment horizontal="center"/>
    </xf>
    <xf numFmtId="166" fontId="1" fillId="0" borderId="0" xfId="0" applyNumberFormat="1" applyFont="1" applyFill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D1" sqref="D1"/>
    </sheetView>
  </sheetViews>
  <sheetFormatPr defaultRowHeight="15"/>
  <cols>
    <col min="2" max="2" width="25.5703125" customWidth="1"/>
    <col min="3" max="3" width="10.42578125" customWidth="1"/>
    <col min="4" max="4" width="24.7109375" customWidth="1"/>
    <col min="5" max="5" width="15.5703125" customWidth="1"/>
    <col min="6" max="6" width="20.7109375" customWidth="1"/>
    <col min="7" max="7" width="30.85546875" customWidth="1"/>
  </cols>
  <sheetData>
    <row r="1" spans="1:8">
      <c r="B1" t="s">
        <v>198</v>
      </c>
      <c r="C1" t="s">
        <v>199</v>
      </c>
      <c r="D1" s="20" t="s">
        <v>200</v>
      </c>
      <c r="E1" t="s">
        <v>201</v>
      </c>
    </row>
    <row r="2" spans="1:8" s="6" customFormat="1" ht="13.5" customHeight="1">
      <c r="A2" s="7">
        <v>250</v>
      </c>
      <c r="B2" s="3" t="s">
        <v>10</v>
      </c>
      <c r="C2" s="2" t="s">
        <v>0</v>
      </c>
      <c r="D2" s="8" t="s">
        <v>11</v>
      </c>
      <c r="E2" s="4">
        <v>0.05</v>
      </c>
      <c r="F2" s="3" t="s">
        <v>10</v>
      </c>
      <c r="G2" s="10" t="s">
        <v>12</v>
      </c>
      <c r="H2" s="9">
        <v>39</v>
      </c>
    </row>
    <row r="3" spans="1:8" s="6" customFormat="1" ht="13.5" customHeight="1">
      <c r="A3" s="7">
        <v>251</v>
      </c>
      <c r="B3" s="3" t="s">
        <v>13</v>
      </c>
      <c r="C3" s="2" t="s">
        <v>0</v>
      </c>
      <c r="D3" s="8" t="s">
        <v>11</v>
      </c>
      <c r="E3" s="4">
        <v>0.35</v>
      </c>
      <c r="F3" s="3" t="s">
        <v>10</v>
      </c>
      <c r="G3" s="10" t="s">
        <v>12</v>
      </c>
      <c r="H3" s="9">
        <v>39</v>
      </c>
    </row>
    <row r="4" spans="1:8" s="6" customFormat="1" ht="13.5" customHeight="1">
      <c r="A4" s="7">
        <v>252</v>
      </c>
      <c r="B4" s="3" t="s">
        <v>14</v>
      </c>
      <c r="C4" s="2" t="s">
        <v>1</v>
      </c>
      <c r="D4" s="8" t="s">
        <v>11</v>
      </c>
      <c r="E4" s="4" t="s">
        <v>2</v>
      </c>
      <c r="F4" s="3" t="s">
        <v>15</v>
      </c>
      <c r="G4" s="10"/>
      <c r="H4" s="9"/>
    </row>
    <row r="5" spans="1:8" s="6" customFormat="1" ht="13.5" customHeight="1">
      <c r="A5" s="7">
        <v>253</v>
      </c>
      <c r="B5" s="3" t="s">
        <v>16</v>
      </c>
      <c r="C5" s="2" t="s">
        <v>0</v>
      </c>
      <c r="D5" s="8" t="s">
        <v>11</v>
      </c>
      <c r="E5" s="4">
        <v>0.68</v>
      </c>
      <c r="F5" s="3" t="s">
        <v>13</v>
      </c>
      <c r="G5" s="10" t="s">
        <v>12</v>
      </c>
      <c r="H5" s="9">
        <v>39</v>
      </c>
    </row>
    <row r="6" spans="1:8" s="6" customFormat="1" ht="13.5" customHeight="1">
      <c r="A6" s="7">
        <v>254</v>
      </c>
      <c r="B6" s="3" t="s">
        <v>17</v>
      </c>
      <c r="C6" s="2" t="s">
        <v>0</v>
      </c>
      <c r="D6" s="8" t="s">
        <v>11</v>
      </c>
      <c r="E6" s="4">
        <v>0.76</v>
      </c>
      <c r="F6" s="3" t="s">
        <v>13</v>
      </c>
      <c r="G6" s="10" t="s">
        <v>12</v>
      </c>
      <c r="H6" s="9">
        <v>39</v>
      </c>
    </row>
    <row r="7" spans="1:8" s="6" customFormat="1" ht="13.5" customHeight="1">
      <c r="A7" s="7">
        <v>255</v>
      </c>
      <c r="B7" s="3" t="s">
        <v>18</v>
      </c>
      <c r="C7" s="2" t="s">
        <v>0</v>
      </c>
      <c r="D7" s="8" t="s">
        <v>11</v>
      </c>
      <c r="E7" s="4">
        <v>1.2</v>
      </c>
      <c r="F7" s="3" t="s">
        <v>14</v>
      </c>
      <c r="G7" s="10"/>
      <c r="H7" s="9">
        <v>39</v>
      </c>
    </row>
    <row r="8" spans="1:8" s="6" customFormat="1" ht="13.5" customHeight="1">
      <c r="A8" s="7">
        <v>256</v>
      </c>
      <c r="B8" s="3" t="s">
        <v>19</v>
      </c>
      <c r="C8" s="2" t="s">
        <v>0</v>
      </c>
      <c r="D8" s="3" t="s">
        <v>11</v>
      </c>
      <c r="E8" s="4">
        <v>1.47</v>
      </c>
      <c r="F8" s="3" t="s">
        <v>14</v>
      </c>
      <c r="G8" s="10"/>
      <c r="H8" s="9">
        <v>39</v>
      </c>
    </row>
    <row r="9" spans="1:8" s="6" customFormat="1" ht="13.5" customHeight="1">
      <c r="A9" s="7">
        <v>257</v>
      </c>
      <c r="B9" s="3" t="s">
        <v>20</v>
      </c>
      <c r="C9" s="2" t="s">
        <v>4</v>
      </c>
      <c r="D9" s="8" t="s">
        <v>11</v>
      </c>
      <c r="E9" s="4" t="s">
        <v>5</v>
      </c>
      <c r="F9" s="3" t="s">
        <v>15</v>
      </c>
      <c r="G9" s="10"/>
      <c r="H9" s="9"/>
    </row>
    <row r="10" spans="1:8" s="6" customFormat="1" ht="13.5" customHeight="1">
      <c r="A10" s="7">
        <v>258</v>
      </c>
      <c r="B10" s="3" t="s">
        <v>21</v>
      </c>
      <c r="C10" s="2" t="s">
        <v>0</v>
      </c>
      <c r="D10" s="8" t="s">
        <v>11</v>
      </c>
      <c r="E10" s="4">
        <v>1.8</v>
      </c>
      <c r="F10" s="3" t="s">
        <v>16</v>
      </c>
      <c r="G10" s="10"/>
      <c r="H10" s="9"/>
    </row>
    <row r="11" spans="1:8" s="6" customFormat="1" ht="13.5" customHeight="1">
      <c r="A11" s="7">
        <v>259</v>
      </c>
      <c r="B11" s="3" t="s">
        <v>22</v>
      </c>
      <c r="C11" s="2" t="s">
        <v>4</v>
      </c>
      <c r="D11" s="8" t="s">
        <v>11</v>
      </c>
      <c r="E11" s="4" t="s">
        <v>5</v>
      </c>
      <c r="F11" s="3" t="s">
        <v>23</v>
      </c>
      <c r="G11" s="10"/>
      <c r="H11" s="9"/>
    </row>
    <row r="12" spans="1:8" s="6" customFormat="1" ht="13.5" customHeight="1">
      <c r="A12" s="7">
        <v>260</v>
      </c>
      <c r="B12" s="3" t="s">
        <v>24</v>
      </c>
      <c r="C12" s="2" t="s">
        <v>0</v>
      </c>
      <c r="D12" s="3" t="s">
        <v>11</v>
      </c>
      <c r="E12" s="4">
        <v>2.13</v>
      </c>
      <c r="F12" s="3" t="s">
        <v>18</v>
      </c>
      <c r="G12" s="10" t="s">
        <v>6</v>
      </c>
      <c r="H12" s="9"/>
    </row>
    <row r="13" spans="1:8" s="6" customFormat="1" ht="13.5" customHeight="1">
      <c r="A13" s="7">
        <v>261</v>
      </c>
      <c r="B13" s="3" t="s">
        <v>25</v>
      </c>
      <c r="C13" s="2" t="s">
        <v>0</v>
      </c>
      <c r="D13" s="3" t="s">
        <v>11</v>
      </c>
      <c r="E13" s="4">
        <v>2.2400000000000002</v>
      </c>
      <c r="F13" s="3" t="s">
        <v>18</v>
      </c>
      <c r="G13" s="10"/>
      <c r="H13" s="9"/>
    </row>
    <row r="14" spans="1:8" s="6" customFormat="1" ht="13.5" customHeight="1">
      <c r="A14" s="7">
        <v>262</v>
      </c>
      <c r="B14" s="3" t="s">
        <v>26</v>
      </c>
      <c r="C14" s="2" t="s">
        <v>1</v>
      </c>
      <c r="D14" s="3" t="s">
        <v>11</v>
      </c>
      <c r="E14" s="4" t="s">
        <v>2</v>
      </c>
      <c r="F14" s="3" t="s">
        <v>27</v>
      </c>
      <c r="G14" s="10"/>
      <c r="H14" s="9"/>
    </row>
    <row r="15" spans="1:8" s="6" customFormat="1" ht="13.5" customHeight="1">
      <c r="A15" s="7">
        <v>263</v>
      </c>
      <c r="B15" s="3" t="s">
        <v>28</v>
      </c>
      <c r="C15" s="2" t="s">
        <v>0</v>
      </c>
      <c r="D15" s="8" t="s">
        <v>11</v>
      </c>
      <c r="E15" s="4">
        <v>2.83</v>
      </c>
      <c r="F15" s="3" t="s">
        <v>19</v>
      </c>
      <c r="G15" s="10"/>
      <c r="H15" s="9"/>
    </row>
    <row r="16" spans="1:8" s="6" customFormat="1" ht="13.5" customHeight="1">
      <c r="A16" s="7">
        <v>264</v>
      </c>
      <c r="B16" s="3" t="s">
        <v>29</v>
      </c>
      <c r="C16" s="2" t="s">
        <v>0</v>
      </c>
      <c r="D16" s="8" t="s">
        <v>11</v>
      </c>
      <c r="E16" s="4">
        <v>3.05</v>
      </c>
      <c r="F16" s="3" t="s">
        <v>19</v>
      </c>
      <c r="G16" s="10"/>
      <c r="H16" s="9"/>
    </row>
    <row r="17" spans="1:8" s="6" customFormat="1" ht="13.5" customHeight="1">
      <c r="A17" s="7">
        <v>265</v>
      </c>
      <c r="B17" s="3" t="s">
        <v>30</v>
      </c>
      <c r="C17" s="2" t="s">
        <v>0</v>
      </c>
      <c r="D17" s="8" t="s">
        <v>11</v>
      </c>
      <c r="E17" s="4">
        <v>3.42</v>
      </c>
      <c r="F17" s="3" t="s">
        <v>20</v>
      </c>
      <c r="G17" s="10" t="s">
        <v>9</v>
      </c>
      <c r="H17" s="9"/>
    </row>
    <row r="19" spans="1:8">
      <c r="A19" s="7">
        <v>413</v>
      </c>
      <c r="B19" s="3" t="s">
        <v>31</v>
      </c>
      <c r="C19" s="2" t="s">
        <v>0</v>
      </c>
      <c r="D19" s="8" t="s">
        <v>32</v>
      </c>
      <c r="E19" s="4">
        <v>47.17</v>
      </c>
      <c r="F19" s="3" t="s">
        <v>33</v>
      </c>
      <c r="G19" s="10"/>
      <c r="H19" s="9"/>
    </row>
    <row r="20" spans="1:8">
      <c r="A20" s="7">
        <v>414</v>
      </c>
      <c r="B20" s="3" t="s">
        <v>34</v>
      </c>
      <c r="C20" s="2" t="s">
        <v>0</v>
      </c>
      <c r="D20" s="3" t="s">
        <v>32</v>
      </c>
      <c r="E20" s="4">
        <v>46.9</v>
      </c>
      <c r="F20" s="3" t="s">
        <v>33</v>
      </c>
      <c r="G20" s="10"/>
      <c r="H20" s="9"/>
    </row>
    <row r="21" spans="1:8">
      <c r="A21" s="7">
        <v>415</v>
      </c>
      <c r="B21" s="3" t="s">
        <v>35</v>
      </c>
      <c r="C21" s="2" t="s">
        <v>0</v>
      </c>
      <c r="D21" s="8" t="s">
        <v>32</v>
      </c>
      <c r="E21" s="4">
        <v>46.64</v>
      </c>
      <c r="F21" s="3" t="s">
        <v>36</v>
      </c>
      <c r="G21" s="10"/>
      <c r="H21" s="9"/>
    </row>
    <row r="22" spans="1:8">
      <c r="A22" s="7">
        <v>416</v>
      </c>
      <c r="B22" s="3" t="s">
        <v>37</v>
      </c>
      <c r="C22" s="2" t="s">
        <v>0</v>
      </c>
      <c r="D22" s="8" t="s">
        <v>32</v>
      </c>
      <c r="E22" s="4">
        <v>46.32</v>
      </c>
      <c r="F22" s="3" t="s">
        <v>36</v>
      </c>
      <c r="G22" s="10"/>
      <c r="H22" s="9"/>
    </row>
    <row r="23" spans="1:8">
      <c r="A23" s="7">
        <v>417</v>
      </c>
      <c r="B23" s="3" t="s">
        <v>38</v>
      </c>
      <c r="C23" s="2" t="s">
        <v>0</v>
      </c>
      <c r="D23" s="8" t="s">
        <v>32</v>
      </c>
      <c r="E23" s="4">
        <v>45.97</v>
      </c>
      <c r="F23" s="3" t="s">
        <v>31</v>
      </c>
      <c r="G23" s="10"/>
      <c r="H23" s="9"/>
    </row>
    <row r="24" spans="1:8">
      <c r="A24" s="7">
        <v>418</v>
      </c>
      <c r="B24" s="3" t="s">
        <v>39</v>
      </c>
      <c r="C24" s="2" t="s">
        <v>0</v>
      </c>
      <c r="D24" s="8" t="s">
        <v>32</v>
      </c>
      <c r="E24" s="4">
        <v>45.7</v>
      </c>
      <c r="F24" s="3" t="s">
        <v>31</v>
      </c>
      <c r="G24" s="10"/>
      <c r="H24" s="9"/>
    </row>
    <row r="25" spans="1:8">
      <c r="A25" s="7">
        <v>419</v>
      </c>
      <c r="B25" s="3" t="s">
        <v>40</v>
      </c>
      <c r="C25" s="2" t="s">
        <v>0</v>
      </c>
      <c r="D25" s="8" t="s">
        <v>32</v>
      </c>
      <c r="E25" s="4">
        <v>45.43</v>
      </c>
      <c r="F25" s="3" t="s">
        <v>31</v>
      </c>
      <c r="G25" s="10"/>
      <c r="H25" s="9"/>
    </row>
    <row r="26" spans="1:8">
      <c r="A26" s="7">
        <v>420</v>
      </c>
      <c r="B26" s="3" t="s">
        <v>41</v>
      </c>
      <c r="C26" s="2" t="s">
        <v>0</v>
      </c>
      <c r="D26" s="8" t="s">
        <v>32</v>
      </c>
      <c r="E26" s="4">
        <v>45.15</v>
      </c>
      <c r="F26" s="3" t="s">
        <v>34</v>
      </c>
      <c r="G26" s="10" t="s">
        <v>42</v>
      </c>
      <c r="H26" s="9"/>
    </row>
    <row r="27" spans="1:8">
      <c r="A27" s="7">
        <v>421</v>
      </c>
      <c r="B27" s="3" t="s">
        <v>43</v>
      </c>
      <c r="C27" s="2" t="s">
        <v>0</v>
      </c>
      <c r="D27" s="8" t="s">
        <v>44</v>
      </c>
      <c r="E27" s="4">
        <v>44.91</v>
      </c>
      <c r="F27" s="3" t="s">
        <v>40</v>
      </c>
      <c r="G27" s="10"/>
      <c r="H27" s="9"/>
    </row>
    <row r="29" spans="1:8">
      <c r="A29" s="7">
        <v>471</v>
      </c>
      <c r="B29" s="3" t="s">
        <v>45</v>
      </c>
      <c r="C29" s="2" t="s">
        <v>0</v>
      </c>
      <c r="D29" s="8" t="s">
        <v>44</v>
      </c>
      <c r="E29" s="4">
        <v>44.37</v>
      </c>
      <c r="F29" s="3" t="s">
        <v>40</v>
      </c>
      <c r="G29" s="10" t="s">
        <v>46</v>
      </c>
      <c r="H29" s="9"/>
    </row>
    <row r="30" spans="1:8">
      <c r="A30" s="7">
        <v>472</v>
      </c>
      <c r="B30" s="3" t="s">
        <v>47</v>
      </c>
      <c r="C30" s="2" t="s">
        <v>0</v>
      </c>
      <c r="D30" s="8" t="s">
        <v>44</v>
      </c>
      <c r="E30" s="4">
        <v>43.68</v>
      </c>
      <c r="F30" s="3" t="s">
        <v>41</v>
      </c>
      <c r="G30" s="10"/>
      <c r="H30" s="9"/>
    </row>
    <row r="31" spans="1:8">
      <c r="A31" s="7">
        <v>473</v>
      </c>
      <c r="B31" s="3" t="s">
        <v>48</v>
      </c>
      <c r="C31" s="2" t="s">
        <v>0</v>
      </c>
      <c r="D31" s="8" t="s">
        <v>44</v>
      </c>
      <c r="E31" s="4">
        <v>43.54</v>
      </c>
      <c r="F31" s="3" t="s">
        <v>41</v>
      </c>
      <c r="G31" s="10"/>
      <c r="H31" s="9"/>
    </row>
    <row r="32" spans="1:8">
      <c r="A32" s="7">
        <v>474</v>
      </c>
      <c r="B32" s="3" t="s">
        <v>49</v>
      </c>
      <c r="C32" s="2" t="s">
        <v>0</v>
      </c>
      <c r="D32" s="8" t="s">
        <v>44</v>
      </c>
      <c r="E32" s="4">
        <v>43.36</v>
      </c>
      <c r="F32" s="3" t="s">
        <v>41</v>
      </c>
      <c r="G32" s="10"/>
      <c r="H32" s="9"/>
    </row>
    <row r="33" spans="1:8">
      <c r="A33" s="7">
        <v>475</v>
      </c>
      <c r="B33" s="3" t="s">
        <v>50</v>
      </c>
      <c r="C33" s="2" t="s">
        <v>0</v>
      </c>
      <c r="D33" s="8" t="s">
        <v>44</v>
      </c>
      <c r="E33" s="4">
        <v>43.11</v>
      </c>
      <c r="F33" s="3" t="s">
        <v>43</v>
      </c>
      <c r="G33" s="10"/>
      <c r="H33" s="9"/>
    </row>
    <row r="34" spans="1:8">
      <c r="A34" s="7">
        <v>476</v>
      </c>
      <c r="B34" s="3" t="s">
        <v>51</v>
      </c>
      <c r="C34" s="2" t="s">
        <v>0</v>
      </c>
      <c r="D34" s="8" t="s">
        <v>44</v>
      </c>
      <c r="E34" s="4">
        <v>42.8</v>
      </c>
      <c r="F34" s="3" t="s">
        <v>43</v>
      </c>
      <c r="G34" s="10"/>
      <c r="H34" s="9"/>
    </row>
    <row r="35" spans="1:8">
      <c r="A35" s="7">
        <v>477</v>
      </c>
      <c r="B35" s="3" t="s">
        <v>52</v>
      </c>
      <c r="C35" s="2" t="s">
        <v>0</v>
      </c>
      <c r="D35" s="8" t="s">
        <v>44</v>
      </c>
      <c r="E35" s="4">
        <v>42.48</v>
      </c>
      <c r="F35" s="3" t="s">
        <v>43</v>
      </c>
      <c r="G35" s="10"/>
      <c r="H35" s="9"/>
    </row>
    <row r="36" spans="1:8">
      <c r="A36" s="7">
        <v>478</v>
      </c>
      <c r="B36" s="3" t="s">
        <v>53</v>
      </c>
      <c r="C36" s="2" t="s">
        <v>0</v>
      </c>
      <c r="D36" s="8" t="s">
        <v>44</v>
      </c>
      <c r="E36" s="4">
        <v>42.06</v>
      </c>
      <c r="F36" s="3" t="s">
        <v>54</v>
      </c>
      <c r="G36" s="10"/>
      <c r="H36" s="9"/>
    </row>
    <row r="37" spans="1:8">
      <c r="A37" s="7">
        <v>479</v>
      </c>
      <c r="B37" s="3" t="s">
        <v>55</v>
      </c>
      <c r="C37" s="2" t="s">
        <v>0</v>
      </c>
      <c r="D37" s="8" t="s">
        <v>44</v>
      </c>
      <c r="E37" s="4">
        <v>41.89</v>
      </c>
      <c r="F37" s="3" t="s">
        <v>54</v>
      </c>
      <c r="G37" s="10"/>
      <c r="H37" s="9"/>
    </row>
    <row r="38" spans="1:8">
      <c r="A38" s="7">
        <v>480</v>
      </c>
      <c r="B38" s="3" t="s">
        <v>56</v>
      </c>
      <c r="C38" s="2" t="s">
        <v>0</v>
      </c>
      <c r="D38" s="8" t="s">
        <v>44</v>
      </c>
      <c r="E38" s="4">
        <v>41.61</v>
      </c>
      <c r="F38" s="3" t="s">
        <v>54</v>
      </c>
      <c r="G38" s="10"/>
      <c r="H38" s="9"/>
    </row>
    <row r="39" spans="1:8">
      <c r="A39" s="7">
        <v>481</v>
      </c>
      <c r="B39" s="3" t="s">
        <v>57</v>
      </c>
      <c r="C39" s="2" t="s">
        <v>0</v>
      </c>
      <c r="D39" s="8" t="s">
        <v>44</v>
      </c>
      <c r="E39" s="4">
        <v>41.33</v>
      </c>
      <c r="F39" s="3" t="s">
        <v>58</v>
      </c>
      <c r="G39" s="10"/>
      <c r="H39" s="9"/>
    </row>
    <row r="40" spans="1:8">
      <c r="A40" s="7">
        <v>482</v>
      </c>
      <c r="B40" s="3" t="s">
        <v>59</v>
      </c>
      <c r="C40" s="2" t="s">
        <v>0</v>
      </c>
      <c r="D40" s="3" t="s">
        <v>44</v>
      </c>
      <c r="E40" s="4">
        <v>41.02</v>
      </c>
      <c r="F40" s="3" t="s">
        <v>58</v>
      </c>
      <c r="G40" s="10"/>
      <c r="H40" s="9"/>
    </row>
    <row r="41" spans="1:8">
      <c r="A41" s="7">
        <v>483</v>
      </c>
      <c r="B41" s="3" t="s">
        <v>60</v>
      </c>
      <c r="C41" s="2" t="s">
        <v>0</v>
      </c>
      <c r="D41" s="8" t="s">
        <v>44</v>
      </c>
      <c r="E41" s="4">
        <v>40.770000000000003</v>
      </c>
      <c r="F41" s="3" t="s">
        <v>58</v>
      </c>
      <c r="G41" s="10"/>
      <c r="H41" s="9"/>
    </row>
    <row r="42" spans="1:8">
      <c r="A42" s="7">
        <v>484</v>
      </c>
      <c r="B42" s="3" t="s">
        <v>61</v>
      </c>
      <c r="C42" s="2" t="s">
        <v>0</v>
      </c>
      <c r="D42" s="8" t="s">
        <v>44</v>
      </c>
      <c r="E42" s="4">
        <v>40.450000000000003</v>
      </c>
      <c r="F42" s="3" t="s">
        <v>62</v>
      </c>
      <c r="G42" s="10"/>
      <c r="H42" s="9"/>
    </row>
    <row r="43" spans="1:8">
      <c r="A43" s="7">
        <v>485</v>
      </c>
      <c r="B43" s="3" t="s">
        <v>63</v>
      </c>
      <c r="C43" s="2" t="s">
        <v>0</v>
      </c>
      <c r="D43" s="8" t="s">
        <v>44</v>
      </c>
      <c r="E43" s="4">
        <v>40.200000000000003</v>
      </c>
      <c r="F43" s="3" t="s">
        <v>62</v>
      </c>
      <c r="G43" s="10"/>
      <c r="H43" s="9"/>
    </row>
    <row r="44" spans="1:8">
      <c r="A44" s="7">
        <v>486</v>
      </c>
      <c r="B44" s="3" t="s">
        <v>64</v>
      </c>
      <c r="C44" s="2" t="s">
        <v>0</v>
      </c>
      <c r="D44" s="8" t="s">
        <v>44</v>
      </c>
      <c r="E44" s="4">
        <v>39.96</v>
      </c>
      <c r="F44" s="3" t="s">
        <v>62</v>
      </c>
      <c r="G44" s="10"/>
      <c r="H44" s="9"/>
    </row>
    <row r="45" spans="1:8">
      <c r="A45" s="7">
        <v>487</v>
      </c>
      <c r="B45" s="3"/>
      <c r="C45" s="2"/>
      <c r="D45" s="8"/>
      <c r="E45" s="4"/>
      <c r="F45" s="3" t="s">
        <v>3</v>
      </c>
      <c r="G45" s="10"/>
      <c r="H45" s="9"/>
    </row>
    <row r="46" spans="1:8">
      <c r="A46" s="7">
        <v>488</v>
      </c>
      <c r="B46" s="3" t="s">
        <v>65</v>
      </c>
      <c r="C46" s="2" t="s">
        <v>0</v>
      </c>
      <c r="D46" s="8" t="s">
        <v>44</v>
      </c>
      <c r="E46" s="4">
        <v>39.520000000000003</v>
      </c>
      <c r="F46" s="3" t="s">
        <v>66</v>
      </c>
      <c r="G46" s="10"/>
      <c r="H46" s="9"/>
    </row>
    <row r="47" spans="1:8">
      <c r="A47" s="7">
        <v>489</v>
      </c>
      <c r="B47" s="3" t="s">
        <v>67</v>
      </c>
      <c r="C47" s="2" t="s">
        <v>0</v>
      </c>
      <c r="D47" s="8" t="s">
        <v>44</v>
      </c>
      <c r="E47" s="4">
        <v>39.29</v>
      </c>
      <c r="F47" s="3" t="s">
        <v>66</v>
      </c>
      <c r="G47" s="10"/>
      <c r="H47" s="9"/>
    </row>
    <row r="48" spans="1:8">
      <c r="A48" s="7">
        <v>490</v>
      </c>
      <c r="B48" s="3" t="s">
        <v>68</v>
      </c>
      <c r="C48" s="2" t="s">
        <v>0</v>
      </c>
      <c r="D48" s="8" t="s">
        <v>44</v>
      </c>
      <c r="E48" s="4">
        <v>38.979999999999997</v>
      </c>
      <c r="F48" s="3" t="s">
        <v>66</v>
      </c>
      <c r="G48" s="10"/>
      <c r="H48" s="9"/>
    </row>
    <row r="49" spans="1:8">
      <c r="A49" s="7">
        <v>491</v>
      </c>
      <c r="B49" s="3" t="s">
        <v>69</v>
      </c>
      <c r="C49" s="2" t="s">
        <v>0</v>
      </c>
      <c r="D49" s="8" t="s">
        <v>44</v>
      </c>
      <c r="E49" s="4">
        <v>38.68</v>
      </c>
      <c r="F49" s="3" t="s">
        <v>70</v>
      </c>
      <c r="G49" s="10"/>
      <c r="H49" s="9"/>
    </row>
    <row r="50" spans="1:8">
      <c r="A50" s="7">
        <v>492</v>
      </c>
      <c r="B50" s="3" t="s">
        <v>71</v>
      </c>
      <c r="C50" s="2" t="s">
        <v>0</v>
      </c>
      <c r="D50" s="8" t="s">
        <v>44</v>
      </c>
      <c r="E50" s="4">
        <v>38.380000000000003</v>
      </c>
      <c r="F50" s="3" t="s">
        <v>70</v>
      </c>
      <c r="G50" s="10"/>
      <c r="H50" s="9"/>
    </row>
    <row r="51" spans="1:8">
      <c r="A51" s="7">
        <v>493</v>
      </c>
      <c r="B51" s="3" t="s">
        <v>72</v>
      </c>
      <c r="C51" s="2" t="s">
        <v>0</v>
      </c>
      <c r="D51" s="8" t="s">
        <v>44</v>
      </c>
      <c r="E51" s="4" t="s">
        <v>5</v>
      </c>
      <c r="F51" s="3" t="s">
        <v>73</v>
      </c>
      <c r="G51" s="10"/>
      <c r="H51" s="9"/>
    </row>
    <row r="52" spans="1:8">
      <c r="A52" s="7">
        <v>494</v>
      </c>
      <c r="B52" s="3" t="s">
        <v>74</v>
      </c>
      <c r="C52" s="2" t="s">
        <v>0</v>
      </c>
      <c r="D52" s="8" t="s">
        <v>44</v>
      </c>
      <c r="E52" s="4">
        <v>38.07</v>
      </c>
      <c r="F52" s="3" t="s">
        <v>75</v>
      </c>
      <c r="G52" s="10"/>
      <c r="H52" s="9"/>
    </row>
    <row r="53" spans="1:8">
      <c r="A53" s="7">
        <v>495</v>
      </c>
      <c r="B53" s="3" t="s">
        <v>76</v>
      </c>
      <c r="C53" s="2" t="s">
        <v>0</v>
      </c>
      <c r="D53" s="8" t="s">
        <v>44</v>
      </c>
      <c r="E53" s="4" t="s">
        <v>5</v>
      </c>
      <c r="F53" s="3" t="s">
        <v>73</v>
      </c>
      <c r="G53" s="10"/>
      <c r="H53" s="9"/>
    </row>
    <row r="54" spans="1:8">
      <c r="A54" s="7">
        <v>496</v>
      </c>
      <c r="B54" s="3" t="s">
        <v>77</v>
      </c>
      <c r="C54" s="2" t="s">
        <v>0</v>
      </c>
      <c r="D54" s="8" t="s">
        <v>44</v>
      </c>
      <c r="E54" s="4">
        <v>37.76</v>
      </c>
      <c r="F54" s="3" t="s">
        <v>75</v>
      </c>
      <c r="G54" s="10"/>
      <c r="H54" s="9"/>
    </row>
    <row r="55" spans="1:8">
      <c r="A55" s="7">
        <v>497</v>
      </c>
      <c r="B55" s="3" t="s">
        <v>78</v>
      </c>
      <c r="C55" s="2" t="s">
        <v>0</v>
      </c>
      <c r="D55" s="8" t="s">
        <v>44</v>
      </c>
      <c r="E55" s="4">
        <v>37.47</v>
      </c>
      <c r="F55" s="3" t="s">
        <v>75</v>
      </c>
      <c r="G55" s="10"/>
      <c r="H55" s="9"/>
    </row>
    <row r="56" spans="1:8">
      <c r="A56" s="7">
        <v>498</v>
      </c>
      <c r="B56" s="3" t="s">
        <v>79</v>
      </c>
      <c r="C56" s="2" t="s">
        <v>0</v>
      </c>
      <c r="D56" s="8" t="s">
        <v>44</v>
      </c>
      <c r="E56" s="4">
        <v>37.18</v>
      </c>
      <c r="F56" s="3" t="s">
        <v>80</v>
      </c>
      <c r="G56" s="10"/>
      <c r="H56" s="9"/>
    </row>
    <row r="57" spans="1:8">
      <c r="A57" s="7">
        <v>499</v>
      </c>
      <c r="B57" s="3" t="s">
        <v>81</v>
      </c>
      <c r="C57" s="2" t="s">
        <v>0</v>
      </c>
      <c r="D57" s="8" t="s">
        <v>44</v>
      </c>
      <c r="E57" s="4">
        <v>36.82</v>
      </c>
      <c r="F57" s="3" t="s">
        <v>80</v>
      </c>
      <c r="G57" s="10"/>
      <c r="H57" s="9"/>
    </row>
    <row r="58" spans="1:8">
      <c r="A58" s="7">
        <v>500</v>
      </c>
      <c r="B58" s="3" t="s">
        <v>82</v>
      </c>
      <c r="C58" s="2" t="s">
        <v>0</v>
      </c>
      <c r="D58" s="8" t="s">
        <v>44</v>
      </c>
      <c r="E58" s="4">
        <v>36.51</v>
      </c>
      <c r="F58" s="3" t="s">
        <v>83</v>
      </c>
      <c r="G58" s="10"/>
      <c r="H58" s="9"/>
    </row>
    <row r="59" spans="1:8">
      <c r="A59" s="7">
        <v>501</v>
      </c>
      <c r="B59" s="3" t="s">
        <v>84</v>
      </c>
      <c r="C59" s="2" t="s">
        <v>0</v>
      </c>
      <c r="D59" s="8" t="s">
        <v>44</v>
      </c>
      <c r="E59" s="4">
        <v>36.25</v>
      </c>
      <c r="F59" s="3" t="s">
        <v>83</v>
      </c>
      <c r="G59" s="10"/>
      <c r="H59" s="9"/>
    </row>
    <row r="60" spans="1:8">
      <c r="A60" s="7">
        <v>502</v>
      </c>
      <c r="B60" s="3" t="s">
        <v>85</v>
      </c>
      <c r="C60" s="2" t="s">
        <v>1</v>
      </c>
      <c r="D60" s="8" t="s">
        <v>44</v>
      </c>
      <c r="E60" s="4" t="s">
        <v>2</v>
      </c>
      <c r="F60" s="3" t="s">
        <v>73</v>
      </c>
      <c r="G60" s="10"/>
      <c r="H60" s="9"/>
    </row>
    <row r="61" spans="1:8">
      <c r="A61" s="7">
        <v>503</v>
      </c>
      <c r="B61" s="3" t="s">
        <v>86</v>
      </c>
      <c r="C61" s="2" t="s">
        <v>0</v>
      </c>
      <c r="D61" s="8" t="s">
        <v>44</v>
      </c>
      <c r="E61" s="4">
        <v>35.96</v>
      </c>
      <c r="F61" s="3" t="s">
        <v>83</v>
      </c>
      <c r="G61" s="10"/>
      <c r="H61" s="9"/>
    </row>
    <row r="62" spans="1:8">
      <c r="A62" s="7">
        <v>504</v>
      </c>
      <c r="B62" s="3" t="s">
        <v>87</v>
      </c>
      <c r="C62" s="2" t="s">
        <v>0</v>
      </c>
      <c r="D62" s="8" t="s">
        <v>44</v>
      </c>
      <c r="E62" s="4">
        <v>35.630000000000003</v>
      </c>
      <c r="F62" s="3" t="s">
        <v>45</v>
      </c>
      <c r="G62" s="10"/>
      <c r="H62" s="9"/>
    </row>
    <row r="63" spans="1:8">
      <c r="A63" s="7">
        <v>505</v>
      </c>
      <c r="B63" s="3" t="s">
        <v>88</v>
      </c>
      <c r="C63" s="2" t="s">
        <v>0</v>
      </c>
      <c r="D63" s="8" t="s">
        <v>44</v>
      </c>
      <c r="E63" s="4">
        <v>34.67</v>
      </c>
      <c r="F63" s="3" t="s">
        <v>47</v>
      </c>
      <c r="G63" s="10"/>
      <c r="H63" s="9"/>
    </row>
    <row r="64" spans="1:8">
      <c r="A64" s="7">
        <v>506</v>
      </c>
      <c r="B64" s="3" t="s">
        <v>89</v>
      </c>
      <c r="C64" s="2" t="s">
        <v>0</v>
      </c>
      <c r="D64" s="8" t="s">
        <v>44</v>
      </c>
      <c r="E64" s="4">
        <v>34.97</v>
      </c>
      <c r="F64" s="3" t="s">
        <v>47</v>
      </c>
      <c r="G64" s="10"/>
      <c r="H64" s="9"/>
    </row>
    <row r="65" spans="1:8">
      <c r="A65" s="7">
        <v>507</v>
      </c>
      <c r="B65" s="3" t="s">
        <v>90</v>
      </c>
      <c r="C65" s="2" t="s">
        <v>0</v>
      </c>
      <c r="D65" s="8" t="s">
        <v>44</v>
      </c>
      <c r="E65" s="4">
        <v>34.67</v>
      </c>
      <c r="F65" s="3" t="s">
        <v>48</v>
      </c>
      <c r="G65" s="10"/>
      <c r="H65" s="9"/>
    </row>
    <row r="66" spans="1:8">
      <c r="A66" s="7">
        <v>508</v>
      </c>
      <c r="B66" s="3" t="s">
        <v>91</v>
      </c>
      <c r="C66" s="2" t="s">
        <v>0</v>
      </c>
      <c r="D66" s="8" t="s">
        <v>44</v>
      </c>
      <c r="E66" s="4">
        <v>34.35</v>
      </c>
      <c r="F66" s="3" t="s">
        <v>48</v>
      </c>
      <c r="G66" s="10"/>
      <c r="H66" s="9"/>
    </row>
    <row r="67" spans="1:8">
      <c r="A67" s="7">
        <v>509</v>
      </c>
      <c r="B67" s="3" t="s">
        <v>92</v>
      </c>
      <c r="C67" s="2" t="s">
        <v>0</v>
      </c>
      <c r="D67" s="8" t="s">
        <v>44</v>
      </c>
      <c r="E67" s="4">
        <v>34.07</v>
      </c>
      <c r="F67" s="3" t="s">
        <v>49</v>
      </c>
      <c r="G67" s="10"/>
      <c r="H67" s="9"/>
    </row>
    <row r="68" spans="1:8">
      <c r="A68" s="7">
        <v>510</v>
      </c>
      <c r="B68" s="3" t="s">
        <v>93</v>
      </c>
      <c r="C68" s="2" t="s">
        <v>0</v>
      </c>
      <c r="D68" s="8" t="s">
        <v>44</v>
      </c>
      <c r="E68" s="4">
        <v>33.81</v>
      </c>
      <c r="F68" s="3" t="s">
        <v>49</v>
      </c>
      <c r="G68" s="10"/>
      <c r="H68" s="9"/>
    </row>
    <row r="69" spans="1:8">
      <c r="A69" s="7">
        <v>511</v>
      </c>
      <c r="B69" s="3"/>
      <c r="C69" s="2"/>
      <c r="D69" s="8"/>
      <c r="E69" s="4"/>
      <c r="F69" s="3" t="s">
        <v>3</v>
      </c>
      <c r="G69" s="10"/>
      <c r="H69" s="9"/>
    </row>
    <row r="70" spans="1:8">
      <c r="A70" s="7">
        <v>512</v>
      </c>
      <c r="B70" s="3" t="s">
        <v>94</v>
      </c>
      <c r="C70" s="2" t="s">
        <v>0</v>
      </c>
      <c r="D70" s="8" t="s">
        <v>44</v>
      </c>
      <c r="E70" s="4">
        <v>33.590000000000003</v>
      </c>
      <c r="F70" s="3" t="s">
        <v>50</v>
      </c>
      <c r="G70" s="10"/>
      <c r="H70" s="9"/>
    </row>
    <row r="71" spans="1:8">
      <c r="A71" s="7">
        <v>513</v>
      </c>
      <c r="B71" s="3"/>
      <c r="C71" s="2"/>
      <c r="D71" s="8"/>
      <c r="E71" s="4"/>
      <c r="F71" s="3" t="s">
        <v>3</v>
      </c>
      <c r="G71" s="10"/>
      <c r="H71" s="9"/>
    </row>
    <row r="72" spans="1:8">
      <c r="A72" s="7">
        <v>514</v>
      </c>
      <c r="B72" s="3" t="s">
        <v>95</v>
      </c>
      <c r="C72" s="2" t="s">
        <v>0</v>
      </c>
      <c r="D72" s="8" t="s">
        <v>44</v>
      </c>
      <c r="E72" s="4">
        <v>33.29</v>
      </c>
      <c r="F72" s="3" t="s">
        <v>50</v>
      </c>
      <c r="G72" s="10"/>
      <c r="H72" s="9"/>
    </row>
    <row r="73" spans="1:8">
      <c r="A73" s="7">
        <v>515</v>
      </c>
      <c r="B73" s="3" t="s">
        <v>96</v>
      </c>
      <c r="C73" s="2" t="s">
        <v>0</v>
      </c>
      <c r="D73" s="3" t="s">
        <v>44</v>
      </c>
      <c r="E73" s="4">
        <v>33.119999999999997</v>
      </c>
      <c r="F73" s="3" t="s">
        <v>50</v>
      </c>
      <c r="G73" s="10"/>
      <c r="H73" s="9"/>
    </row>
    <row r="74" spans="1:8">
      <c r="A74" s="7">
        <v>516</v>
      </c>
      <c r="B74" s="3" t="s">
        <v>97</v>
      </c>
      <c r="C74" s="2" t="s">
        <v>0</v>
      </c>
      <c r="D74" s="8" t="s">
        <v>44</v>
      </c>
      <c r="E74" s="4">
        <v>32.76</v>
      </c>
      <c r="F74" s="3" t="s">
        <v>51</v>
      </c>
      <c r="G74" s="10"/>
      <c r="H74" s="9"/>
    </row>
    <row r="75" spans="1:8">
      <c r="A75" s="7">
        <v>517</v>
      </c>
      <c r="B75" s="3" t="s">
        <v>98</v>
      </c>
      <c r="C75" s="2" t="s">
        <v>0</v>
      </c>
      <c r="D75" s="8" t="s">
        <v>44</v>
      </c>
      <c r="E75" s="4">
        <v>32.46</v>
      </c>
      <c r="F75" s="3" t="s">
        <v>51</v>
      </c>
      <c r="G75" s="10"/>
      <c r="H75" s="9"/>
    </row>
    <row r="76" spans="1:8">
      <c r="A76" s="7">
        <v>518</v>
      </c>
      <c r="B76" s="3" t="s">
        <v>99</v>
      </c>
      <c r="C76" s="2" t="s">
        <v>0</v>
      </c>
      <c r="D76" s="8" t="s">
        <v>44</v>
      </c>
      <c r="E76" s="4">
        <v>32.14</v>
      </c>
      <c r="F76" s="3" t="s">
        <v>51</v>
      </c>
      <c r="G76" s="10"/>
      <c r="H76" s="9"/>
    </row>
    <row r="78" spans="1:8">
      <c r="A78" s="7">
        <v>914</v>
      </c>
      <c r="B78" s="3" t="s">
        <v>100</v>
      </c>
      <c r="C78" s="2" t="s">
        <v>0</v>
      </c>
      <c r="D78" s="3" t="s">
        <v>101</v>
      </c>
      <c r="E78" s="4">
        <v>24.33</v>
      </c>
      <c r="F78" s="3" t="s">
        <v>100</v>
      </c>
      <c r="G78" s="10" t="s">
        <v>102</v>
      </c>
      <c r="H78" s="9"/>
    </row>
    <row r="79" spans="1:8">
      <c r="A79" s="7">
        <v>915</v>
      </c>
      <c r="B79" s="3" t="s">
        <v>103</v>
      </c>
      <c r="C79" s="2" t="s">
        <v>0</v>
      </c>
      <c r="D79" s="11" t="s">
        <v>101</v>
      </c>
      <c r="E79" s="4">
        <v>24.55</v>
      </c>
      <c r="F79" s="3" t="s">
        <v>100</v>
      </c>
      <c r="G79" s="10"/>
      <c r="H79" s="9"/>
    </row>
    <row r="80" spans="1:8">
      <c r="A80" s="7">
        <v>916</v>
      </c>
      <c r="B80" s="3" t="s">
        <v>104</v>
      </c>
      <c r="C80" s="2" t="s">
        <v>0</v>
      </c>
      <c r="D80" s="11" t="s">
        <v>101</v>
      </c>
      <c r="E80" s="4">
        <v>24.9</v>
      </c>
      <c r="F80" s="3" t="s">
        <v>103</v>
      </c>
      <c r="G80" s="10"/>
      <c r="H80" s="9"/>
    </row>
    <row r="81" spans="1:8">
      <c r="A81" s="7">
        <v>917</v>
      </c>
      <c r="B81" s="3"/>
      <c r="C81" s="2"/>
      <c r="D81" s="11"/>
      <c r="E81" s="4"/>
      <c r="F81" s="3" t="s">
        <v>3</v>
      </c>
      <c r="G81" s="10"/>
      <c r="H81" s="9"/>
    </row>
    <row r="82" spans="1:8">
      <c r="A82" s="7">
        <v>918</v>
      </c>
      <c r="B82" s="3" t="s">
        <v>105</v>
      </c>
      <c r="C82" s="12" t="s">
        <v>0</v>
      </c>
      <c r="D82" s="11" t="s">
        <v>101</v>
      </c>
      <c r="E82" s="4">
        <v>25.45</v>
      </c>
      <c r="F82" s="3" t="s">
        <v>103</v>
      </c>
      <c r="G82" s="10"/>
      <c r="H82" s="9"/>
    </row>
    <row r="83" spans="1:8">
      <c r="A83" s="7">
        <v>919</v>
      </c>
      <c r="B83" s="3" t="s">
        <v>106</v>
      </c>
      <c r="C83" s="12" t="s">
        <v>0</v>
      </c>
      <c r="D83" s="11" t="s">
        <v>101</v>
      </c>
      <c r="E83" s="4">
        <v>25.74</v>
      </c>
      <c r="F83" s="3" t="s">
        <v>104</v>
      </c>
      <c r="G83" s="10"/>
      <c r="H83" s="9"/>
    </row>
    <row r="84" spans="1:8">
      <c r="A84" s="7">
        <v>920</v>
      </c>
      <c r="B84" s="3" t="s">
        <v>107</v>
      </c>
      <c r="C84" s="12" t="s">
        <v>0</v>
      </c>
      <c r="D84" s="11" t="s">
        <v>101</v>
      </c>
      <c r="E84" s="4">
        <v>26.04</v>
      </c>
      <c r="F84" s="3" t="s">
        <v>104</v>
      </c>
      <c r="G84" s="10"/>
      <c r="H84" s="9"/>
    </row>
    <row r="85" spans="1:8">
      <c r="A85" s="7">
        <v>921</v>
      </c>
      <c r="B85" s="3"/>
      <c r="C85" s="12"/>
      <c r="D85" s="11"/>
      <c r="E85" s="4"/>
      <c r="F85" s="3" t="s">
        <v>3</v>
      </c>
      <c r="G85" s="10"/>
      <c r="H85" s="9">
        <v>67</v>
      </c>
    </row>
    <row r="86" spans="1:8">
      <c r="A86" s="7">
        <v>922</v>
      </c>
      <c r="B86" s="3"/>
      <c r="C86" s="12"/>
      <c r="D86" s="3"/>
      <c r="E86" s="4"/>
      <c r="F86" s="3" t="s">
        <v>3</v>
      </c>
      <c r="G86" s="10"/>
      <c r="H86" s="9">
        <v>67</v>
      </c>
    </row>
    <row r="87" spans="1:8">
      <c r="A87" s="7">
        <v>923</v>
      </c>
      <c r="B87" s="3"/>
      <c r="C87" s="12"/>
      <c r="D87" s="3"/>
      <c r="E87" s="4"/>
      <c r="F87" s="3" t="s">
        <v>3</v>
      </c>
      <c r="G87" s="10"/>
      <c r="H87" s="9">
        <v>67</v>
      </c>
    </row>
    <row r="88" spans="1:8">
      <c r="A88" s="7">
        <v>924</v>
      </c>
      <c r="B88" s="3" t="s">
        <v>108</v>
      </c>
      <c r="C88" s="12" t="s">
        <v>0</v>
      </c>
      <c r="D88" s="3" t="s">
        <v>101</v>
      </c>
      <c r="E88" s="4">
        <v>26.86</v>
      </c>
      <c r="F88" s="3" t="s">
        <v>109</v>
      </c>
      <c r="G88" s="10"/>
      <c r="H88" s="9"/>
    </row>
    <row r="89" spans="1:8">
      <c r="A89" s="7">
        <v>925</v>
      </c>
      <c r="B89" s="3"/>
      <c r="C89" s="12"/>
      <c r="D89" s="3"/>
      <c r="E89" s="4"/>
      <c r="F89" s="3" t="s">
        <v>3</v>
      </c>
      <c r="G89" s="10"/>
      <c r="H89" s="9">
        <v>67</v>
      </c>
    </row>
    <row r="90" spans="1:8">
      <c r="A90" s="7">
        <v>926</v>
      </c>
      <c r="B90" s="3" t="s">
        <v>110</v>
      </c>
      <c r="C90" s="12" t="s">
        <v>0</v>
      </c>
      <c r="D90" s="3" t="s">
        <v>101</v>
      </c>
      <c r="E90" s="4">
        <v>27.29</v>
      </c>
      <c r="F90" s="3" t="s">
        <v>105</v>
      </c>
      <c r="G90" s="10"/>
      <c r="H90" s="9">
        <v>67</v>
      </c>
    </row>
    <row r="91" spans="1:8">
      <c r="A91" s="7">
        <v>927</v>
      </c>
      <c r="B91" s="3"/>
      <c r="C91" s="12"/>
      <c r="D91" s="3"/>
      <c r="E91" s="4"/>
      <c r="F91" s="3" t="s">
        <v>3</v>
      </c>
      <c r="G91" s="10"/>
      <c r="H91" s="9">
        <v>67</v>
      </c>
    </row>
    <row r="92" spans="1:8">
      <c r="A92" s="7">
        <v>928</v>
      </c>
      <c r="B92" s="3" t="s">
        <v>111</v>
      </c>
      <c r="C92" s="12" t="s">
        <v>0</v>
      </c>
      <c r="D92" s="3" t="s">
        <v>101</v>
      </c>
      <c r="E92" s="4">
        <v>27.84</v>
      </c>
      <c r="F92" s="3" t="s">
        <v>106</v>
      </c>
      <c r="G92" s="10"/>
      <c r="H92" s="9"/>
    </row>
    <row r="93" spans="1:8">
      <c r="A93" s="7">
        <v>929</v>
      </c>
      <c r="B93" s="3" t="s">
        <v>112</v>
      </c>
      <c r="C93" s="12" t="s">
        <v>4</v>
      </c>
      <c r="D93" s="3" t="s">
        <v>101</v>
      </c>
      <c r="E93" s="4" t="s">
        <v>2</v>
      </c>
      <c r="F93" s="3" t="s">
        <v>113</v>
      </c>
      <c r="G93" s="10"/>
      <c r="H93" s="9"/>
    </row>
    <row r="94" spans="1:8">
      <c r="A94" s="7">
        <v>930</v>
      </c>
      <c r="B94" s="3" t="s">
        <v>114</v>
      </c>
      <c r="C94" s="12" t="s">
        <v>0</v>
      </c>
      <c r="D94" s="3" t="s">
        <v>101</v>
      </c>
      <c r="E94" s="4">
        <v>28.19</v>
      </c>
      <c r="F94" s="3" t="s">
        <v>107</v>
      </c>
      <c r="G94" s="10"/>
      <c r="H94" s="9"/>
    </row>
    <row r="95" spans="1:8">
      <c r="A95" s="7">
        <v>931</v>
      </c>
      <c r="B95" s="3"/>
      <c r="C95" s="12"/>
      <c r="D95" s="3"/>
      <c r="E95" s="4"/>
      <c r="F95" s="3" t="s">
        <v>3</v>
      </c>
      <c r="G95" s="10"/>
      <c r="H95" s="9" t="s">
        <v>115</v>
      </c>
    </row>
    <row r="96" spans="1:8">
      <c r="A96" s="7">
        <v>932</v>
      </c>
      <c r="B96" s="3" t="s">
        <v>116</v>
      </c>
      <c r="C96" s="12" t="s">
        <v>0</v>
      </c>
      <c r="D96" s="3" t="s">
        <v>101</v>
      </c>
      <c r="E96" s="4">
        <v>28.83</v>
      </c>
      <c r="F96" s="3" t="s">
        <v>107</v>
      </c>
      <c r="G96" s="10"/>
      <c r="H96" s="9"/>
    </row>
    <row r="97" spans="1:8">
      <c r="A97" s="7">
        <v>933</v>
      </c>
      <c r="B97" s="3"/>
      <c r="C97" s="12"/>
      <c r="D97" s="3"/>
      <c r="E97" s="4"/>
      <c r="F97" s="3" t="s">
        <v>3</v>
      </c>
      <c r="G97" s="10"/>
      <c r="H97" s="9" t="s">
        <v>115</v>
      </c>
    </row>
    <row r="98" spans="1:8">
      <c r="A98" s="7">
        <v>934</v>
      </c>
      <c r="B98" s="3"/>
      <c r="C98" s="12"/>
      <c r="D98" s="3"/>
      <c r="E98" s="4"/>
      <c r="F98" s="3" t="s">
        <v>3</v>
      </c>
      <c r="G98" s="10"/>
      <c r="H98" s="9" t="s">
        <v>115</v>
      </c>
    </row>
    <row r="99" spans="1:8">
      <c r="A99" s="7">
        <v>935</v>
      </c>
      <c r="B99" s="3" t="s">
        <v>117</v>
      </c>
      <c r="C99" s="12" t="s">
        <v>1</v>
      </c>
      <c r="D99" s="3" t="s">
        <v>101</v>
      </c>
      <c r="E99" s="4" t="s">
        <v>5</v>
      </c>
      <c r="F99" s="3" t="s">
        <v>113</v>
      </c>
      <c r="G99" s="10"/>
      <c r="H99" s="9"/>
    </row>
    <row r="100" spans="1:8">
      <c r="A100" s="7">
        <v>936</v>
      </c>
      <c r="B100" s="3" t="s">
        <v>118</v>
      </c>
      <c r="C100" s="12" t="s">
        <v>0</v>
      </c>
      <c r="D100" s="3" t="s">
        <v>101</v>
      </c>
      <c r="E100" s="4" t="s">
        <v>5</v>
      </c>
      <c r="F100" s="3" t="s">
        <v>113</v>
      </c>
      <c r="G100" s="10"/>
      <c r="H100" s="9"/>
    </row>
    <row r="101" spans="1:8">
      <c r="A101" s="7">
        <v>937</v>
      </c>
      <c r="B101" s="3" t="s">
        <v>119</v>
      </c>
      <c r="C101" s="12" t="s">
        <v>0</v>
      </c>
      <c r="D101" s="3" t="s">
        <v>101</v>
      </c>
      <c r="E101" s="4">
        <v>29.09</v>
      </c>
      <c r="F101" s="3" t="s">
        <v>120</v>
      </c>
      <c r="G101" s="10"/>
      <c r="H101" s="9"/>
    </row>
    <row r="102" spans="1:8">
      <c r="A102" s="7">
        <v>938</v>
      </c>
      <c r="B102" s="3" t="s">
        <v>121</v>
      </c>
      <c r="C102" s="12" t="s">
        <v>0</v>
      </c>
      <c r="D102" s="3" t="s">
        <v>101</v>
      </c>
      <c r="E102" s="4">
        <v>29.39</v>
      </c>
      <c r="F102" s="3" t="s">
        <v>120</v>
      </c>
      <c r="G102" s="10"/>
      <c r="H102" s="9"/>
    </row>
    <row r="103" spans="1:8">
      <c r="A103" s="7">
        <v>939</v>
      </c>
      <c r="B103" s="3" t="s">
        <v>122</v>
      </c>
      <c r="C103" s="12" t="s">
        <v>0</v>
      </c>
      <c r="D103" s="3" t="s">
        <v>101</v>
      </c>
      <c r="E103" s="4">
        <v>29.67</v>
      </c>
      <c r="F103" s="3" t="s">
        <v>123</v>
      </c>
      <c r="G103" s="10"/>
      <c r="H103" s="9"/>
    </row>
    <row r="104" spans="1:8">
      <c r="A104" s="7">
        <v>940</v>
      </c>
      <c r="B104" s="3"/>
      <c r="C104" s="12"/>
      <c r="D104" s="3"/>
      <c r="E104" s="4"/>
      <c r="F104" s="3" t="s">
        <v>3</v>
      </c>
      <c r="G104" s="10"/>
      <c r="H104" s="9" t="s">
        <v>115</v>
      </c>
    </row>
    <row r="105" spans="1:8">
      <c r="A105" s="7">
        <v>941</v>
      </c>
      <c r="B105" s="3" t="s">
        <v>124</v>
      </c>
      <c r="C105" s="12" t="s">
        <v>0</v>
      </c>
      <c r="D105" s="3" t="s">
        <v>101</v>
      </c>
      <c r="E105" s="4">
        <v>30.2</v>
      </c>
      <c r="F105" s="3" t="s">
        <v>123</v>
      </c>
      <c r="G105" s="10"/>
      <c r="H105" s="9"/>
    </row>
    <row r="106" spans="1:8">
      <c r="A106" s="7">
        <v>942</v>
      </c>
      <c r="B106" s="3" t="s">
        <v>125</v>
      </c>
      <c r="C106" s="12" t="s">
        <v>1</v>
      </c>
      <c r="D106" s="3" t="s">
        <v>101</v>
      </c>
      <c r="E106" s="4" t="s">
        <v>5</v>
      </c>
      <c r="F106" s="3" t="s">
        <v>126</v>
      </c>
      <c r="G106" s="10"/>
      <c r="H106" s="9"/>
    </row>
    <row r="107" spans="1:8">
      <c r="A107" s="7">
        <v>943</v>
      </c>
      <c r="B107" s="3" t="s">
        <v>127</v>
      </c>
      <c r="C107" s="12" t="s">
        <v>0</v>
      </c>
      <c r="D107" s="3" t="s">
        <v>101</v>
      </c>
      <c r="E107" s="4" t="s">
        <v>5</v>
      </c>
      <c r="F107" s="3" t="s">
        <v>126</v>
      </c>
      <c r="G107" s="10"/>
      <c r="H107" s="9"/>
    </row>
    <row r="108" spans="1:8">
      <c r="A108" s="7">
        <v>944</v>
      </c>
      <c r="B108" s="3" t="s">
        <v>128</v>
      </c>
      <c r="C108" s="12" t="s">
        <v>0</v>
      </c>
      <c r="D108" s="3" t="s">
        <v>101</v>
      </c>
      <c r="E108" s="4">
        <v>30.59</v>
      </c>
      <c r="F108" s="3" t="s">
        <v>129</v>
      </c>
      <c r="G108" s="10"/>
      <c r="H108" s="9"/>
    </row>
    <row r="109" spans="1:8">
      <c r="A109" s="7">
        <v>945</v>
      </c>
      <c r="B109" s="3" t="s">
        <v>130</v>
      </c>
      <c r="C109" s="12" t="s">
        <v>0</v>
      </c>
      <c r="D109" s="3" t="s">
        <v>101</v>
      </c>
      <c r="E109" s="4">
        <v>30.91</v>
      </c>
      <c r="F109" s="3" t="s">
        <v>108</v>
      </c>
      <c r="G109" s="10"/>
      <c r="H109" s="9"/>
    </row>
    <row r="110" spans="1:8">
      <c r="A110" s="7">
        <v>946</v>
      </c>
      <c r="B110" s="3" t="s">
        <v>131</v>
      </c>
      <c r="C110" s="12" t="s">
        <v>0</v>
      </c>
      <c r="D110" s="3" t="s">
        <v>101</v>
      </c>
      <c r="E110" s="4">
        <v>31.21</v>
      </c>
      <c r="F110" s="3" t="s">
        <v>108</v>
      </c>
      <c r="G110" s="10"/>
      <c r="H110" s="9"/>
    </row>
    <row r="111" spans="1:8">
      <c r="A111" s="7">
        <v>947</v>
      </c>
      <c r="B111" s="3" t="s">
        <v>132</v>
      </c>
      <c r="C111" s="12" t="s">
        <v>0</v>
      </c>
      <c r="D111" s="3" t="s">
        <v>101</v>
      </c>
      <c r="E111" s="4">
        <v>31.51</v>
      </c>
      <c r="F111" s="3" t="s">
        <v>133</v>
      </c>
      <c r="G111" s="10"/>
      <c r="H111" s="9"/>
    </row>
    <row r="112" spans="1:8">
      <c r="A112" s="7">
        <v>948</v>
      </c>
      <c r="B112" s="3" t="s">
        <v>134</v>
      </c>
      <c r="C112" s="12" t="s">
        <v>0</v>
      </c>
      <c r="D112" s="3" t="s">
        <v>101</v>
      </c>
      <c r="E112" s="4">
        <v>31.81</v>
      </c>
      <c r="F112" s="3" t="s">
        <v>133</v>
      </c>
      <c r="G112" s="10"/>
      <c r="H112" s="9"/>
    </row>
    <row r="113" spans="1:8">
      <c r="A113" s="7">
        <v>949</v>
      </c>
      <c r="B113" s="3" t="s">
        <v>135</v>
      </c>
      <c r="C113" s="12" t="s">
        <v>4</v>
      </c>
      <c r="D113" s="3" t="s">
        <v>101</v>
      </c>
      <c r="E113" s="4" t="s">
        <v>2</v>
      </c>
      <c r="F113" s="3" t="s">
        <v>113</v>
      </c>
      <c r="G113" s="10"/>
      <c r="H113" s="9">
        <v>38</v>
      </c>
    </row>
    <row r="115" spans="1:8">
      <c r="A115" s="7">
        <v>384</v>
      </c>
      <c r="B115" s="3" t="s">
        <v>159</v>
      </c>
      <c r="C115" s="2" t="s">
        <v>0</v>
      </c>
      <c r="D115" s="8" t="s">
        <v>160</v>
      </c>
      <c r="E115" s="4">
        <v>23.93</v>
      </c>
      <c r="F115" s="3" t="s">
        <v>159</v>
      </c>
      <c r="G115" s="10"/>
      <c r="H115" s="9"/>
    </row>
    <row r="116" spans="1:8" ht="13.5" customHeight="1">
      <c r="A116" s="7">
        <v>385</v>
      </c>
      <c r="B116" s="3" t="s">
        <v>161</v>
      </c>
      <c r="C116" s="2" t="s">
        <v>0</v>
      </c>
      <c r="D116" s="8" t="s">
        <v>160</v>
      </c>
      <c r="E116" s="4">
        <v>23.74</v>
      </c>
      <c r="F116" s="3" t="s">
        <v>159</v>
      </c>
      <c r="G116" s="10"/>
      <c r="H116" s="9"/>
    </row>
    <row r="117" spans="1:8" ht="13.5" customHeight="1">
      <c r="A117" s="7">
        <v>386</v>
      </c>
      <c r="B117" s="3" t="s">
        <v>162</v>
      </c>
      <c r="C117" s="2" t="s">
        <v>1</v>
      </c>
      <c r="D117" s="8" t="s">
        <v>160</v>
      </c>
      <c r="E117" s="4" t="s">
        <v>5</v>
      </c>
      <c r="F117" s="3" t="s">
        <v>163</v>
      </c>
      <c r="G117" s="10"/>
      <c r="H117" s="9"/>
    </row>
    <row r="118" spans="1:8" ht="13.5" customHeight="1">
      <c r="A118" s="7">
        <v>387</v>
      </c>
      <c r="B118" s="3" t="s">
        <v>164</v>
      </c>
      <c r="C118" s="2" t="s">
        <v>0</v>
      </c>
      <c r="D118" s="8" t="s">
        <v>160</v>
      </c>
      <c r="E118" s="4">
        <v>23.45</v>
      </c>
      <c r="F118" s="3" t="s">
        <v>161</v>
      </c>
      <c r="G118" s="10"/>
      <c r="H118" s="9"/>
    </row>
    <row r="119" spans="1:8" ht="13.5" customHeight="1">
      <c r="A119" s="7">
        <v>388</v>
      </c>
      <c r="B119" s="3" t="s">
        <v>165</v>
      </c>
      <c r="C119" s="2" t="s">
        <v>0</v>
      </c>
      <c r="D119" s="8" t="s">
        <v>160</v>
      </c>
      <c r="E119" s="4">
        <v>23.2</v>
      </c>
      <c r="F119" s="3" t="s">
        <v>161</v>
      </c>
      <c r="G119" s="10"/>
      <c r="H119" s="9"/>
    </row>
    <row r="120" spans="1:8" ht="13.5" customHeight="1">
      <c r="A120" s="7">
        <v>389</v>
      </c>
      <c r="B120" s="3" t="s">
        <v>166</v>
      </c>
      <c r="C120" s="2" t="s">
        <v>0</v>
      </c>
      <c r="D120" s="8" t="s">
        <v>160</v>
      </c>
      <c r="E120" s="4">
        <v>22.88</v>
      </c>
      <c r="F120" s="3" t="s">
        <v>162</v>
      </c>
      <c r="G120" s="10"/>
      <c r="H120" s="9"/>
    </row>
    <row r="121" spans="1:8" ht="13.5" customHeight="1">
      <c r="A121" s="7">
        <v>390</v>
      </c>
      <c r="B121" s="3" t="s">
        <v>167</v>
      </c>
      <c r="C121" s="2" t="s">
        <v>0</v>
      </c>
      <c r="D121" s="8" t="s">
        <v>160</v>
      </c>
      <c r="E121" s="4">
        <v>22.62</v>
      </c>
      <c r="F121" s="3" t="s">
        <v>162</v>
      </c>
      <c r="G121" s="10"/>
      <c r="H121" s="9"/>
    </row>
    <row r="122" spans="1:8" ht="13.5" customHeight="1">
      <c r="A122" s="7">
        <v>391</v>
      </c>
      <c r="B122" s="3" t="s">
        <v>168</v>
      </c>
      <c r="C122" s="2" t="s">
        <v>4</v>
      </c>
      <c r="D122" s="8" t="s">
        <v>160</v>
      </c>
      <c r="E122" s="4" t="s">
        <v>2</v>
      </c>
      <c r="F122" s="3" t="s">
        <v>163</v>
      </c>
      <c r="G122" s="10"/>
      <c r="H122" s="9"/>
    </row>
    <row r="123" spans="1:8" ht="13.5" customHeight="1">
      <c r="A123" s="7">
        <v>392</v>
      </c>
      <c r="B123" s="3" t="s">
        <v>169</v>
      </c>
      <c r="C123" s="2" t="s">
        <v>1</v>
      </c>
      <c r="D123" s="8" t="s">
        <v>160</v>
      </c>
      <c r="E123" s="4">
        <v>22.3</v>
      </c>
      <c r="F123" s="3" t="s">
        <v>3</v>
      </c>
      <c r="G123" s="10"/>
      <c r="H123" s="9"/>
    </row>
    <row r="124" spans="1:8" ht="13.5" customHeight="1">
      <c r="A124" s="7">
        <v>393</v>
      </c>
      <c r="B124" s="3"/>
      <c r="C124" s="2"/>
      <c r="D124" s="8"/>
      <c r="E124" s="4"/>
      <c r="F124" s="3" t="s">
        <v>3</v>
      </c>
      <c r="G124" s="10"/>
      <c r="H124" s="9"/>
    </row>
    <row r="125" spans="1:8" ht="13.5" customHeight="1">
      <c r="A125" s="7">
        <v>394</v>
      </c>
      <c r="B125" s="3" t="s">
        <v>170</v>
      </c>
      <c r="C125" s="2" t="s">
        <v>0</v>
      </c>
      <c r="D125" s="8" t="s">
        <v>160</v>
      </c>
      <c r="E125" s="4">
        <v>21.93</v>
      </c>
      <c r="F125" s="3" t="s">
        <v>165</v>
      </c>
      <c r="G125" s="10"/>
      <c r="H125" s="9"/>
    </row>
    <row r="126" spans="1:8" ht="13.5" customHeight="1">
      <c r="A126" s="7">
        <v>395</v>
      </c>
      <c r="B126" s="3" t="s">
        <v>171</v>
      </c>
      <c r="C126" s="2" t="s">
        <v>0</v>
      </c>
      <c r="D126" s="8" t="s">
        <v>160</v>
      </c>
      <c r="E126" s="4">
        <v>21.64</v>
      </c>
      <c r="F126" s="3" t="s">
        <v>165</v>
      </c>
      <c r="G126" s="10"/>
      <c r="H126" s="9"/>
    </row>
    <row r="127" spans="1:8" ht="13.5" customHeight="1">
      <c r="A127" s="7">
        <v>396</v>
      </c>
      <c r="B127" s="3" t="s">
        <v>172</v>
      </c>
      <c r="C127" s="2" t="s">
        <v>0</v>
      </c>
      <c r="D127" s="8" t="s">
        <v>160</v>
      </c>
      <c r="E127" s="4">
        <v>21.38</v>
      </c>
      <c r="F127" s="3" t="s">
        <v>165</v>
      </c>
      <c r="G127" s="10"/>
      <c r="H127" s="9"/>
    </row>
    <row r="128" spans="1:8" ht="13.5" customHeight="1">
      <c r="A128" s="7">
        <v>397</v>
      </c>
      <c r="B128" s="3" t="s">
        <v>173</v>
      </c>
      <c r="C128" s="2" t="s">
        <v>0</v>
      </c>
      <c r="D128" s="8" t="s">
        <v>160</v>
      </c>
      <c r="E128" s="4">
        <v>21.16</v>
      </c>
      <c r="F128" s="3" t="s">
        <v>165</v>
      </c>
      <c r="G128" s="10"/>
      <c r="H128" s="9"/>
    </row>
    <row r="129" spans="1:8" ht="13.5" customHeight="1">
      <c r="A129" s="7">
        <v>398</v>
      </c>
      <c r="B129" s="3" t="s">
        <v>174</v>
      </c>
      <c r="C129" s="2" t="s">
        <v>1</v>
      </c>
      <c r="D129" s="8" t="s">
        <v>160</v>
      </c>
      <c r="E129" s="4" t="s">
        <v>2</v>
      </c>
      <c r="F129" s="3" t="s">
        <v>175</v>
      </c>
      <c r="G129" s="10"/>
      <c r="H129" s="9"/>
    </row>
    <row r="130" spans="1:8" ht="13.5" customHeight="1">
      <c r="A130" s="7">
        <v>399</v>
      </c>
      <c r="B130" s="3" t="s">
        <v>176</v>
      </c>
      <c r="C130" s="2" t="s">
        <v>0</v>
      </c>
      <c r="D130" s="8" t="s">
        <v>160</v>
      </c>
      <c r="E130" s="4">
        <v>20.83</v>
      </c>
      <c r="F130" s="3" t="s">
        <v>166</v>
      </c>
      <c r="G130" s="10"/>
      <c r="H130" s="9"/>
    </row>
    <row r="131" spans="1:8" ht="13.5" customHeight="1">
      <c r="A131" s="7">
        <v>400</v>
      </c>
      <c r="B131" s="3" t="s">
        <v>177</v>
      </c>
      <c r="C131" s="2" t="s">
        <v>0</v>
      </c>
      <c r="D131" s="3" t="s">
        <v>160</v>
      </c>
      <c r="E131" s="4">
        <v>20.59</v>
      </c>
      <c r="F131" s="3" t="s">
        <v>167</v>
      </c>
      <c r="G131" s="10"/>
      <c r="H131" s="9"/>
    </row>
    <row r="132" spans="1:8" ht="13.5" customHeight="1">
      <c r="A132" s="7">
        <v>401</v>
      </c>
      <c r="B132" s="3" t="s">
        <v>178</v>
      </c>
      <c r="C132" s="2" t="s">
        <v>0</v>
      </c>
      <c r="D132" s="3" t="s">
        <v>160</v>
      </c>
      <c r="E132" s="4">
        <v>20.34</v>
      </c>
      <c r="F132" s="3" t="s">
        <v>167</v>
      </c>
      <c r="G132" s="10"/>
      <c r="H132" s="9"/>
    </row>
    <row r="133" spans="1:8" ht="13.5" customHeight="1">
      <c r="A133" s="7">
        <v>402</v>
      </c>
      <c r="B133" s="3" t="s">
        <v>179</v>
      </c>
      <c r="C133" s="2" t="s">
        <v>0</v>
      </c>
      <c r="D133" s="3" t="s">
        <v>160</v>
      </c>
      <c r="E133" s="4">
        <v>20.09</v>
      </c>
      <c r="F133" s="3" t="s">
        <v>167</v>
      </c>
      <c r="G133" s="10"/>
      <c r="H133" s="9"/>
    </row>
    <row r="134" spans="1:8" ht="13.5" customHeight="1">
      <c r="A134" s="7">
        <v>403</v>
      </c>
      <c r="B134" s="3" t="s">
        <v>180</v>
      </c>
      <c r="C134" s="2" t="s">
        <v>0</v>
      </c>
      <c r="D134" s="3" t="s">
        <v>160</v>
      </c>
      <c r="E134" s="4">
        <v>19.739999999999998</v>
      </c>
      <c r="F134" s="3" t="s">
        <v>168</v>
      </c>
      <c r="G134" s="10"/>
      <c r="H134" s="9"/>
    </row>
    <row r="135" spans="1:8">
      <c r="A135" s="7">
        <v>404</v>
      </c>
      <c r="B135" s="3" t="s">
        <v>181</v>
      </c>
      <c r="C135" s="2" t="s">
        <v>0</v>
      </c>
      <c r="D135" s="3" t="s">
        <v>160</v>
      </c>
      <c r="E135" s="4">
        <v>19.489999999999998</v>
      </c>
      <c r="F135" s="3" t="s">
        <v>168</v>
      </c>
      <c r="G135" s="10"/>
      <c r="H135" s="9"/>
    </row>
    <row r="136" spans="1:8">
      <c r="A136" s="7">
        <v>405</v>
      </c>
      <c r="B136" s="3"/>
      <c r="C136" s="2"/>
      <c r="D136" s="8"/>
      <c r="E136" s="4"/>
      <c r="F136" s="3" t="s">
        <v>3</v>
      </c>
      <c r="G136" s="3"/>
      <c r="H136" s="9"/>
    </row>
    <row r="137" spans="1:8">
      <c r="A137" s="7">
        <v>406</v>
      </c>
      <c r="B137" s="3" t="s">
        <v>182</v>
      </c>
      <c r="C137" s="2" t="s">
        <v>4</v>
      </c>
      <c r="D137" s="8" t="s">
        <v>160</v>
      </c>
      <c r="E137" s="4" t="s">
        <v>5</v>
      </c>
      <c r="F137" s="3" t="s">
        <v>183</v>
      </c>
      <c r="G137" s="10"/>
      <c r="H137" s="9"/>
    </row>
    <row r="138" spans="1:8">
      <c r="A138" s="7">
        <v>407</v>
      </c>
      <c r="B138" s="3" t="s">
        <v>184</v>
      </c>
      <c r="C138" s="2" t="s">
        <v>0</v>
      </c>
      <c r="D138" s="8" t="s">
        <v>160</v>
      </c>
      <c r="E138" s="4">
        <v>19.170000000000002</v>
      </c>
      <c r="F138" s="3" t="s">
        <v>185</v>
      </c>
      <c r="G138" s="3"/>
      <c r="H138" s="9"/>
    </row>
    <row r="139" spans="1:8">
      <c r="A139" s="7">
        <v>408</v>
      </c>
      <c r="B139" s="3"/>
      <c r="C139" s="2"/>
      <c r="D139" s="8"/>
      <c r="E139" s="4"/>
      <c r="F139" s="3" t="s">
        <v>3</v>
      </c>
      <c r="G139" s="10"/>
      <c r="H139" s="9">
        <v>40</v>
      </c>
    </row>
    <row r="140" spans="1:8">
      <c r="A140" s="7">
        <v>409</v>
      </c>
      <c r="B140" s="3" t="s">
        <v>186</v>
      </c>
      <c r="C140" s="2" t="s">
        <v>0</v>
      </c>
      <c r="D140" s="8" t="s">
        <v>160</v>
      </c>
      <c r="E140" s="4">
        <v>18.79</v>
      </c>
      <c r="F140" s="3" t="s">
        <v>185</v>
      </c>
      <c r="G140" s="3" t="s">
        <v>187</v>
      </c>
      <c r="H140" s="9">
        <v>40</v>
      </c>
    </row>
    <row r="141" spans="1:8">
      <c r="A141" s="7">
        <v>410</v>
      </c>
      <c r="B141" s="3"/>
      <c r="C141" s="2"/>
      <c r="D141" s="8"/>
      <c r="E141" s="4"/>
      <c r="F141" s="3" t="s">
        <v>3</v>
      </c>
      <c r="G141" s="10"/>
      <c r="H141" s="9">
        <v>40</v>
      </c>
    </row>
    <row r="142" spans="1:8">
      <c r="A142" s="7">
        <v>411</v>
      </c>
      <c r="B142" s="3" t="s">
        <v>188</v>
      </c>
      <c r="C142" s="2" t="s">
        <v>0</v>
      </c>
      <c r="D142" s="8" t="s">
        <v>160</v>
      </c>
      <c r="E142" s="4">
        <v>18.23</v>
      </c>
      <c r="F142" s="3" t="s">
        <v>170</v>
      </c>
      <c r="G142" s="10"/>
      <c r="H142" s="9"/>
    </row>
    <row r="143" spans="1:8">
      <c r="A143" s="7">
        <v>412</v>
      </c>
      <c r="B143" s="3"/>
      <c r="C143" s="2"/>
      <c r="D143" s="8"/>
      <c r="E143" s="4"/>
      <c r="F143" s="3" t="s">
        <v>3</v>
      </c>
      <c r="G143" s="10"/>
      <c r="H143" s="9">
        <v>40</v>
      </c>
    </row>
    <row r="144" spans="1:8">
      <c r="A144" s="7">
        <v>413</v>
      </c>
      <c r="B144" s="3" t="s">
        <v>189</v>
      </c>
      <c r="C144" s="2" t="s">
        <v>0</v>
      </c>
      <c r="D144" s="8" t="s">
        <v>160</v>
      </c>
      <c r="E144" s="4">
        <v>17.68</v>
      </c>
      <c r="F144" s="3" t="s">
        <v>170</v>
      </c>
      <c r="G144" s="10" t="s">
        <v>155</v>
      </c>
      <c r="H144" s="9">
        <v>40</v>
      </c>
    </row>
    <row r="145" spans="1:8">
      <c r="A145" s="7"/>
      <c r="B145" s="3"/>
      <c r="C145" s="2"/>
      <c r="D145" s="3"/>
      <c r="E145" s="4"/>
      <c r="F145" s="3"/>
      <c r="G145" s="10"/>
      <c r="H145" s="9"/>
    </row>
    <row r="146" spans="1:8">
      <c r="A146" s="7"/>
      <c r="B146" s="3"/>
      <c r="C146" s="2"/>
      <c r="D146" s="8"/>
      <c r="E146" s="4"/>
      <c r="F146" s="3"/>
      <c r="G146" s="10"/>
      <c r="H146" s="9"/>
    </row>
    <row r="147" spans="1:8">
      <c r="A147" s="7"/>
      <c r="B147" s="3"/>
      <c r="C147" s="2"/>
      <c r="D147" s="8"/>
      <c r="E147" s="4"/>
      <c r="F147" s="3"/>
      <c r="G147" s="10"/>
      <c r="H147" s="9"/>
    </row>
    <row r="148" spans="1:8">
      <c r="A148" s="7"/>
      <c r="B148" s="3"/>
      <c r="C148" s="2"/>
      <c r="D148" s="8"/>
      <c r="E148" s="4"/>
      <c r="F148" s="3"/>
      <c r="G148" s="10"/>
      <c r="H148" s="9"/>
    </row>
    <row r="149" spans="1:8">
      <c r="A149" s="7"/>
      <c r="B149" s="3"/>
      <c r="C149" s="2"/>
      <c r="D149" s="8"/>
      <c r="E149" s="4"/>
      <c r="F149" s="3"/>
      <c r="G149" s="10"/>
      <c r="H149" s="9"/>
    </row>
    <row r="150" spans="1:8">
      <c r="A150" s="7"/>
      <c r="B150" s="3"/>
      <c r="C150" s="2"/>
      <c r="D150" s="8"/>
      <c r="E150" s="4"/>
      <c r="F150" s="3"/>
      <c r="G150" s="10"/>
      <c r="H150" s="9"/>
    </row>
    <row r="151" spans="1:8">
      <c r="A151" s="7"/>
      <c r="B151" s="3"/>
      <c r="C151" s="2"/>
      <c r="D151" s="8"/>
      <c r="E151" s="4"/>
      <c r="F151" s="3"/>
      <c r="G151" s="10"/>
      <c r="H151" s="9"/>
    </row>
    <row r="152" spans="1:8">
      <c r="A152" s="7"/>
      <c r="B152" s="3"/>
      <c r="C152" s="2"/>
      <c r="D152" s="8"/>
      <c r="E152" s="4"/>
      <c r="F152" s="3"/>
      <c r="G152" s="10"/>
      <c r="H152" s="9"/>
    </row>
    <row r="153" spans="1:8">
      <c r="A153" s="7"/>
      <c r="B153" s="3"/>
      <c r="C153" s="2"/>
      <c r="D153" s="8"/>
      <c r="E153" s="4"/>
      <c r="F153" s="3"/>
      <c r="G153" s="10"/>
      <c r="H153" s="9"/>
    </row>
    <row r="154" spans="1:8">
      <c r="A154" s="7"/>
      <c r="B154" s="3"/>
      <c r="C154" s="2"/>
      <c r="D154" s="8"/>
      <c r="E154" s="4"/>
      <c r="F154" s="3"/>
      <c r="G154" s="10"/>
      <c r="H154" s="9"/>
    </row>
    <row r="155" spans="1:8">
      <c r="A155" s="7"/>
      <c r="B155" s="3"/>
      <c r="C155" s="2"/>
      <c r="D155" s="8"/>
      <c r="E155" s="4"/>
      <c r="F155" s="3"/>
      <c r="G155" s="10"/>
      <c r="H155" s="9"/>
    </row>
    <row r="156" spans="1:8">
      <c r="A156" s="7"/>
      <c r="B156" s="3"/>
      <c r="C156" s="2"/>
      <c r="D156" s="8"/>
      <c r="E156" s="4"/>
      <c r="F156" s="3"/>
      <c r="G156" s="10"/>
      <c r="H156" s="9"/>
    </row>
    <row r="158" spans="1:8" s="6" customFormat="1" ht="13.5" customHeight="1">
      <c r="A158" s="7">
        <v>1028</v>
      </c>
      <c r="B158" s="1" t="s">
        <v>136</v>
      </c>
      <c r="C158" s="2" t="s">
        <v>0</v>
      </c>
      <c r="D158" s="1" t="s">
        <v>137</v>
      </c>
      <c r="E158" s="4">
        <v>0.06</v>
      </c>
      <c r="F158" s="1" t="s">
        <v>136</v>
      </c>
      <c r="G158" s="5" t="s">
        <v>7</v>
      </c>
      <c r="H158" s="9"/>
    </row>
    <row r="159" spans="1:8" s="6" customFormat="1" ht="13.5" customHeight="1">
      <c r="A159" s="7">
        <v>1029</v>
      </c>
      <c r="B159" s="1" t="s">
        <v>138</v>
      </c>
      <c r="C159" s="2" t="s">
        <v>0</v>
      </c>
      <c r="D159" s="1" t="s">
        <v>137</v>
      </c>
      <c r="E159" s="4">
        <v>0.38</v>
      </c>
      <c r="F159" s="1" t="s">
        <v>136</v>
      </c>
      <c r="G159" s="5"/>
      <c r="H159" s="9"/>
    </row>
    <row r="160" spans="1:8" s="6" customFormat="1" ht="13.5" customHeight="1">
      <c r="A160" s="7">
        <v>1030</v>
      </c>
      <c r="B160" s="1" t="s">
        <v>139</v>
      </c>
      <c r="C160" s="2" t="s">
        <v>0</v>
      </c>
      <c r="D160" s="1" t="s">
        <v>137</v>
      </c>
      <c r="E160" s="4" t="s">
        <v>8</v>
      </c>
      <c r="F160" s="1" t="s">
        <v>140</v>
      </c>
      <c r="G160" s="5"/>
      <c r="H160" s="9"/>
    </row>
    <row r="161" spans="1:8" s="6" customFormat="1" ht="13.5" customHeight="1">
      <c r="A161" s="7">
        <v>1031</v>
      </c>
      <c r="B161" s="1" t="s">
        <v>141</v>
      </c>
      <c r="C161" s="2" t="s">
        <v>0</v>
      </c>
      <c r="D161" s="1" t="s">
        <v>137</v>
      </c>
      <c r="E161" s="4" t="s">
        <v>8</v>
      </c>
      <c r="F161" s="1" t="s">
        <v>142</v>
      </c>
      <c r="G161" s="5"/>
      <c r="H161" s="9"/>
    </row>
    <row r="162" spans="1:8" s="6" customFormat="1" ht="13.5" customHeight="1">
      <c r="A162" s="7">
        <v>1032</v>
      </c>
      <c r="B162" s="1" t="s">
        <v>143</v>
      </c>
      <c r="C162" s="2" t="s">
        <v>0</v>
      </c>
      <c r="D162" s="1" t="s">
        <v>137</v>
      </c>
      <c r="E162" s="4">
        <v>0.79</v>
      </c>
      <c r="F162" s="1" t="s">
        <v>138</v>
      </c>
      <c r="G162" s="5"/>
      <c r="H162" s="9"/>
    </row>
    <row r="163" spans="1:8" s="6" customFormat="1" ht="13.5" customHeight="1">
      <c r="A163" s="7">
        <v>1033</v>
      </c>
      <c r="B163" s="1"/>
      <c r="C163" s="2"/>
      <c r="D163" s="1"/>
      <c r="E163" s="4"/>
      <c r="F163" s="1" t="s">
        <v>3</v>
      </c>
      <c r="G163" s="5"/>
      <c r="H163" s="9" t="s">
        <v>115</v>
      </c>
    </row>
    <row r="164" spans="1:8" s="6" customFormat="1" ht="13.5" customHeight="1">
      <c r="A164" s="7">
        <v>1034</v>
      </c>
      <c r="B164" s="1" t="s">
        <v>144</v>
      </c>
      <c r="C164" s="2" t="s">
        <v>0</v>
      </c>
      <c r="D164" s="1" t="s">
        <v>137</v>
      </c>
      <c r="E164" s="4">
        <v>1.33</v>
      </c>
      <c r="F164" s="1" t="s">
        <v>138</v>
      </c>
      <c r="G164" s="5"/>
      <c r="H164" s="9"/>
    </row>
    <row r="165" spans="1:8" s="6" customFormat="1" ht="13.5" customHeight="1">
      <c r="A165" s="7">
        <v>1035</v>
      </c>
      <c r="B165" s="1" t="s">
        <v>145</v>
      </c>
      <c r="C165" s="2" t="s">
        <v>0</v>
      </c>
      <c r="D165" s="1" t="s">
        <v>137</v>
      </c>
      <c r="E165" s="4">
        <v>1.81</v>
      </c>
      <c r="F165" s="1" t="s">
        <v>139</v>
      </c>
      <c r="G165" s="5"/>
      <c r="H165" s="9"/>
    </row>
    <row r="166" spans="1:8" s="6" customFormat="1" ht="13.5" customHeight="1">
      <c r="A166" s="7">
        <v>1036</v>
      </c>
      <c r="B166" s="1" t="s">
        <v>146</v>
      </c>
      <c r="C166" s="2" t="s">
        <v>0</v>
      </c>
      <c r="D166" s="1" t="s">
        <v>137</v>
      </c>
      <c r="E166" s="4">
        <v>2.13</v>
      </c>
      <c r="F166" s="1" t="s">
        <v>139</v>
      </c>
      <c r="G166" s="5"/>
      <c r="H166" s="9"/>
    </row>
    <row r="167" spans="1:8" s="6" customFormat="1" ht="13.5" customHeight="1">
      <c r="A167" s="7">
        <v>1037</v>
      </c>
      <c r="B167" s="1"/>
      <c r="C167" s="2"/>
      <c r="D167" s="1"/>
      <c r="E167" s="4"/>
      <c r="F167" s="1" t="s">
        <v>3</v>
      </c>
      <c r="G167" s="5"/>
      <c r="H167" s="9"/>
    </row>
    <row r="168" spans="1:8" s="6" customFormat="1" ht="13.5" customHeight="1">
      <c r="A168" s="7">
        <v>1038</v>
      </c>
      <c r="B168" s="1" t="s">
        <v>147</v>
      </c>
      <c r="C168" s="2" t="s">
        <v>1</v>
      </c>
      <c r="D168" s="1" t="s">
        <v>137</v>
      </c>
      <c r="E168" s="4" t="s">
        <v>2</v>
      </c>
      <c r="F168" s="1" t="s">
        <v>148</v>
      </c>
      <c r="G168" s="5"/>
      <c r="H168" s="9"/>
    </row>
    <row r="169" spans="1:8" s="6" customFormat="1" ht="13.5" customHeight="1">
      <c r="A169" s="7">
        <v>1039</v>
      </c>
      <c r="B169" s="1" t="s">
        <v>149</v>
      </c>
      <c r="C169" s="2" t="s">
        <v>0</v>
      </c>
      <c r="D169" s="1" t="s">
        <v>137</v>
      </c>
      <c r="E169" s="4">
        <v>2.5099999999999998</v>
      </c>
      <c r="F169" s="1" t="s">
        <v>141</v>
      </c>
      <c r="G169" s="5"/>
      <c r="H169" s="9"/>
    </row>
    <row r="170" spans="1:8" s="6" customFormat="1" ht="13.5" customHeight="1">
      <c r="A170" s="7">
        <v>1040</v>
      </c>
      <c r="B170" s="1" t="s">
        <v>150</v>
      </c>
      <c r="C170" s="2" t="s">
        <v>0</v>
      </c>
      <c r="D170" s="1" t="s">
        <v>137</v>
      </c>
      <c r="E170" s="4">
        <v>2.86</v>
      </c>
      <c r="F170" s="1" t="s">
        <v>141</v>
      </c>
      <c r="G170" s="5"/>
      <c r="H170" s="9"/>
    </row>
    <row r="171" spans="1:8" s="6" customFormat="1" ht="13.5" customHeight="1">
      <c r="A171" s="7">
        <v>1041</v>
      </c>
      <c r="B171" s="1" t="s">
        <v>151</v>
      </c>
      <c r="C171" s="2" t="s">
        <v>0</v>
      </c>
      <c r="D171" s="1" t="s">
        <v>137</v>
      </c>
      <c r="E171" s="4">
        <v>3.12</v>
      </c>
      <c r="F171" s="1" t="s">
        <v>143</v>
      </c>
      <c r="G171" s="5"/>
      <c r="H171" s="9"/>
    </row>
    <row r="172" spans="1:8" s="6" customFormat="1" ht="13.5" customHeight="1">
      <c r="A172" s="7">
        <v>1042</v>
      </c>
      <c r="B172" s="1" t="s">
        <v>152</v>
      </c>
      <c r="C172" s="2" t="s">
        <v>0</v>
      </c>
      <c r="D172" s="1" t="s">
        <v>137</v>
      </c>
      <c r="E172" s="4">
        <v>3.38</v>
      </c>
      <c r="F172" s="1" t="s">
        <v>143</v>
      </c>
      <c r="G172" s="5"/>
      <c r="H172" s="9"/>
    </row>
    <row r="173" spans="1:8" s="6" customFormat="1" ht="13.5" customHeight="1">
      <c r="A173" s="7">
        <v>1043</v>
      </c>
      <c r="B173" s="1" t="s">
        <v>153</v>
      </c>
      <c r="C173" s="2" t="s">
        <v>0</v>
      </c>
      <c r="D173" s="1" t="s">
        <v>137</v>
      </c>
      <c r="E173" s="4">
        <v>3.8</v>
      </c>
      <c r="F173" s="1" t="s">
        <v>154</v>
      </c>
      <c r="G173" s="5" t="s">
        <v>155</v>
      </c>
      <c r="H173" s="9"/>
    </row>
    <row r="174" spans="1:8" s="6" customFormat="1" ht="13.5" customHeight="1">
      <c r="A174" s="7">
        <v>1044</v>
      </c>
      <c r="B174" s="1" t="s">
        <v>156</v>
      </c>
      <c r="C174" s="2" t="s">
        <v>0</v>
      </c>
      <c r="D174" s="1" t="s">
        <v>137</v>
      </c>
      <c r="E174" s="4">
        <v>4.0999999999999996</v>
      </c>
      <c r="F174" s="1" t="s">
        <v>154</v>
      </c>
      <c r="G174" s="5"/>
      <c r="H174" s="9"/>
    </row>
    <row r="175" spans="1:8" s="6" customFormat="1" ht="13.5" customHeight="1">
      <c r="A175" s="7">
        <v>1045</v>
      </c>
      <c r="B175" s="1" t="s">
        <v>157</v>
      </c>
      <c r="C175" s="2" t="s">
        <v>0</v>
      </c>
      <c r="D175" s="1" t="s">
        <v>137</v>
      </c>
      <c r="E175" s="4">
        <v>3.76</v>
      </c>
      <c r="F175" s="1" t="s">
        <v>144</v>
      </c>
      <c r="G175" s="5" t="s">
        <v>155</v>
      </c>
      <c r="H175" s="9"/>
    </row>
    <row r="176" spans="1:8" s="6" customFormat="1" ht="13.5" customHeight="1">
      <c r="A176" s="7">
        <v>1046</v>
      </c>
      <c r="B176" s="1" t="s">
        <v>158</v>
      </c>
      <c r="C176" s="2" t="s">
        <v>0</v>
      </c>
      <c r="D176" s="1" t="s">
        <v>137</v>
      </c>
      <c r="E176" s="4">
        <v>4.2</v>
      </c>
      <c r="F176" s="1" t="s">
        <v>144</v>
      </c>
      <c r="G176" s="5"/>
      <c r="H176" s="9"/>
    </row>
    <row r="178" spans="1:8">
      <c r="A178" s="7"/>
      <c r="B178" s="1"/>
      <c r="C178" s="2"/>
      <c r="D178" s="1"/>
      <c r="E178" s="4"/>
      <c r="F178" s="1"/>
      <c r="G178" s="5"/>
      <c r="H178" s="9"/>
    </row>
    <row r="179" spans="1:8">
      <c r="A179" s="7"/>
      <c r="B179" s="1"/>
      <c r="C179" s="2"/>
      <c r="D179" s="1"/>
      <c r="E179" s="4"/>
      <c r="F179" s="1"/>
      <c r="G179" s="5"/>
      <c r="H179" s="9"/>
    </row>
    <row r="180" spans="1:8">
      <c r="A180" s="7"/>
      <c r="B180" s="1"/>
      <c r="C180" s="2"/>
      <c r="D180" s="1"/>
      <c r="E180" s="4"/>
      <c r="F180" s="1"/>
      <c r="G180" s="5"/>
      <c r="H180" s="9"/>
    </row>
    <row r="181" spans="1:8">
      <c r="A181" s="7"/>
      <c r="B181" s="1"/>
      <c r="C181" s="2"/>
      <c r="D181" s="1"/>
      <c r="E181" s="4"/>
      <c r="F181" s="1"/>
      <c r="G181" s="5"/>
      <c r="H181" s="9"/>
    </row>
    <row r="182" spans="1:8">
      <c r="A182" s="7"/>
      <c r="B182" s="1"/>
      <c r="C182" s="2"/>
      <c r="D182" s="1"/>
      <c r="E182" s="4"/>
      <c r="F182" s="1"/>
      <c r="G182" s="5"/>
      <c r="H182" s="9"/>
    </row>
    <row r="183" spans="1:8">
      <c r="A183" s="7"/>
      <c r="B183" s="1"/>
      <c r="C183" s="2"/>
      <c r="D183" s="1"/>
      <c r="E183" s="4"/>
      <c r="F183" s="1"/>
      <c r="G183" s="5"/>
      <c r="H183" s="9"/>
    </row>
    <row r="184" spans="1:8">
      <c r="A184" s="7"/>
      <c r="B184" s="1"/>
      <c r="C184" s="2"/>
      <c r="D184" s="1"/>
      <c r="E184" s="4"/>
      <c r="F184" s="1"/>
      <c r="G184" s="5"/>
      <c r="H184" s="9"/>
    </row>
    <row r="185" spans="1:8">
      <c r="A185" s="7"/>
      <c r="B185" s="1"/>
      <c r="C185" s="2"/>
      <c r="D185" s="1"/>
      <c r="E185" s="4"/>
      <c r="F185" s="1"/>
      <c r="G185" s="5"/>
      <c r="H185" s="9"/>
    </row>
    <row r="186" spans="1:8">
      <c r="A186" s="7"/>
      <c r="B186" s="1"/>
      <c r="C186" s="2"/>
      <c r="D186" s="1"/>
      <c r="E186" s="4"/>
      <c r="F186" s="1"/>
      <c r="G186" s="5"/>
      <c r="H186" s="9"/>
    </row>
    <row r="187" spans="1:8">
      <c r="A187" s="7"/>
      <c r="B187" s="1"/>
      <c r="C187" s="2"/>
      <c r="D187" s="1"/>
      <c r="E187" s="4"/>
      <c r="F187" s="1"/>
      <c r="G187" s="5"/>
      <c r="H187" s="9"/>
    </row>
    <row r="188" spans="1:8">
      <c r="A188" s="7"/>
      <c r="B188" s="1"/>
      <c r="C188" s="2"/>
      <c r="D188" s="1"/>
      <c r="E188" s="4"/>
      <c r="F188" s="1"/>
      <c r="G188" s="5"/>
      <c r="H188" s="9"/>
    </row>
    <row r="189" spans="1:8">
      <c r="A189" s="7"/>
      <c r="B189" s="1"/>
      <c r="C189" s="2"/>
      <c r="D189" s="1"/>
      <c r="E189" s="4"/>
      <c r="F189" s="1"/>
      <c r="G189" s="5"/>
      <c r="H189" s="9"/>
    </row>
    <row r="190" spans="1:8">
      <c r="A190" s="7"/>
      <c r="B190" s="1"/>
      <c r="C190" s="2"/>
      <c r="D190" s="1"/>
      <c r="E190" s="4"/>
      <c r="F190" s="1"/>
      <c r="G190" s="5"/>
      <c r="H190" s="9"/>
    </row>
    <row r="191" spans="1:8">
      <c r="A191" s="7"/>
      <c r="B191" s="1"/>
      <c r="C191" s="2"/>
      <c r="D191" s="1"/>
      <c r="E191" s="4"/>
      <c r="F191" s="1"/>
      <c r="G191" s="5"/>
      <c r="H191" s="9"/>
    </row>
    <row r="192" spans="1:8">
      <c r="A192" s="7"/>
      <c r="B192" s="1"/>
      <c r="C192" s="2"/>
      <c r="D192" s="1"/>
      <c r="E192" s="4"/>
      <c r="F192" s="1"/>
      <c r="G192" s="5"/>
      <c r="H192" s="9"/>
    </row>
    <row r="193" spans="1:8">
      <c r="A193" s="7"/>
      <c r="B193" s="1"/>
      <c r="C193" s="2"/>
      <c r="D193" s="1"/>
      <c r="E193" s="4"/>
      <c r="F193" s="1"/>
      <c r="G193" s="5"/>
      <c r="H193" s="9"/>
    </row>
    <row r="194" spans="1:8">
      <c r="A194" s="7"/>
      <c r="B194" s="1"/>
      <c r="C194" s="2"/>
      <c r="D194" s="1"/>
      <c r="E194" s="4"/>
      <c r="F194" s="1"/>
      <c r="G194" s="5"/>
      <c r="H194" s="9"/>
    </row>
    <row r="195" spans="1:8">
      <c r="A195" s="7"/>
      <c r="B195" s="1"/>
      <c r="C195" s="2"/>
      <c r="D195" s="1"/>
      <c r="E195" s="4"/>
      <c r="F195" s="1"/>
      <c r="G195" s="5"/>
      <c r="H195" s="9"/>
    </row>
    <row r="196" spans="1:8">
      <c r="A196" s="7"/>
      <c r="B196" s="1"/>
      <c r="C196" s="2"/>
      <c r="D196" s="1"/>
      <c r="E196" s="4"/>
      <c r="F196" s="1"/>
      <c r="G196" s="5"/>
      <c r="H196" s="9"/>
    </row>
    <row r="197" spans="1:8" ht="14.25" customHeight="1">
      <c r="A197" s="7"/>
      <c r="B197" s="1"/>
      <c r="C197" s="2"/>
      <c r="D197" s="1"/>
      <c r="E197" s="4"/>
      <c r="F197" s="1"/>
      <c r="G197" s="5"/>
      <c r="H19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D1" workbookViewId="0">
      <selection activeCell="I22" sqref="I22"/>
    </sheetView>
  </sheetViews>
  <sheetFormatPr defaultRowHeight="15"/>
  <cols>
    <col min="4" max="4" width="24.28515625" customWidth="1"/>
    <col min="6" max="6" width="18.28515625" customWidth="1"/>
    <col min="7" max="7" width="31.42578125" customWidth="1"/>
    <col min="8" max="8" width="20.42578125" customWidth="1"/>
    <col min="9" max="9" width="26.28515625" customWidth="1"/>
    <col min="10" max="10" width="29.42578125" style="19" customWidth="1"/>
  </cols>
  <sheetData>
    <row r="1" spans="1:11">
      <c r="B1" t="s">
        <v>202</v>
      </c>
      <c r="D1" t="s">
        <v>203</v>
      </c>
      <c r="E1" t="s">
        <v>204</v>
      </c>
      <c r="H1" t="s">
        <v>205</v>
      </c>
      <c r="I1" t="s">
        <v>207</v>
      </c>
      <c r="J1" t="s">
        <v>206</v>
      </c>
    </row>
    <row r="2" spans="1:11" s="6" customFormat="1" ht="13.5" customHeight="1">
      <c r="A2" s="7">
        <v>260</v>
      </c>
      <c r="B2" s="3" t="s">
        <v>24</v>
      </c>
      <c r="C2" s="2" t="s">
        <v>0</v>
      </c>
      <c r="D2" s="1" t="s">
        <v>11</v>
      </c>
      <c r="E2" s="4">
        <v>2.13</v>
      </c>
      <c r="F2" s="3" t="s">
        <v>18</v>
      </c>
      <c r="G2" s="10" t="s">
        <v>6</v>
      </c>
      <c r="H2" s="13">
        <f t="shared" ref="H2:H8" si="0">(2.287-E2)</f>
        <v>0.15700000000000003</v>
      </c>
      <c r="I2" s="6">
        <f>H2/0.25+1</f>
        <v>1.6280000000000001</v>
      </c>
      <c r="J2" s="18">
        <f t="shared" ref="J2:J55" si="1">INT(I2)</f>
        <v>1</v>
      </c>
      <c r="K2" s="6">
        <v>1</v>
      </c>
    </row>
    <row r="3" spans="1:11" s="6" customFormat="1" ht="13.5" customHeight="1">
      <c r="A3" s="7">
        <v>258</v>
      </c>
      <c r="B3" s="3" t="s">
        <v>21</v>
      </c>
      <c r="C3" s="2" t="s">
        <v>0</v>
      </c>
      <c r="D3" s="8" t="s">
        <v>11</v>
      </c>
      <c r="E3" s="4">
        <v>1.8</v>
      </c>
      <c r="F3" s="3" t="s">
        <v>16</v>
      </c>
      <c r="G3" s="10"/>
      <c r="H3" s="13">
        <f t="shared" si="0"/>
        <v>0.48699999999999988</v>
      </c>
      <c r="I3" s="6">
        <f t="shared" ref="I3:I56" si="2">H3/0.25+1</f>
        <v>2.9479999999999995</v>
      </c>
      <c r="J3" s="18">
        <f t="shared" si="1"/>
        <v>2</v>
      </c>
      <c r="K3" s="6">
        <v>1</v>
      </c>
    </row>
    <row r="4" spans="1:11" s="6" customFormat="1" ht="13.5" customHeight="1">
      <c r="A4" s="7">
        <v>256</v>
      </c>
      <c r="B4" s="3" t="s">
        <v>19</v>
      </c>
      <c r="C4" s="2" t="s">
        <v>0</v>
      </c>
      <c r="D4" s="1" t="s">
        <v>11</v>
      </c>
      <c r="E4" s="4">
        <v>1.47</v>
      </c>
      <c r="F4" s="3" t="s">
        <v>14</v>
      </c>
      <c r="G4" s="10"/>
      <c r="H4" s="13">
        <f t="shared" si="0"/>
        <v>0.81699999999999995</v>
      </c>
      <c r="I4" s="6">
        <f t="shared" si="2"/>
        <v>4.2679999999999998</v>
      </c>
      <c r="J4" s="18">
        <f t="shared" si="1"/>
        <v>4</v>
      </c>
      <c r="K4" s="6">
        <v>1</v>
      </c>
    </row>
    <row r="5" spans="1:11" s="6" customFormat="1" ht="13.5" customHeight="1">
      <c r="A5" s="7">
        <v>255</v>
      </c>
      <c r="B5" s="3" t="s">
        <v>18</v>
      </c>
      <c r="C5" s="2" t="s">
        <v>0</v>
      </c>
      <c r="D5" s="8" t="s">
        <v>11</v>
      </c>
      <c r="E5" s="4">
        <v>1.2</v>
      </c>
      <c r="F5" s="3" t="s">
        <v>14</v>
      </c>
      <c r="G5" s="10"/>
      <c r="H5" s="13">
        <f t="shared" si="0"/>
        <v>1.087</v>
      </c>
      <c r="I5" s="6">
        <f t="shared" si="2"/>
        <v>5.3479999999999999</v>
      </c>
      <c r="J5" s="18">
        <f t="shared" si="1"/>
        <v>5</v>
      </c>
      <c r="K5" s="6">
        <v>1</v>
      </c>
    </row>
    <row r="6" spans="1:11" s="6" customFormat="1" ht="13.5" customHeight="1">
      <c r="A6" s="7">
        <v>254</v>
      </c>
      <c r="B6" s="3" t="s">
        <v>17</v>
      </c>
      <c r="C6" s="2" t="s">
        <v>0</v>
      </c>
      <c r="D6" s="8" t="s">
        <v>11</v>
      </c>
      <c r="E6" s="4">
        <v>0.76</v>
      </c>
      <c r="F6" s="3" t="s">
        <v>13</v>
      </c>
      <c r="G6" s="10" t="s">
        <v>12</v>
      </c>
      <c r="H6" s="13">
        <f t="shared" si="0"/>
        <v>1.5269999999999999</v>
      </c>
      <c r="I6" s="6">
        <f t="shared" si="2"/>
        <v>7.1079999999999997</v>
      </c>
      <c r="J6" s="18">
        <f t="shared" si="1"/>
        <v>7</v>
      </c>
      <c r="K6" s="6">
        <v>1</v>
      </c>
    </row>
    <row r="7" spans="1:11" s="6" customFormat="1" ht="13.5" customHeight="1">
      <c r="A7" s="7">
        <v>251</v>
      </c>
      <c r="B7" s="3" t="s">
        <v>13</v>
      </c>
      <c r="C7" s="2" t="s">
        <v>0</v>
      </c>
      <c r="D7" s="8" t="s">
        <v>11</v>
      </c>
      <c r="E7" s="4">
        <v>0.35</v>
      </c>
      <c r="F7" s="3" t="s">
        <v>10</v>
      </c>
      <c r="G7" s="10" t="s">
        <v>12</v>
      </c>
      <c r="H7" s="13">
        <f t="shared" si="0"/>
        <v>1.9369999999999998</v>
      </c>
      <c r="I7" s="6">
        <f t="shared" si="2"/>
        <v>8.7479999999999993</v>
      </c>
      <c r="J7" s="18">
        <f t="shared" si="1"/>
        <v>8</v>
      </c>
      <c r="K7" s="6">
        <v>1</v>
      </c>
    </row>
    <row r="8" spans="1:11" s="6" customFormat="1" ht="13.5" customHeight="1">
      <c r="A8" s="7">
        <v>250</v>
      </c>
      <c r="B8" s="3" t="s">
        <v>10</v>
      </c>
      <c r="C8" s="2" t="s">
        <v>0</v>
      </c>
      <c r="D8" s="8" t="s">
        <v>11</v>
      </c>
      <c r="E8" s="4">
        <v>0.05</v>
      </c>
      <c r="F8" s="3" t="s">
        <v>10</v>
      </c>
      <c r="G8" s="10" t="s">
        <v>12</v>
      </c>
      <c r="H8" s="13">
        <f t="shared" si="0"/>
        <v>2.2370000000000001</v>
      </c>
      <c r="I8" s="6">
        <f t="shared" si="2"/>
        <v>9.9480000000000004</v>
      </c>
      <c r="J8" s="18">
        <f t="shared" si="1"/>
        <v>9</v>
      </c>
      <c r="K8" s="6">
        <v>1</v>
      </c>
    </row>
    <row r="9" spans="1:11" s="6" customFormat="1" ht="12.75" customHeight="1">
      <c r="A9" s="7">
        <v>413</v>
      </c>
      <c r="B9" s="3" t="s">
        <v>31</v>
      </c>
      <c r="C9" s="2" t="s">
        <v>0</v>
      </c>
      <c r="D9" s="8" t="s">
        <v>32</v>
      </c>
      <c r="E9" s="4">
        <v>47.17</v>
      </c>
      <c r="F9" s="3" t="s">
        <v>33</v>
      </c>
      <c r="G9" s="10"/>
      <c r="H9" s="14">
        <f>61.92-E9-14.726+2.287</f>
        <v>2.3109999999999991</v>
      </c>
      <c r="I9" s="6">
        <f t="shared" si="2"/>
        <v>10.243999999999996</v>
      </c>
      <c r="J9" s="18">
        <f t="shared" si="1"/>
        <v>10</v>
      </c>
      <c r="K9" s="6">
        <v>1</v>
      </c>
    </row>
    <row r="10" spans="1:11" ht="12.75" customHeight="1">
      <c r="A10" s="7">
        <v>414</v>
      </c>
      <c r="B10" s="3" t="s">
        <v>34</v>
      </c>
      <c r="C10" s="2" t="s">
        <v>0</v>
      </c>
      <c r="D10" s="3" t="s">
        <v>32</v>
      </c>
      <c r="E10" s="4">
        <v>46.9</v>
      </c>
      <c r="F10" s="3" t="s">
        <v>33</v>
      </c>
      <c r="G10" s="10"/>
      <c r="H10" s="14">
        <f t="shared" ref="H10:H64" si="3">61.92-E10-14.726+2.287</f>
        <v>2.5810000000000022</v>
      </c>
      <c r="I10" s="6">
        <f t="shared" si="2"/>
        <v>11.324000000000009</v>
      </c>
      <c r="J10" s="18">
        <f t="shared" si="1"/>
        <v>11</v>
      </c>
      <c r="K10" s="6">
        <v>1</v>
      </c>
    </row>
    <row r="11" spans="1:11">
      <c r="A11" s="7">
        <v>415</v>
      </c>
      <c r="B11" s="3" t="s">
        <v>35</v>
      </c>
      <c r="C11" s="2" t="s">
        <v>0</v>
      </c>
      <c r="D11" s="8" t="s">
        <v>32</v>
      </c>
      <c r="E11" s="4">
        <v>46.64</v>
      </c>
      <c r="F11" s="3" t="s">
        <v>36</v>
      </c>
      <c r="G11" s="10"/>
      <c r="H11" s="14">
        <f t="shared" si="3"/>
        <v>2.8410000000000002</v>
      </c>
      <c r="I11" s="6">
        <f t="shared" si="2"/>
        <v>12.364000000000001</v>
      </c>
      <c r="J11" s="18">
        <f t="shared" si="1"/>
        <v>12</v>
      </c>
      <c r="K11" s="6">
        <v>1</v>
      </c>
    </row>
    <row r="12" spans="1:11">
      <c r="A12" s="7">
        <v>416</v>
      </c>
      <c r="B12" s="3" t="s">
        <v>37</v>
      </c>
      <c r="C12" s="2" t="s">
        <v>0</v>
      </c>
      <c r="D12" s="8" t="s">
        <v>32</v>
      </c>
      <c r="E12" s="4">
        <v>46.32</v>
      </c>
      <c r="F12" s="3" t="s">
        <v>36</v>
      </c>
      <c r="G12" s="10"/>
      <c r="H12" s="14">
        <f t="shared" si="3"/>
        <v>3.1610000000000005</v>
      </c>
      <c r="I12" s="6">
        <f t="shared" si="2"/>
        <v>13.644000000000002</v>
      </c>
      <c r="J12" s="18">
        <f t="shared" si="1"/>
        <v>13</v>
      </c>
      <c r="K12" s="6">
        <v>1</v>
      </c>
    </row>
    <row r="13" spans="1:11">
      <c r="A13" s="7">
        <v>417</v>
      </c>
      <c r="B13" s="3" t="s">
        <v>38</v>
      </c>
      <c r="C13" s="2" t="s">
        <v>0</v>
      </c>
      <c r="D13" s="8" t="s">
        <v>32</v>
      </c>
      <c r="E13" s="4">
        <v>45.97</v>
      </c>
      <c r="F13" s="3" t="s">
        <v>31</v>
      </c>
      <c r="G13" s="10"/>
      <c r="H13" s="14">
        <f t="shared" si="3"/>
        <v>3.5110000000000019</v>
      </c>
      <c r="I13" s="6">
        <f t="shared" si="2"/>
        <v>15.044000000000008</v>
      </c>
      <c r="J13" s="18">
        <f t="shared" si="1"/>
        <v>15</v>
      </c>
      <c r="K13" s="6">
        <v>1</v>
      </c>
    </row>
    <row r="14" spans="1:11">
      <c r="A14" s="7">
        <v>418</v>
      </c>
      <c r="B14" s="3" t="s">
        <v>39</v>
      </c>
      <c r="C14" s="2" t="s">
        <v>0</v>
      </c>
      <c r="D14" s="8" t="s">
        <v>32</v>
      </c>
      <c r="E14" s="4">
        <v>45.7</v>
      </c>
      <c r="F14" s="3" t="s">
        <v>31</v>
      </c>
      <c r="G14" s="10"/>
      <c r="H14" s="14">
        <f t="shared" si="3"/>
        <v>3.7809999999999979</v>
      </c>
      <c r="I14" s="6">
        <f t="shared" si="2"/>
        <v>16.123999999999992</v>
      </c>
      <c r="J14" s="18">
        <f t="shared" si="1"/>
        <v>16</v>
      </c>
      <c r="K14" s="6">
        <v>1</v>
      </c>
    </row>
    <row r="15" spans="1:11">
      <c r="A15" s="7">
        <v>419</v>
      </c>
      <c r="B15" s="3" t="s">
        <v>40</v>
      </c>
      <c r="C15" s="2" t="s">
        <v>0</v>
      </c>
      <c r="D15" s="8" t="s">
        <v>32</v>
      </c>
      <c r="E15" s="4">
        <v>45.43</v>
      </c>
      <c r="F15" s="3" t="s">
        <v>31</v>
      </c>
      <c r="G15" s="10"/>
      <c r="H15" s="14">
        <f t="shared" si="3"/>
        <v>4.051000000000001</v>
      </c>
      <c r="I15" s="6">
        <f t="shared" si="2"/>
        <v>17.204000000000004</v>
      </c>
      <c r="J15" s="18">
        <f t="shared" si="1"/>
        <v>17</v>
      </c>
      <c r="K15" s="6">
        <v>1</v>
      </c>
    </row>
    <row r="16" spans="1:11">
      <c r="A16" s="7">
        <v>420</v>
      </c>
      <c r="B16" s="3" t="s">
        <v>41</v>
      </c>
      <c r="C16" s="2" t="s">
        <v>0</v>
      </c>
      <c r="D16" s="8" t="s">
        <v>32</v>
      </c>
      <c r="E16" s="4">
        <v>45.15</v>
      </c>
      <c r="F16" s="3" t="s">
        <v>34</v>
      </c>
      <c r="G16" s="10" t="s">
        <v>42</v>
      </c>
      <c r="H16" s="14">
        <f t="shared" si="3"/>
        <v>4.3310000000000022</v>
      </c>
      <c r="I16" s="6">
        <f t="shared" si="2"/>
        <v>18.324000000000009</v>
      </c>
      <c r="J16" s="18">
        <f t="shared" si="1"/>
        <v>18</v>
      </c>
      <c r="K16" s="6">
        <v>1</v>
      </c>
    </row>
    <row r="17" spans="1:11">
      <c r="A17" s="7">
        <v>421</v>
      </c>
      <c r="B17" s="3" t="s">
        <v>43</v>
      </c>
      <c r="C17" s="2" t="s">
        <v>0</v>
      </c>
      <c r="D17" s="8" t="s">
        <v>44</v>
      </c>
      <c r="E17" s="4">
        <v>44.91</v>
      </c>
      <c r="F17" s="3" t="s">
        <v>40</v>
      </c>
      <c r="G17" s="10"/>
      <c r="H17" s="14">
        <f t="shared" si="3"/>
        <v>4.5710000000000042</v>
      </c>
      <c r="I17" s="6">
        <f t="shared" si="2"/>
        <v>19.284000000000017</v>
      </c>
      <c r="J17" s="18">
        <f t="shared" si="1"/>
        <v>19</v>
      </c>
      <c r="K17" s="6">
        <v>1</v>
      </c>
    </row>
    <row r="18" spans="1:11">
      <c r="A18" s="7">
        <v>471</v>
      </c>
      <c r="B18" s="3" t="s">
        <v>45</v>
      </c>
      <c r="C18" s="2" t="s">
        <v>0</v>
      </c>
      <c r="D18" s="8" t="s">
        <v>44</v>
      </c>
      <c r="E18" s="4">
        <v>44.37</v>
      </c>
      <c r="F18" s="3" t="s">
        <v>40</v>
      </c>
      <c r="G18" s="10" t="s">
        <v>46</v>
      </c>
      <c r="H18" s="14">
        <f t="shared" si="3"/>
        <v>5.1110000000000033</v>
      </c>
      <c r="I18" s="6">
        <f t="shared" si="2"/>
        <v>21.444000000000013</v>
      </c>
      <c r="J18" s="18">
        <f t="shared" si="1"/>
        <v>21</v>
      </c>
      <c r="K18" s="6">
        <v>1</v>
      </c>
    </row>
    <row r="19" spans="1:11">
      <c r="A19" s="7">
        <v>472</v>
      </c>
      <c r="B19" s="3" t="s">
        <v>47</v>
      </c>
      <c r="C19" s="2" t="s">
        <v>0</v>
      </c>
      <c r="D19" s="8" t="s">
        <v>44</v>
      </c>
      <c r="E19" s="4">
        <v>43.68</v>
      </c>
      <c r="F19" s="3" t="s">
        <v>41</v>
      </c>
      <c r="G19" s="10"/>
      <c r="H19" s="14">
        <f t="shared" si="3"/>
        <v>5.801000000000001</v>
      </c>
      <c r="I19" s="6">
        <f t="shared" si="2"/>
        <v>24.204000000000004</v>
      </c>
      <c r="J19" s="18">
        <f t="shared" si="1"/>
        <v>24</v>
      </c>
      <c r="K19" s="6">
        <v>1</v>
      </c>
    </row>
    <row r="20" spans="1:11">
      <c r="A20" s="7">
        <v>474</v>
      </c>
      <c r="B20" s="3" t="s">
        <v>49</v>
      </c>
      <c r="C20" s="2" t="s">
        <v>0</v>
      </c>
      <c r="D20" s="8" t="s">
        <v>44</v>
      </c>
      <c r="E20" s="4">
        <v>43.36</v>
      </c>
      <c r="F20" s="3" t="s">
        <v>41</v>
      </c>
      <c r="G20" s="10"/>
      <c r="H20" s="14">
        <f t="shared" si="3"/>
        <v>6.1210000000000013</v>
      </c>
      <c r="I20" s="6">
        <f t="shared" si="2"/>
        <v>25.484000000000005</v>
      </c>
      <c r="J20" s="18">
        <f t="shared" si="1"/>
        <v>25</v>
      </c>
      <c r="K20" s="6">
        <v>1</v>
      </c>
    </row>
    <row r="21" spans="1:11">
      <c r="A21" s="7">
        <v>475</v>
      </c>
      <c r="B21" s="3" t="s">
        <v>50</v>
      </c>
      <c r="C21" s="2" t="s">
        <v>0</v>
      </c>
      <c r="D21" s="8" t="s">
        <v>44</v>
      </c>
      <c r="E21" s="4">
        <v>43.11</v>
      </c>
      <c r="F21" s="3" t="s">
        <v>43</v>
      </c>
      <c r="G21" s="10"/>
      <c r="H21" s="14">
        <f t="shared" si="3"/>
        <v>6.3710000000000013</v>
      </c>
      <c r="I21" s="6">
        <f t="shared" si="2"/>
        <v>26.484000000000005</v>
      </c>
      <c r="J21" s="18">
        <f t="shared" si="1"/>
        <v>26</v>
      </c>
      <c r="K21" s="6">
        <v>1</v>
      </c>
    </row>
    <row r="22" spans="1:11">
      <c r="A22" s="7">
        <v>476</v>
      </c>
      <c r="B22" s="3" t="s">
        <v>51</v>
      </c>
      <c r="C22" s="2" t="s">
        <v>0</v>
      </c>
      <c r="D22" s="8" t="s">
        <v>44</v>
      </c>
      <c r="E22" s="4">
        <v>42.8</v>
      </c>
      <c r="F22" s="3" t="s">
        <v>43</v>
      </c>
      <c r="G22" s="10"/>
      <c r="H22" s="14">
        <f t="shared" si="3"/>
        <v>6.6810000000000036</v>
      </c>
      <c r="I22" s="6">
        <f t="shared" si="2"/>
        <v>27.724000000000014</v>
      </c>
      <c r="J22" s="18">
        <f t="shared" si="1"/>
        <v>27</v>
      </c>
      <c r="K22" s="6">
        <v>1</v>
      </c>
    </row>
    <row r="23" spans="1:11" s="6" customFormat="1" ht="13.5" customHeight="1">
      <c r="A23" s="7">
        <v>477</v>
      </c>
      <c r="B23" s="3" t="s">
        <v>52</v>
      </c>
      <c r="C23" s="2" t="s">
        <v>0</v>
      </c>
      <c r="D23" s="8" t="s">
        <v>44</v>
      </c>
      <c r="E23" s="4">
        <v>42.48</v>
      </c>
      <c r="F23" s="3" t="s">
        <v>43</v>
      </c>
      <c r="G23" s="10"/>
      <c r="H23" s="14">
        <f t="shared" si="3"/>
        <v>7.0010000000000039</v>
      </c>
      <c r="I23" s="6">
        <f t="shared" si="2"/>
        <v>29.004000000000016</v>
      </c>
      <c r="J23" s="18">
        <f t="shared" si="1"/>
        <v>29</v>
      </c>
      <c r="K23" s="6">
        <v>1</v>
      </c>
    </row>
    <row r="24" spans="1:11">
      <c r="A24" s="7">
        <v>478</v>
      </c>
      <c r="B24" s="3" t="s">
        <v>53</v>
      </c>
      <c r="C24" s="2" t="s">
        <v>0</v>
      </c>
      <c r="D24" s="8" t="s">
        <v>44</v>
      </c>
      <c r="E24" s="4">
        <v>42.06</v>
      </c>
      <c r="F24" s="3" t="s">
        <v>54</v>
      </c>
      <c r="G24" s="10"/>
      <c r="H24" s="14">
        <f t="shared" si="3"/>
        <v>7.4209999999999985</v>
      </c>
      <c r="I24" s="6">
        <f t="shared" si="2"/>
        <v>30.683999999999994</v>
      </c>
      <c r="J24" s="18">
        <f t="shared" si="1"/>
        <v>30</v>
      </c>
      <c r="K24" s="6">
        <v>1</v>
      </c>
    </row>
    <row r="25" spans="1:11">
      <c r="A25" s="7">
        <v>479</v>
      </c>
      <c r="B25" s="3" t="s">
        <v>55</v>
      </c>
      <c r="C25" s="2" t="s">
        <v>0</v>
      </c>
      <c r="D25" s="8" t="s">
        <v>44</v>
      </c>
      <c r="E25" s="4">
        <v>41.89</v>
      </c>
      <c r="F25" s="3" t="s">
        <v>54</v>
      </c>
      <c r="G25" s="10"/>
      <c r="H25" s="14">
        <f t="shared" si="3"/>
        <v>7.5910000000000002</v>
      </c>
      <c r="I25" s="6">
        <f t="shared" si="2"/>
        <v>31.364000000000001</v>
      </c>
      <c r="J25" s="18">
        <f t="shared" si="1"/>
        <v>31</v>
      </c>
      <c r="K25" s="6">
        <v>1</v>
      </c>
    </row>
    <row r="26" spans="1:11">
      <c r="A26" s="7">
        <v>480</v>
      </c>
      <c r="B26" s="3" t="s">
        <v>56</v>
      </c>
      <c r="C26" s="2" t="s">
        <v>0</v>
      </c>
      <c r="D26" s="8" t="s">
        <v>44</v>
      </c>
      <c r="E26" s="4">
        <v>41.61</v>
      </c>
      <c r="F26" s="3" t="s">
        <v>54</v>
      </c>
      <c r="G26" s="10"/>
      <c r="H26" s="14">
        <f t="shared" si="3"/>
        <v>7.8710000000000013</v>
      </c>
      <c r="I26" s="6">
        <f t="shared" si="2"/>
        <v>32.484000000000009</v>
      </c>
      <c r="J26" s="18">
        <f t="shared" si="1"/>
        <v>32</v>
      </c>
      <c r="K26" s="6">
        <v>1</v>
      </c>
    </row>
    <row r="27" spans="1:11">
      <c r="A27" s="7">
        <v>481</v>
      </c>
      <c r="B27" s="3" t="s">
        <v>57</v>
      </c>
      <c r="C27" s="2" t="s">
        <v>0</v>
      </c>
      <c r="D27" s="8" t="s">
        <v>44</v>
      </c>
      <c r="E27" s="4">
        <v>41.33</v>
      </c>
      <c r="F27" s="3" t="s">
        <v>58</v>
      </c>
      <c r="G27" s="10"/>
      <c r="H27" s="14">
        <f t="shared" si="3"/>
        <v>8.1510000000000034</v>
      </c>
      <c r="I27" s="6">
        <f t="shared" si="2"/>
        <v>33.604000000000013</v>
      </c>
      <c r="J27" s="18">
        <f t="shared" si="1"/>
        <v>33</v>
      </c>
      <c r="K27" s="6">
        <v>1</v>
      </c>
    </row>
    <row r="28" spans="1:11">
      <c r="A28" s="7">
        <v>482</v>
      </c>
      <c r="B28" s="3" t="s">
        <v>59</v>
      </c>
      <c r="C28" s="2" t="s">
        <v>0</v>
      </c>
      <c r="D28" s="3" t="s">
        <v>44</v>
      </c>
      <c r="E28" s="4">
        <v>41.02</v>
      </c>
      <c r="F28" s="3" t="s">
        <v>58</v>
      </c>
      <c r="G28" s="10"/>
      <c r="H28" s="14">
        <f t="shared" si="3"/>
        <v>8.4609999999999985</v>
      </c>
      <c r="I28" s="6">
        <f t="shared" si="2"/>
        <v>34.843999999999994</v>
      </c>
      <c r="J28" s="18">
        <f t="shared" si="1"/>
        <v>34</v>
      </c>
      <c r="K28" s="6">
        <v>1</v>
      </c>
    </row>
    <row r="29" spans="1:11">
      <c r="A29" s="7">
        <v>483</v>
      </c>
      <c r="B29" s="3" t="s">
        <v>60</v>
      </c>
      <c r="C29" s="2" t="s">
        <v>0</v>
      </c>
      <c r="D29" s="8" t="s">
        <v>44</v>
      </c>
      <c r="E29" s="4">
        <v>40.770000000000003</v>
      </c>
      <c r="F29" s="3" t="s">
        <v>58</v>
      </c>
      <c r="G29" s="10"/>
      <c r="H29" s="14">
        <f t="shared" si="3"/>
        <v>8.7109999999999985</v>
      </c>
      <c r="I29" s="6">
        <f t="shared" si="2"/>
        <v>35.843999999999994</v>
      </c>
      <c r="J29" s="18">
        <f t="shared" si="1"/>
        <v>35</v>
      </c>
      <c r="K29" s="6">
        <v>1</v>
      </c>
    </row>
    <row r="30" spans="1:11">
      <c r="A30" s="7">
        <v>484</v>
      </c>
      <c r="B30" s="3" t="s">
        <v>61</v>
      </c>
      <c r="C30" s="2" t="s">
        <v>0</v>
      </c>
      <c r="D30" s="8" t="s">
        <v>44</v>
      </c>
      <c r="E30" s="4">
        <v>40.450000000000003</v>
      </c>
      <c r="F30" s="3" t="s">
        <v>62</v>
      </c>
      <c r="G30" s="10"/>
      <c r="H30" s="14">
        <f t="shared" si="3"/>
        <v>9.0309999999999988</v>
      </c>
      <c r="I30" s="6">
        <f t="shared" si="2"/>
        <v>37.123999999999995</v>
      </c>
      <c r="J30" s="18">
        <f t="shared" si="1"/>
        <v>37</v>
      </c>
      <c r="K30" s="6">
        <v>1</v>
      </c>
    </row>
    <row r="31" spans="1:11">
      <c r="A31" s="7">
        <v>485</v>
      </c>
      <c r="B31" s="3" t="s">
        <v>63</v>
      </c>
      <c r="C31" s="2" t="s">
        <v>0</v>
      </c>
      <c r="D31" s="8" t="s">
        <v>44</v>
      </c>
      <c r="E31" s="4">
        <v>40.200000000000003</v>
      </c>
      <c r="F31" s="3" t="s">
        <v>62</v>
      </c>
      <c r="G31" s="10"/>
      <c r="H31" s="14">
        <f t="shared" si="3"/>
        <v>9.2809999999999988</v>
      </c>
      <c r="I31" s="6">
        <f t="shared" si="2"/>
        <v>38.123999999999995</v>
      </c>
      <c r="J31" s="18">
        <f t="shared" si="1"/>
        <v>38</v>
      </c>
      <c r="K31" s="6">
        <v>1</v>
      </c>
    </row>
    <row r="32" spans="1:11">
      <c r="A32" s="7">
        <v>486</v>
      </c>
      <c r="B32" s="3" t="s">
        <v>64</v>
      </c>
      <c r="C32" s="2" t="s">
        <v>0</v>
      </c>
      <c r="D32" s="8" t="s">
        <v>44</v>
      </c>
      <c r="E32" s="4">
        <v>39.96</v>
      </c>
      <c r="F32" s="3" t="s">
        <v>62</v>
      </c>
      <c r="G32" s="10"/>
      <c r="H32" s="14">
        <f t="shared" si="3"/>
        <v>9.5210000000000008</v>
      </c>
      <c r="I32" s="6">
        <f t="shared" si="2"/>
        <v>39.084000000000003</v>
      </c>
      <c r="J32" s="18">
        <f t="shared" si="1"/>
        <v>39</v>
      </c>
      <c r="K32" s="6">
        <v>1</v>
      </c>
    </row>
    <row r="33" spans="1:11">
      <c r="A33" s="7">
        <v>488</v>
      </c>
      <c r="B33" s="3" t="s">
        <v>65</v>
      </c>
      <c r="C33" s="2" t="s">
        <v>0</v>
      </c>
      <c r="D33" s="8" t="s">
        <v>44</v>
      </c>
      <c r="E33" s="4">
        <v>39.520000000000003</v>
      </c>
      <c r="F33" s="3" t="s">
        <v>66</v>
      </c>
      <c r="G33" s="10"/>
      <c r="H33" s="14">
        <f t="shared" si="3"/>
        <v>9.9609999999999985</v>
      </c>
      <c r="I33" s="6">
        <f t="shared" si="2"/>
        <v>40.843999999999994</v>
      </c>
      <c r="J33" s="18">
        <f t="shared" si="1"/>
        <v>40</v>
      </c>
      <c r="K33" s="6">
        <v>1</v>
      </c>
    </row>
    <row r="34" spans="1:11">
      <c r="A34" s="7">
        <v>489</v>
      </c>
      <c r="B34" s="3" t="s">
        <v>67</v>
      </c>
      <c r="C34" s="2" t="s">
        <v>0</v>
      </c>
      <c r="D34" s="8" t="s">
        <v>44</v>
      </c>
      <c r="E34" s="4">
        <v>39.29</v>
      </c>
      <c r="F34" s="3" t="s">
        <v>66</v>
      </c>
      <c r="G34" s="10"/>
      <c r="H34" s="14">
        <f t="shared" si="3"/>
        <v>10.191000000000003</v>
      </c>
      <c r="I34" s="6">
        <f t="shared" si="2"/>
        <v>41.76400000000001</v>
      </c>
      <c r="J34" s="18">
        <f t="shared" si="1"/>
        <v>41</v>
      </c>
      <c r="K34" s="6">
        <v>1</v>
      </c>
    </row>
    <row r="35" spans="1:11">
      <c r="A35" s="7">
        <v>490</v>
      </c>
      <c r="B35" s="3" t="s">
        <v>68</v>
      </c>
      <c r="C35" s="2" t="s">
        <v>0</v>
      </c>
      <c r="D35" s="8" t="s">
        <v>44</v>
      </c>
      <c r="E35" s="4">
        <v>38.979999999999997</v>
      </c>
      <c r="F35" s="3" t="s">
        <v>66</v>
      </c>
      <c r="G35" s="10"/>
      <c r="H35" s="14">
        <f t="shared" si="3"/>
        <v>10.501000000000005</v>
      </c>
      <c r="I35" s="6">
        <f t="shared" si="2"/>
        <v>43.004000000000019</v>
      </c>
      <c r="J35" s="18">
        <f t="shared" si="1"/>
        <v>43</v>
      </c>
      <c r="K35" s="6">
        <v>1</v>
      </c>
    </row>
    <row r="36" spans="1:11">
      <c r="A36" s="7">
        <v>491</v>
      </c>
      <c r="B36" s="3" t="s">
        <v>69</v>
      </c>
      <c r="C36" s="2" t="s">
        <v>0</v>
      </c>
      <c r="D36" s="8" t="s">
        <v>44</v>
      </c>
      <c r="E36" s="4">
        <v>38.68</v>
      </c>
      <c r="F36" s="3" t="s">
        <v>70</v>
      </c>
      <c r="G36" s="10"/>
      <c r="H36" s="14">
        <f t="shared" si="3"/>
        <v>10.801000000000002</v>
      </c>
      <c r="I36" s="6">
        <f t="shared" si="2"/>
        <v>44.204000000000008</v>
      </c>
      <c r="J36" s="18">
        <f t="shared" si="1"/>
        <v>44</v>
      </c>
      <c r="K36" s="6">
        <v>1</v>
      </c>
    </row>
    <row r="37" spans="1:11">
      <c r="A37" s="7">
        <v>492</v>
      </c>
      <c r="B37" s="3" t="s">
        <v>71</v>
      </c>
      <c r="C37" s="2" t="s">
        <v>0</v>
      </c>
      <c r="D37" s="8" t="s">
        <v>44</v>
      </c>
      <c r="E37" s="4">
        <v>38.380000000000003</v>
      </c>
      <c r="F37" s="3" t="s">
        <v>70</v>
      </c>
      <c r="G37" s="10"/>
      <c r="H37" s="14">
        <f t="shared" si="3"/>
        <v>11.100999999999999</v>
      </c>
      <c r="I37" s="6">
        <f t="shared" si="2"/>
        <v>45.403999999999996</v>
      </c>
      <c r="J37" s="18">
        <f t="shared" si="1"/>
        <v>45</v>
      </c>
      <c r="K37" s="6">
        <v>1</v>
      </c>
    </row>
    <row r="38" spans="1:11">
      <c r="A38" s="7">
        <v>494</v>
      </c>
      <c r="B38" s="3" t="s">
        <v>74</v>
      </c>
      <c r="C38" s="2" t="s">
        <v>0</v>
      </c>
      <c r="D38" s="8" t="s">
        <v>44</v>
      </c>
      <c r="E38" s="4">
        <v>38.07</v>
      </c>
      <c r="F38" s="3" t="s">
        <v>75</v>
      </c>
      <c r="G38" s="10"/>
      <c r="H38" s="14">
        <f t="shared" si="3"/>
        <v>11.411000000000001</v>
      </c>
      <c r="I38" s="6">
        <f t="shared" si="2"/>
        <v>46.644000000000005</v>
      </c>
      <c r="J38" s="18">
        <f t="shared" si="1"/>
        <v>46</v>
      </c>
      <c r="K38" s="6">
        <v>1</v>
      </c>
    </row>
    <row r="39" spans="1:11">
      <c r="A39" s="7">
        <v>496</v>
      </c>
      <c r="B39" s="3" t="s">
        <v>77</v>
      </c>
      <c r="C39" s="2" t="s">
        <v>0</v>
      </c>
      <c r="D39" s="8" t="s">
        <v>44</v>
      </c>
      <c r="E39" s="4">
        <v>37.76</v>
      </c>
      <c r="F39" s="3" t="s">
        <v>75</v>
      </c>
      <c r="G39" s="10"/>
      <c r="H39" s="14">
        <f t="shared" si="3"/>
        <v>11.721000000000004</v>
      </c>
      <c r="I39" s="6">
        <f t="shared" si="2"/>
        <v>47.884000000000015</v>
      </c>
      <c r="J39" s="18">
        <f t="shared" si="1"/>
        <v>47</v>
      </c>
      <c r="K39" s="6">
        <v>1</v>
      </c>
    </row>
    <row r="40" spans="1:11">
      <c r="A40" s="7">
        <v>497</v>
      </c>
      <c r="B40" s="3" t="s">
        <v>78</v>
      </c>
      <c r="C40" s="2" t="s">
        <v>0</v>
      </c>
      <c r="D40" s="8" t="s">
        <v>44</v>
      </c>
      <c r="E40" s="4">
        <v>37.47</v>
      </c>
      <c r="F40" s="3" t="s">
        <v>75</v>
      </c>
      <c r="G40" s="10"/>
      <c r="H40" s="14">
        <f t="shared" si="3"/>
        <v>12.011000000000003</v>
      </c>
      <c r="I40" s="6">
        <f t="shared" si="2"/>
        <v>49.044000000000011</v>
      </c>
      <c r="J40" s="18">
        <f t="shared" si="1"/>
        <v>49</v>
      </c>
      <c r="K40" s="6">
        <v>1</v>
      </c>
    </row>
    <row r="41" spans="1:11">
      <c r="A41" s="7">
        <v>498</v>
      </c>
      <c r="B41" s="3" t="s">
        <v>79</v>
      </c>
      <c r="C41" s="2" t="s">
        <v>0</v>
      </c>
      <c r="D41" s="8" t="s">
        <v>44</v>
      </c>
      <c r="E41" s="4">
        <v>37.18</v>
      </c>
      <c r="F41" s="3" t="s">
        <v>80</v>
      </c>
      <c r="G41" s="10"/>
      <c r="H41" s="14">
        <f t="shared" si="3"/>
        <v>12.301000000000002</v>
      </c>
      <c r="I41" s="6">
        <f t="shared" si="2"/>
        <v>50.204000000000008</v>
      </c>
      <c r="J41" s="18">
        <f t="shared" si="1"/>
        <v>50</v>
      </c>
      <c r="K41" s="6">
        <v>1</v>
      </c>
    </row>
    <row r="42" spans="1:11">
      <c r="A42" s="7">
        <v>499</v>
      </c>
      <c r="B42" s="3" t="s">
        <v>81</v>
      </c>
      <c r="C42" s="2" t="s">
        <v>0</v>
      </c>
      <c r="D42" s="8" t="s">
        <v>44</v>
      </c>
      <c r="E42" s="4">
        <v>36.82</v>
      </c>
      <c r="F42" s="3" t="s">
        <v>80</v>
      </c>
      <c r="G42" s="10"/>
      <c r="H42" s="14">
        <f t="shared" si="3"/>
        <v>12.661000000000001</v>
      </c>
      <c r="I42" s="6">
        <f t="shared" si="2"/>
        <v>51.644000000000005</v>
      </c>
      <c r="J42" s="18">
        <f t="shared" si="1"/>
        <v>51</v>
      </c>
      <c r="K42" s="6">
        <v>1</v>
      </c>
    </row>
    <row r="43" spans="1:11">
      <c r="A43" s="7">
        <v>500</v>
      </c>
      <c r="B43" s="3" t="s">
        <v>82</v>
      </c>
      <c r="C43" s="2" t="s">
        <v>0</v>
      </c>
      <c r="D43" s="8" t="s">
        <v>44</v>
      </c>
      <c r="E43" s="4">
        <v>36.51</v>
      </c>
      <c r="F43" s="3" t="s">
        <v>83</v>
      </c>
      <c r="G43" s="10"/>
      <c r="H43" s="14">
        <f t="shared" si="3"/>
        <v>12.971000000000004</v>
      </c>
      <c r="I43" s="6">
        <f t="shared" si="2"/>
        <v>52.884000000000015</v>
      </c>
      <c r="J43" s="18">
        <f t="shared" si="1"/>
        <v>52</v>
      </c>
      <c r="K43" s="6">
        <v>1</v>
      </c>
    </row>
    <row r="44" spans="1:11">
      <c r="A44" s="7">
        <v>501</v>
      </c>
      <c r="B44" s="3" t="s">
        <v>84</v>
      </c>
      <c r="C44" s="2" t="s">
        <v>0</v>
      </c>
      <c r="D44" s="8" t="s">
        <v>44</v>
      </c>
      <c r="E44" s="4">
        <v>36.25</v>
      </c>
      <c r="F44" s="3" t="s">
        <v>83</v>
      </c>
      <c r="G44" s="10"/>
      <c r="H44" s="14">
        <f t="shared" si="3"/>
        <v>13.231000000000002</v>
      </c>
      <c r="I44" s="6">
        <f t="shared" si="2"/>
        <v>53.924000000000007</v>
      </c>
      <c r="J44" s="18">
        <f t="shared" si="1"/>
        <v>53</v>
      </c>
      <c r="K44" s="6">
        <v>1</v>
      </c>
    </row>
    <row r="45" spans="1:11">
      <c r="A45" s="7">
        <v>503</v>
      </c>
      <c r="B45" s="3" t="s">
        <v>86</v>
      </c>
      <c r="C45" s="2" t="s">
        <v>0</v>
      </c>
      <c r="D45" s="8" t="s">
        <v>44</v>
      </c>
      <c r="E45" s="4">
        <v>35.96</v>
      </c>
      <c r="F45" s="3" t="s">
        <v>83</v>
      </c>
      <c r="G45" s="10"/>
      <c r="H45" s="14">
        <f t="shared" si="3"/>
        <v>13.521000000000001</v>
      </c>
      <c r="I45" s="6">
        <f t="shared" si="2"/>
        <v>55.084000000000003</v>
      </c>
      <c r="J45" s="18">
        <f t="shared" si="1"/>
        <v>55</v>
      </c>
      <c r="K45" s="6">
        <v>1</v>
      </c>
    </row>
    <row r="46" spans="1:11">
      <c r="A46" s="7">
        <v>504</v>
      </c>
      <c r="B46" s="3" t="s">
        <v>87</v>
      </c>
      <c r="C46" s="2" t="s">
        <v>0</v>
      </c>
      <c r="D46" s="8" t="s">
        <v>44</v>
      </c>
      <c r="E46" s="4">
        <v>35.630000000000003</v>
      </c>
      <c r="F46" s="3" t="s">
        <v>45</v>
      </c>
      <c r="G46" s="10"/>
      <c r="H46" s="14">
        <f t="shared" si="3"/>
        <v>13.850999999999999</v>
      </c>
      <c r="I46" s="6">
        <f t="shared" si="2"/>
        <v>56.403999999999996</v>
      </c>
      <c r="J46" s="18">
        <f t="shared" si="1"/>
        <v>56</v>
      </c>
      <c r="K46" s="6">
        <v>1</v>
      </c>
    </row>
    <row r="47" spans="1:11">
      <c r="A47" s="7">
        <v>506</v>
      </c>
      <c r="B47" s="3" t="s">
        <v>89</v>
      </c>
      <c r="C47" s="2" t="s">
        <v>0</v>
      </c>
      <c r="D47" s="8" t="s">
        <v>44</v>
      </c>
      <c r="E47" s="4">
        <v>34.97</v>
      </c>
      <c r="F47" s="3" t="s">
        <v>47</v>
      </c>
      <c r="G47" s="10"/>
      <c r="H47" s="14">
        <f t="shared" si="3"/>
        <v>14.511000000000003</v>
      </c>
      <c r="I47" s="6">
        <f t="shared" si="2"/>
        <v>59.044000000000011</v>
      </c>
      <c r="J47" s="18">
        <f t="shared" si="1"/>
        <v>59</v>
      </c>
      <c r="K47" s="6">
        <v>1</v>
      </c>
    </row>
    <row r="48" spans="1:11">
      <c r="A48" s="7">
        <v>505</v>
      </c>
      <c r="B48" s="3" t="s">
        <v>88</v>
      </c>
      <c r="C48" s="2" t="s">
        <v>0</v>
      </c>
      <c r="D48" s="8" t="s">
        <v>44</v>
      </c>
      <c r="E48" s="4">
        <v>34.67</v>
      </c>
      <c r="F48" s="3" t="s">
        <v>47</v>
      </c>
      <c r="G48" s="10"/>
      <c r="H48" s="14">
        <f t="shared" si="3"/>
        <v>14.811</v>
      </c>
      <c r="I48" s="6">
        <f t="shared" si="2"/>
        <v>60.244</v>
      </c>
      <c r="J48" s="18">
        <f t="shared" si="1"/>
        <v>60</v>
      </c>
      <c r="K48" s="6">
        <v>1</v>
      </c>
    </row>
    <row r="49" spans="1:11">
      <c r="A49" s="7">
        <v>508</v>
      </c>
      <c r="B49" s="3" t="s">
        <v>91</v>
      </c>
      <c r="C49" s="2" t="s">
        <v>0</v>
      </c>
      <c r="D49" s="8" t="s">
        <v>44</v>
      </c>
      <c r="E49" s="4">
        <v>34.35</v>
      </c>
      <c r="F49" s="3" t="s">
        <v>48</v>
      </c>
      <c r="G49" s="10"/>
      <c r="H49" s="14">
        <f t="shared" si="3"/>
        <v>15.131</v>
      </c>
      <c r="I49" s="6">
        <f t="shared" si="2"/>
        <v>61.524000000000001</v>
      </c>
      <c r="J49" s="18">
        <f t="shared" si="1"/>
        <v>61</v>
      </c>
      <c r="K49" s="6">
        <v>1</v>
      </c>
    </row>
    <row r="50" spans="1:11">
      <c r="A50" s="7">
        <v>509</v>
      </c>
      <c r="B50" s="3" t="s">
        <v>92</v>
      </c>
      <c r="C50" s="2" t="s">
        <v>0</v>
      </c>
      <c r="D50" s="8" t="s">
        <v>44</v>
      </c>
      <c r="E50" s="4">
        <v>34.07</v>
      </c>
      <c r="F50" s="3" t="s">
        <v>49</v>
      </c>
      <c r="G50" s="10"/>
      <c r="H50" s="14">
        <f t="shared" si="3"/>
        <v>15.411000000000001</v>
      </c>
      <c r="I50" s="6">
        <f t="shared" si="2"/>
        <v>62.644000000000005</v>
      </c>
      <c r="J50" s="18">
        <f t="shared" si="1"/>
        <v>62</v>
      </c>
      <c r="K50" s="6">
        <v>1</v>
      </c>
    </row>
    <row r="51" spans="1:11">
      <c r="A51" s="7">
        <v>510</v>
      </c>
      <c r="B51" s="3" t="s">
        <v>93</v>
      </c>
      <c r="C51" s="2" t="s">
        <v>0</v>
      </c>
      <c r="D51" s="8" t="s">
        <v>44</v>
      </c>
      <c r="E51" s="4">
        <v>33.81</v>
      </c>
      <c r="F51" s="3" t="s">
        <v>49</v>
      </c>
      <c r="G51" s="10"/>
      <c r="H51" s="14">
        <f t="shared" si="3"/>
        <v>15.670999999999999</v>
      </c>
      <c r="I51" s="6">
        <f t="shared" si="2"/>
        <v>63.683999999999997</v>
      </c>
      <c r="J51" s="18">
        <f t="shared" si="1"/>
        <v>63</v>
      </c>
      <c r="K51" s="6">
        <v>1</v>
      </c>
    </row>
    <row r="52" spans="1:11">
      <c r="A52" s="7">
        <v>512</v>
      </c>
      <c r="B52" s="3" t="s">
        <v>94</v>
      </c>
      <c r="C52" s="2" t="s">
        <v>0</v>
      </c>
      <c r="D52" s="8" t="s">
        <v>44</v>
      </c>
      <c r="E52" s="4">
        <v>33.590000000000003</v>
      </c>
      <c r="F52" s="3" t="s">
        <v>50</v>
      </c>
      <c r="G52" s="10"/>
      <c r="H52" s="14">
        <f t="shared" si="3"/>
        <v>15.890999999999998</v>
      </c>
      <c r="I52" s="6">
        <f t="shared" si="2"/>
        <v>64.563999999999993</v>
      </c>
      <c r="J52" s="18">
        <f t="shared" si="1"/>
        <v>64</v>
      </c>
      <c r="K52" s="6">
        <v>1</v>
      </c>
    </row>
    <row r="53" spans="1:11">
      <c r="A53" s="7">
        <v>514</v>
      </c>
      <c r="B53" s="3" t="s">
        <v>95</v>
      </c>
      <c r="C53" s="2" t="s">
        <v>0</v>
      </c>
      <c r="D53" s="8" t="s">
        <v>44</v>
      </c>
      <c r="E53" s="4">
        <v>33.29</v>
      </c>
      <c r="F53" s="3" t="s">
        <v>50</v>
      </c>
      <c r="G53" s="10"/>
      <c r="H53" s="14">
        <f t="shared" si="3"/>
        <v>16.191000000000003</v>
      </c>
      <c r="I53" s="6">
        <f t="shared" si="2"/>
        <v>65.76400000000001</v>
      </c>
      <c r="J53" s="18">
        <f t="shared" si="1"/>
        <v>65</v>
      </c>
      <c r="K53" s="6">
        <v>1</v>
      </c>
    </row>
    <row r="54" spans="1:11">
      <c r="A54" s="7">
        <v>515</v>
      </c>
      <c r="B54" s="3" t="s">
        <v>96</v>
      </c>
      <c r="C54" s="2" t="s">
        <v>0</v>
      </c>
      <c r="D54" s="3" t="s">
        <v>44</v>
      </c>
      <c r="E54" s="4">
        <v>33.119999999999997</v>
      </c>
      <c r="F54" s="3" t="s">
        <v>50</v>
      </c>
      <c r="G54" s="10"/>
      <c r="H54" s="14">
        <f t="shared" si="3"/>
        <v>16.361000000000004</v>
      </c>
      <c r="I54" s="6">
        <f t="shared" si="2"/>
        <v>66.444000000000017</v>
      </c>
      <c r="J54" s="18">
        <f t="shared" si="1"/>
        <v>66</v>
      </c>
      <c r="K54" s="6">
        <v>1</v>
      </c>
    </row>
    <row r="55" spans="1:11">
      <c r="A55" s="7">
        <v>516</v>
      </c>
      <c r="B55" s="3" t="s">
        <v>97</v>
      </c>
      <c r="C55" s="2" t="s">
        <v>0</v>
      </c>
      <c r="D55" s="8" t="s">
        <v>44</v>
      </c>
      <c r="E55" s="4">
        <v>32.76</v>
      </c>
      <c r="F55" s="3" t="s">
        <v>51</v>
      </c>
      <c r="G55" s="10"/>
      <c r="H55" s="14">
        <f t="shared" si="3"/>
        <v>16.721000000000004</v>
      </c>
      <c r="I55" s="6">
        <f t="shared" si="2"/>
        <v>67.884000000000015</v>
      </c>
      <c r="J55" s="18">
        <f t="shared" si="1"/>
        <v>67</v>
      </c>
      <c r="K55" s="6">
        <v>1</v>
      </c>
    </row>
    <row r="56" spans="1:11">
      <c r="A56" s="7">
        <v>517</v>
      </c>
      <c r="B56" s="3" t="s">
        <v>98</v>
      </c>
      <c r="C56" s="2" t="s">
        <v>0</v>
      </c>
      <c r="D56" s="8" t="s">
        <v>44</v>
      </c>
      <c r="E56" s="4">
        <v>32.46</v>
      </c>
      <c r="F56" s="3" t="s">
        <v>51</v>
      </c>
      <c r="G56" s="10"/>
      <c r="H56" s="14">
        <f t="shared" si="3"/>
        <v>17.021000000000001</v>
      </c>
      <c r="I56" s="6">
        <f t="shared" si="2"/>
        <v>69.084000000000003</v>
      </c>
      <c r="J56" s="18">
        <f t="shared" ref="J56:J106" si="4">INT(I56)</f>
        <v>69</v>
      </c>
      <c r="K56" s="6">
        <v>1</v>
      </c>
    </row>
    <row r="57" spans="1:11">
      <c r="A57" s="7">
        <v>518</v>
      </c>
      <c r="B57" s="3" t="s">
        <v>99</v>
      </c>
      <c r="C57" s="2" t="s">
        <v>0</v>
      </c>
      <c r="D57" s="8" t="s">
        <v>44</v>
      </c>
      <c r="E57" s="4">
        <v>32.14</v>
      </c>
      <c r="F57" s="3" t="s">
        <v>51</v>
      </c>
      <c r="G57" s="10"/>
      <c r="H57" s="14">
        <f t="shared" si="3"/>
        <v>17.341000000000001</v>
      </c>
      <c r="I57" s="6">
        <f t="shared" ref="I57:I107" si="5">H57/0.25+1</f>
        <v>70.364000000000004</v>
      </c>
      <c r="J57" s="18">
        <f t="shared" si="4"/>
        <v>70</v>
      </c>
      <c r="K57" s="6">
        <v>1</v>
      </c>
    </row>
    <row r="58" spans="1:11">
      <c r="A58" s="7">
        <v>948</v>
      </c>
      <c r="B58" s="3" t="s">
        <v>134</v>
      </c>
      <c r="C58" s="2" t="s">
        <v>0</v>
      </c>
      <c r="D58" s="3" t="s">
        <v>101</v>
      </c>
      <c r="E58" s="4">
        <v>31.81</v>
      </c>
      <c r="F58" s="3" t="s">
        <v>133</v>
      </c>
      <c r="G58" s="10"/>
      <c r="H58" s="14">
        <f t="shared" si="3"/>
        <v>17.671000000000003</v>
      </c>
      <c r="I58" s="6">
        <f t="shared" si="5"/>
        <v>71.684000000000012</v>
      </c>
      <c r="J58" s="18">
        <f t="shared" si="4"/>
        <v>71</v>
      </c>
      <c r="K58" s="6">
        <v>1</v>
      </c>
    </row>
    <row r="59" spans="1:11">
      <c r="A59" s="7">
        <v>947</v>
      </c>
      <c r="B59" s="3" t="s">
        <v>132</v>
      </c>
      <c r="C59" s="2" t="s">
        <v>0</v>
      </c>
      <c r="D59" s="3" t="s">
        <v>101</v>
      </c>
      <c r="E59" s="4">
        <v>31.51</v>
      </c>
      <c r="F59" s="3" t="s">
        <v>133</v>
      </c>
      <c r="G59" s="10"/>
      <c r="H59" s="14">
        <f t="shared" si="3"/>
        <v>17.971</v>
      </c>
      <c r="I59" s="6">
        <f t="shared" si="5"/>
        <v>72.884</v>
      </c>
      <c r="J59" s="18">
        <f t="shared" si="4"/>
        <v>72</v>
      </c>
      <c r="K59" s="6">
        <v>1</v>
      </c>
    </row>
    <row r="60" spans="1:11">
      <c r="A60" s="7">
        <v>946</v>
      </c>
      <c r="B60" s="3" t="s">
        <v>131</v>
      </c>
      <c r="C60" s="2" t="s">
        <v>0</v>
      </c>
      <c r="D60" s="3" t="s">
        <v>101</v>
      </c>
      <c r="E60" s="4">
        <v>31.21</v>
      </c>
      <c r="F60" s="3" t="s">
        <v>108</v>
      </c>
      <c r="G60" s="10"/>
      <c r="H60" s="14">
        <f t="shared" si="3"/>
        <v>18.271000000000001</v>
      </c>
      <c r="I60" s="6">
        <f t="shared" si="5"/>
        <v>74.084000000000003</v>
      </c>
      <c r="J60" s="18">
        <f t="shared" si="4"/>
        <v>74</v>
      </c>
      <c r="K60" s="6">
        <v>1</v>
      </c>
    </row>
    <row r="61" spans="1:11">
      <c r="A61" s="7">
        <v>945</v>
      </c>
      <c r="B61" s="3" t="s">
        <v>130</v>
      </c>
      <c r="C61" s="12" t="s">
        <v>0</v>
      </c>
      <c r="D61" s="3" t="s">
        <v>101</v>
      </c>
      <c r="E61" s="4">
        <v>30.91</v>
      </c>
      <c r="F61" s="3" t="s">
        <v>108</v>
      </c>
      <c r="G61" s="10"/>
      <c r="H61" s="14">
        <f t="shared" si="3"/>
        <v>18.570999999999998</v>
      </c>
      <c r="I61" s="6">
        <f t="shared" si="5"/>
        <v>75.283999999999992</v>
      </c>
      <c r="J61" s="18">
        <f t="shared" si="4"/>
        <v>75</v>
      </c>
      <c r="K61" s="6">
        <v>1</v>
      </c>
    </row>
    <row r="62" spans="1:11">
      <c r="A62" s="7">
        <v>944</v>
      </c>
      <c r="B62" s="3" t="s">
        <v>128</v>
      </c>
      <c r="C62" s="12" t="s">
        <v>0</v>
      </c>
      <c r="D62" s="3" t="s">
        <v>101</v>
      </c>
      <c r="E62" s="4">
        <v>30.59</v>
      </c>
      <c r="F62" s="3" t="s">
        <v>129</v>
      </c>
      <c r="G62" s="10"/>
      <c r="H62" s="14">
        <f t="shared" si="3"/>
        <v>18.890999999999998</v>
      </c>
      <c r="I62" s="6">
        <f t="shared" si="5"/>
        <v>76.563999999999993</v>
      </c>
      <c r="J62" s="18">
        <f t="shared" si="4"/>
        <v>76</v>
      </c>
      <c r="K62" s="6">
        <v>1</v>
      </c>
    </row>
    <row r="63" spans="1:11">
      <c r="A63" s="7">
        <v>941</v>
      </c>
      <c r="B63" s="3" t="s">
        <v>124</v>
      </c>
      <c r="C63" s="12" t="s">
        <v>0</v>
      </c>
      <c r="D63" s="3" t="s">
        <v>101</v>
      </c>
      <c r="E63" s="4">
        <v>30.2</v>
      </c>
      <c r="F63" s="3" t="s">
        <v>123</v>
      </c>
      <c r="G63" s="10"/>
      <c r="H63" s="14">
        <f t="shared" si="3"/>
        <v>19.280999999999999</v>
      </c>
      <c r="I63" s="6">
        <f t="shared" si="5"/>
        <v>78.123999999999995</v>
      </c>
      <c r="J63" s="18">
        <f t="shared" si="4"/>
        <v>78</v>
      </c>
      <c r="K63" s="6">
        <v>1</v>
      </c>
    </row>
    <row r="64" spans="1:11">
      <c r="A64" s="7">
        <v>939</v>
      </c>
      <c r="B64" s="3" t="s">
        <v>122</v>
      </c>
      <c r="C64" s="12" t="s">
        <v>0</v>
      </c>
      <c r="D64" s="3" t="s">
        <v>101</v>
      </c>
      <c r="E64" s="4">
        <v>29.67</v>
      </c>
      <c r="F64" s="3" t="s">
        <v>123</v>
      </c>
      <c r="G64" s="10"/>
      <c r="H64" s="14">
        <f t="shared" si="3"/>
        <v>19.811</v>
      </c>
      <c r="I64" s="6">
        <f t="shared" si="5"/>
        <v>80.244</v>
      </c>
      <c r="J64" s="18">
        <f t="shared" si="4"/>
        <v>80</v>
      </c>
      <c r="K64" s="6">
        <v>1</v>
      </c>
    </row>
    <row r="65" spans="1:11">
      <c r="A65" s="7">
        <v>938</v>
      </c>
      <c r="B65" s="3" t="s">
        <v>121</v>
      </c>
      <c r="C65" s="12" t="s">
        <v>0</v>
      </c>
      <c r="D65" s="3" t="s">
        <v>101</v>
      </c>
      <c r="E65" s="4">
        <v>29.39</v>
      </c>
      <c r="F65" s="3" t="s">
        <v>120</v>
      </c>
      <c r="G65" s="10"/>
      <c r="H65" s="14">
        <f t="shared" ref="H65:H98" si="6">61.92-E65-14.726+2.287</f>
        <v>20.091000000000001</v>
      </c>
      <c r="I65" s="6">
        <f t="shared" si="5"/>
        <v>81.364000000000004</v>
      </c>
      <c r="J65" s="18">
        <f t="shared" si="4"/>
        <v>81</v>
      </c>
      <c r="K65" s="6">
        <v>1</v>
      </c>
    </row>
    <row r="66" spans="1:11">
      <c r="A66" s="7">
        <v>937</v>
      </c>
      <c r="B66" s="3" t="s">
        <v>119</v>
      </c>
      <c r="C66" s="12" t="s">
        <v>0</v>
      </c>
      <c r="D66" s="3" t="s">
        <v>101</v>
      </c>
      <c r="E66" s="4">
        <v>29.09</v>
      </c>
      <c r="F66" s="3" t="s">
        <v>120</v>
      </c>
      <c r="G66" s="10"/>
      <c r="H66" s="14">
        <f t="shared" si="6"/>
        <v>20.390999999999998</v>
      </c>
      <c r="I66" s="6">
        <f t="shared" si="5"/>
        <v>82.563999999999993</v>
      </c>
      <c r="J66" s="18">
        <f t="shared" si="4"/>
        <v>82</v>
      </c>
      <c r="K66" s="6">
        <v>1</v>
      </c>
    </row>
    <row r="67" spans="1:11">
      <c r="A67" s="7">
        <v>932</v>
      </c>
      <c r="B67" s="3" t="s">
        <v>116</v>
      </c>
      <c r="C67" s="12" t="s">
        <v>0</v>
      </c>
      <c r="D67" s="3" t="s">
        <v>101</v>
      </c>
      <c r="E67" s="4">
        <v>28.83</v>
      </c>
      <c r="F67" s="3" t="s">
        <v>107</v>
      </c>
      <c r="G67" s="10"/>
      <c r="H67" s="14">
        <f t="shared" si="6"/>
        <v>20.651000000000003</v>
      </c>
      <c r="I67" s="6">
        <f t="shared" si="5"/>
        <v>83.604000000000013</v>
      </c>
      <c r="J67" s="18">
        <f t="shared" si="4"/>
        <v>83</v>
      </c>
      <c r="K67" s="6">
        <v>1</v>
      </c>
    </row>
    <row r="68" spans="1:11">
      <c r="A68" s="7">
        <v>930</v>
      </c>
      <c r="B68" s="3" t="s">
        <v>114</v>
      </c>
      <c r="C68" s="12" t="s">
        <v>0</v>
      </c>
      <c r="D68" s="3" t="s">
        <v>101</v>
      </c>
      <c r="E68" s="4">
        <v>28.19</v>
      </c>
      <c r="F68" s="3" t="s">
        <v>107</v>
      </c>
      <c r="G68" s="10"/>
      <c r="H68" s="14">
        <f t="shared" si="6"/>
        <v>21.291000000000004</v>
      </c>
      <c r="I68" s="6">
        <f t="shared" si="5"/>
        <v>86.164000000000016</v>
      </c>
      <c r="J68" s="18">
        <f t="shared" si="4"/>
        <v>86</v>
      </c>
      <c r="K68" s="6">
        <v>1</v>
      </c>
    </row>
    <row r="69" spans="1:11" ht="16.5" customHeight="1">
      <c r="A69" s="7">
        <v>928</v>
      </c>
      <c r="B69" s="3" t="s">
        <v>111</v>
      </c>
      <c r="C69" s="12" t="s">
        <v>0</v>
      </c>
      <c r="D69" s="3" t="s">
        <v>101</v>
      </c>
      <c r="E69" s="4">
        <v>27.84</v>
      </c>
      <c r="F69" s="3" t="s">
        <v>106</v>
      </c>
      <c r="G69" s="10"/>
      <c r="H69" s="14">
        <f t="shared" si="6"/>
        <v>21.640999999999998</v>
      </c>
      <c r="I69" s="6">
        <f t="shared" si="5"/>
        <v>87.563999999999993</v>
      </c>
      <c r="J69" s="18">
        <f t="shared" si="4"/>
        <v>87</v>
      </c>
      <c r="K69" s="6">
        <v>1</v>
      </c>
    </row>
    <row r="70" spans="1:11">
      <c r="A70" s="7">
        <v>926</v>
      </c>
      <c r="B70" s="3" t="s">
        <v>110</v>
      </c>
      <c r="C70" s="12" t="s">
        <v>0</v>
      </c>
      <c r="D70" s="3" t="s">
        <v>101</v>
      </c>
      <c r="E70" s="4">
        <v>27.29</v>
      </c>
      <c r="F70" s="3" t="s">
        <v>105</v>
      </c>
      <c r="G70" s="10"/>
      <c r="H70" s="14">
        <f t="shared" si="6"/>
        <v>22.191000000000003</v>
      </c>
      <c r="I70" s="6">
        <f t="shared" si="5"/>
        <v>89.76400000000001</v>
      </c>
      <c r="J70" s="18">
        <f t="shared" si="4"/>
        <v>89</v>
      </c>
      <c r="K70" s="6">
        <v>1</v>
      </c>
    </row>
    <row r="71" spans="1:11">
      <c r="A71" s="7">
        <v>924</v>
      </c>
      <c r="B71" s="3" t="s">
        <v>108</v>
      </c>
      <c r="C71" s="12" t="s">
        <v>0</v>
      </c>
      <c r="D71" s="3" t="s">
        <v>101</v>
      </c>
      <c r="E71" s="4">
        <v>26.86</v>
      </c>
      <c r="F71" s="3" t="s">
        <v>109</v>
      </c>
      <c r="G71" s="10"/>
      <c r="H71" s="14">
        <f t="shared" si="6"/>
        <v>22.621000000000002</v>
      </c>
      <c r="I71" s="6">
        <f t="shared" si="5"/>
        <v>91.484000000000009</v>
      </c>
      <c r="J71" s="18">
        <f t="shared" si="4"/>
        <v>91</v>
      </c>
      <c r="K71" s="6">
        <v>1</v>
      </c>
    </row>
    <row r="72" spans="1:11">
      <c r="A72" s="7">
        <v>920</v>
      </c>
      <c r="B72" s="3" t="s">
        <v>107</v>
      </c>
      <c r="C72" s="12" t="s">
        <v>0</v>
      </c>
      <c r="D72" s="11" t="s">
        <v>101</v>
      </c>
      <c r="E72" s="4">
        <v>26.04</v>
      </c>
      <c r="F72" s="3" t="s">
        <v>104</v>
      </c>
      <c r="G72" s="10"/>
      <c r="H72" s="14">
        <f t="shared" si="6"/>
        <v>23.441000000000003</v>
      </c>
      <c r="I72" s="6">
        <f t="shared" si="5"/>
        <v>94.76400000000001</v>
      </c>
      <c r="J72" s="18">
        <f t="shared" si="4"/>
        <v>94</v>
      </c>
      <c r="K72" s="6">
        <v>1</v>
      </c>
    </row>
    <row r="73" spans="1:11">
      <c r="A73" s="7">
        <v>919</v>
      </c>
      <c r="B73" s="3" t="s">
        <v>106</v>
      </c>
      <c r="C73" s="12" t="s">
        <v>0</v>
      </c>
      <c r="D73" s="11" t="s">
        <v>101</v>
      </c>
      <c r="E73" s="4">
        <v>25.74</v>
      </c>
      <c r="F73" s="3" t="s">
        <v>104</v>
      </c>
      <c r="G73" s="10"/>
      <c r="H73" s="14">
        <f t="shared" si="6"/>
        <v>23.741000000000007</v>
      </c>
      <c r="I73" s="6">
        <f t="shared" si="5"/>
        <v>95.964000000000027</v>
      </c>
      <c r="J73" s="18">
        <f t="shared" si="4"/>
        <v>95</v>
      </c>
      <c r="K73" s="6">
        <v>1</v>
      </c>
    </row>
    <row r="74" spans="1:11">
      <c r="A74" s="7">
        <v>918</v>
      </c>
      <c r="B74" s="3" t="s">
        <v>105</v>
      </c>
      <c r="C74" s="12" t="s">
        <v>0</v>
      </c>
      <c r="D74" s="11" t="s">
        <v>101</v>
      </c>
      <c r="E74" s="4">
        <v>25.45</v>
      </c>
      <c r="F74" s="3" t="s">
        <v>103</v>
      </c>
      <c r="G74" s="10"/>
      <c r="H74" s="14">
        <f t="shared" si="6"/>
        <v>24.030999999999999</v>
      </c>
      <c r="I74" s="6">
        <f t="shared" si="5"/>
        <v>97.123999999999995</v>
      </c>
      <c r="J74" s="18">
        <f t="shared" si="4"/>
        <v>97</v>
      </c>
      <c r="K74" s="6">
        <v>1</v>
      </c>
    </row>
    <row r="75" spans="1:11">
      <c r="A75" s="7">
        <v>916</v>
      </c>
      <c r="B75" s="3" t="s">
        <v>104</v>
      </c>
      <c r="C75" s="12" t="s">
        <v>0</v>
      </c>
      <c r="D75" s="11" t="s">
        <v>101</v>
      </c>
      <c r="E75" s="4">
        <v>24.9</v>
      </c>
      <c r="F75" s="3" t="s">
        <v>103</v>
      </c>
      <c r="G75" s="10"/>
      <c r="H75" s="14">
        <f t="shared" si="6"/>
        <v>24.581000000000003</v>
      </c>
      <c r="I75" s="6">
        <f t="shared" si="5"/>
        <v>99.324000000000012</v>
      </c>
      <c r="J75" s="18">
        <f t="shared" si="4"/>
        <v>99</v>
      </c>
      <c r="K75" s="6">
        <v>1</v>
      </c>
    </row>
    <row r="76" spans="1:11">
      <c r="A76" s="7">
        <v>915</v>
      </c>
      <c r="B76" s="3" t="s">
        <v>103</v>
      </c>
      <c r="C76" s="12" t="s">
        <v>0</v>
      </c>
      <c r="D76" s="11" t="s">
        <v>101</v>
      </c>
      <c r="E76" s="4">
        <v>24.55</v>
      </c>
      <c r="F76" s="3" t="s">
        <v>100</v>
      </c>
      <c r="G76" s="10"/>
      <c r="H76" s="14">
        <f t="shared" si="6"/>
        <v>24.931000000000004</v>
      </c>
      <c r="I76" s="6">
        <f t="shared" si="5"/>
        <v>100.72400000000002</v>
      </c>
      <c r="J76" s="18">
        <f t="shared" si="4"/>
        <v>100</v>
      </c>
      <c r="K76" s="6">
        <v>1</v>
      </c>
    </row>
    <row r="77" spans="1:11">
      <c r="A77" s="7">
        <v>914</v>
      </c>
      <c r="B77" s="3" t="s">
        <v>100</v>
      </c>
      <c r="C77" s="12" t="s">
        <v>0</v>
      </c>
      <c r="D77" s="3" t="s">
        <v>101</v>
      </c>
      <c r="E77" s="4">
        <v>24.33</v>
      </c>
      <c r="F77" s="3" t="s">
        <v>100</v>
      </c>
      <c r="G77" s="10" t="s">
        <v>102</v>
      </c>
      <c r="H77" s="14">
        <f t="shared" si="6"/>
        <v>25.151000000000003</v>
      </c>
      <c r="I77" s="6">
        <f t="shared" si="5"/>
        <v>101.60400000000001</v>
      </c>
      <c r="J77" s="18">
        <f t="shared" si="4"/>
        <v>101</v>
      </c>
      <c r="K77" s="6">
        <v>1</v>
      </c>
    </row>
    <row r="78" spans="1:11">
      <c r="A78" s="7">
        <v>384</v>
      </c>
      <c r="B78" s="3" t="s">
        <v>159</v>
      </c>
      <c r="C78" s="2" t="s">
        <v>0</v>
      </c>
      <c r="D78" s="8" t="s">
        <v>160</v>
      </c>
      <c r="E78" s="4">
        <v>23.93</v>
      </c>
      <c r="F78" s="3" t="s">
        <v>159</v>
      </c>
      <c r="G78" s="10"/>
      <c r="H78" s="14">
        <f t="shared" si="6"/>
        <v>25.551000000000002</v>
      </c>
      <c r="I78" s="6">
        <f t="shared" si="5"/>
        <v>103.20400000000001</v>
      </c>
      <c r="J78" s="18">
        <f t="shared" si="4"/>
        <v>103</v>
      </c>
      <c r="K78" s="6">
        <v>1</v>
      </c>
    </row>
    <row r="79" spans="1:11">
      <c r="A79" s="7">
        <v>385</v>
      </c>
      <c r="B79" s="3" t="s">
        <v>161</v>
      </c>
      <c r="C79" s="2" t="s">
        <v>0</v>
      </c>
      <c r="D79" s="8" t="s">
        <v>160</v>
      </c>
      <c r="E79" s="4">
        <v>23.74</v>
      </c>
      <c r="F79" s="3" t="s">
        <v>159</v>
      </c>
      <c r="G79" s="10"/>
      <c r="H79" s="14">
        <f t="shared" si="6"/>
        <v>25.741000000000007</v>
      </c>
      <c r="I79" s="6">
        <f t="shared" si="5"/>
        <v>103.96400000000003</v>
      </c>
      <c r="J79" s="18">
        <v>104</v>
      </c>
      <c r="K79" s="6">
        <v>1</v>
      </c>
    </row>
    <row r="80" spans="1:11">
      <c r="A80" s="7">
        <v>387</v>
      </c>
      <c r="B80" s="3" t="s">
        <v>164</v>
      </c>
      <c r="C80" s="2" t="s">
        <v>0</v>
      </c>
      <c r="D80" s="8" t="s">
        <v>160</v>
      </c>
      <c r="E80" s="4">
        <v>23.45</v>
      </c>
      <c r="F80" s="3" t="s">
        <v>161</v>
      </c>
      <c r="G80" s="10"/>
      <c r="H80" s="14">
        <f t="shared" si="6"/>
        <v>26.030999999999999</v>
      </c>
      <c r="I80" s="6">
        <f t="shared" si="5"/>
        <v>105.124</v>
      </c>
      <c r="J80" s="18">
        <f t="shared" si="4"/>
        <v>105</v>
      </c>
      <c r="K80" s="6">
        <v>1</v>
      </c>
    </row>
    <row r="81" spans="1:11">
      <c r="A81" s="7">
        <v>388</v>
      </c>
      <c r="B81" s="3" t="s">
        <v>165</v>
      </c>
      <c r="C81" s="2" t="s">
        <v>0</v>
      </c>
      <c r="D81" s="8" t="s">
        <v>160</v>
      </c>
      <c r="E81" s="4">
        <v>23.2</v>
      </c>
      <c r="F81" s="3" t="s">
        <v>161</v>
      </c>
      <c r="G81" s="10"/>
      <c r="H81" s="14">
        <f t="shared" si="6"/>
        <v>26.280999999999999</v>
      </c>
      <c r="I81" s="6">
        <f t="shared" si="5"/>
        <v>106.124</v>
      </c>
      <c r="J81" s="18">
        <f t="shared" si="4"/>
        <v>106</v>
      </c>
      <c r="K81" s="6">
        <v>1</v>
      </c>
    </row>
    <row r="82" spans="1:11">
      <c r="A82" s="7">
        <v>389</v>
      </c>
      <c r="B82" s="3" t="s">
        <v>166</v>
      </c>
      <c r="C82" s="2" t="s">
        <v>0</v>
      </c>
      <c r="D82" s="8" t="s">
        <v>160</v>
      </c>
      <c r="E82" s="4">
        <v>22.88</v>
      </c>
      <c r="F82" s="3" t="s">
        <v>162</v>
      </c>
      <c r="G82" s="10"/>
      <c r="H82" s="14">
        <f t="shared" si="6"/>
        <v>26.601000000000006</v>
      </c>
      <c r="I82" s="6">
        <f t="shared" si="5"/>
        <v>107.40400000000002</v>
      </c>
      <c r="J82" s="18">
        <f t="shared" si="4"/>
        <v>107</v>
      </c>
      <c r="K82" s="6">
        <v>1</v>
      </c>
    </row>
    <row r="83" spans="1:11">
      <c r="A83" s="7">
        <v>390</v>
      </c>
      <c r="B83" s="3" t="s">
        <v>167</v>
      </c>
      <c r="C83" s="2" t="s">
        <v>0</v>
      </c>
      <c r="D83" s="8" t="s">
        <v>160</v>
      </c>
      <c r="E83" s="4">
        <v>22.62</v>
      </c>
      <c r="F83" s="3" t="s">
        <v>162</v>
      </c>
      <c r="G83" s="10"/>
      <c r="H83" s="14">
        <f t="shared" si="6"/>
        <v>26.860999999999997</v>
      </c>
      <c r="I83" s="6">
        <f t="shared" si="5"/>
        <v>108.44399999999999</v>
      </c>
      <c r="J83" s="18">
        <f t="shared" si="4"/>
        <v>108</v>
      </c>
      <c r="K83" s="6">
        <v>1</v>
      </c>
    </row>
    <row r="84" spans="1:11">
      <c r="A84" s="7">
        <v>392</v>
      </c>
      <c r="B84" s="3" t="s">
        <v>169</v>
      </c>
      <c r="C84" s="2" t="s">
        <v>1</v>
      </c>
      <c r="D84" s="8" t="s">
        <v>160</v>
      </c>
      <c r="E84" s="4">
        <v>22.3</v>
      </c>
      <c r="F84" s="3" t="s">
        <v>3</v>
      </c>
      <c r="G84" s="10"/>
      <c r="H84" s="14">
        <f t="shared" si="6"/>
        <v>27.181000000000004</v>
      </c>
      <c r="I84" s="6">
        <f t="shared" si="5"/>
        <v>109.72400000000002</v>
      </c>
      <c r="J84" s="18">
        <f t="shared" si="4"/>
        <v>109</v>
      </c>
      <c r="K84" s="6">
        <v>1</v>
      </c>
    </row>
    <row r="85" spans="1:11">
      <c r="A85" s="7">
        <v>394</v>
      </c>
      <c r="B85" s="3" t="s">
        <v>170</v>
      </c>
      <c r="C85" s="2" t="s">
        <v>0</v>
      </c>
      <c r="D85" s="8" t="s">
        <v>160</v>
      </c>
      <c r="E85" s="4">
        <v>21.93</v>
      </c>
      <c r="F85" s="3" t="s">
        <v>165</v>
      </c>
      <c r="G85" s="10"/>
      <c r="H85" s="14">
        <f t="shared" si="6"/>
        <v>27.551000000000002</v>
      </c>
      <c r="I85" s="6">
        <f t="shared" si="5"/>
        <v>111.20400000000001</v>
      </c>
      <c r="J85" s="18">
        <f t="shared" si="4"/>
        <v>111</v>
      </c>
      <c r="K85" s="6">
        <v>1</v>
      </c>
    </row>
    <row r="86" spans="1:11">
      <c r="A86" s="7">
        <v>395</v>
      </c>
      <c r="B86" s="3" t="s">
        <v>171</v>
      </c>
      <c r="C86" s="2" t="s">
        <v>0</v>
      </c>
      <c r="D86" s="8" t="s">
        <v>160</v>
      </c>
      <c r="E86" s="4">
        <v>21.64</v>
      </c>
      <c r="F86" s="3" t="s">
        <v>165</v>
      </c>
      <c r="G86" s="10"/>
      <c r="H86" s="14">
        <f t="shared" si="6"/>
        <v>27.841000000000001</v>
      </c>
      <c r="I86" s="6">
        <f t="shared" si="5"/>
        <v>112.364</v>
      </c>
      <c r="J86" s="18">
        <f t="shared" si="4"/>
        <v>112</v>
      </c>
      <c r="K86" s="6">
        <v>1</v>
      </c>
    </row>
    <row r="87" spans="1:11">
      <c r="A87" s="7">
        <v>396</v>
      </c>
      <c r="B87" s="3" t="s">
        <v>172</v>
      </c>
      <c r="C87" s="2" t="s">
        <v>0</v>
      </c>
      <c r="D87" s="8" t="s">
        <v>160</v>
      </c>
      <c r="E87" s="4">
        <v>21.38</v>
      </c>
      <c r="F87" s="3" t="s">
        <v>165</v>
      </c>
      <c r="G87" s="10"/>
      <c r="H87" s="14">
        <f t="shared" si="6"/>
        <v>28.101000000000006</v>
      </c>
      <c r="I87" s="6">
        <f t="shared" si="5"/>
        <v>113.40400000000002</v>
      </c>
      <c r="J87" s="18">
        <f t="shared" si="4"/>
        <v>113</v>
      </c>
      <c r="K87" s="6">
        <v>1</v>
      </c>
    </row>
    <row r="88" spans="1:11">
      <c r="A88" s="7">
        <v>397</v>
      </c>
      <c r="B88" s="3" t="s">
        <v>173</v>
      </c>
      <c r="C88" s="2" t="s">
        <v>0</v>
      </c>
      <c r="D88" s="8" t="s">
        <v>160</v>
      </c>
      <c r="E88" s="4">
        <v>21.16</v>
      </c>
      <c r="F88" s="3" t="s">
        <v>165</v>
      </c>
      <c r="G88" s="10"/>
      <c r="H88" s="14">
        <f t="shared" si="6"/>
        <v>28.321000000000005</v>
      </c>
      <c r="I88" s="6">
        <f t="shared" si="5"/>
        <v>114.28400000000002</v>
      </c>
      <c r="J88" s="18">
        <f t="shared" si="4"/>
        <v>114</v>
      </c>
      <c r="K88" s="6">
        <v>1</v>
      </c>
    </row>
    <row r="89" spans="1:11">
      <c r="A89" s="7">
        <v>399</v>
      </c>
      <c r="B89" s="3" t="s">
        <v>176</v>
      </c>
      <c r="C89" s="2" t="s">
        <v>0</v>
      </c>
      <c r="D89" s="8" t="s">
        <v>160</v>
      </c>
      <c r="E89" s="4">
        <v>20.83</v>
      </c>
      <c r="F89" s="3" t="s">
        <v>166</v>
      </c>
      <c r="G89" s="10"/>
      <c r="H89" s="14">
        <f t="shared" si="6"/>
        <v>28.651000000000003</v>
      </c>
      <c r="I89" s="6">
        <f t="shared" si="5"/>
        <v>115.60400000000001</v>
      </c>
      <c r="J89" s="18">
        <f t="shared" si="4"/>
        <v>115</v>
      </c>
      <c r="K89" s="6">
        <v>1</v>
      </c>
    </row>
    <row r="90" spans="1:11">
      <c r="A90" s="7">
        <v>400</v>
      </c>
      <c r="B90" s="3" t="s">
        <v>177</v>
      </c>
      <c r="C90" s="2" t="s">
        <v>0</v>
      </c>
      <c r="D90" s="1" t="s">
        <v>160</v>
      </c>
      <c r="E90" s="4">
        <v>20.59</v>
      </c>
      <c r="F90" s="3" t="s">
        <v>167</v>
      </c>
      <c r="G90" s="10"/>
      <c r="H90" s="14">
        <f t="shared" si="6"/>
        <v>28.890999999999998</v>
      </c>
      <c r="I90" s="6">
        <f t="shared" si="5"/>
        <v>116.56399999999999</v>
      </c>
      <c r="J90" s="18">
        <f t="shared" si="4"/>
        <v>116</v>
      </c>
      <c r="K90" s="6">
        <v>1</v>
      </c>
    </row>
    <row r="91" spans="1:11">
      <c r="A91" s="7">
        <v>401</v>
      </c>
      <c r="B91" s="3" t="s">
        <v>178</v>
      </c>
      <c r="C91" s="2" t="s">
        <v>0</v>
      </c>
      <c r="D91" s="3" t="s">
        <v>160</v>
      </c>
      <c r="E91" s="4">
        <v>20.34</v>
      </c>
      <c r="F91" s="3" t="s">
        <v>167</v>
      </c>
      <c r="G91" s="10"/>
      <c r="H91" s="14">
        <f t="shared" si="6"/>
        <v>29.140999999999998</v>
      </c>
      <c r="I91" s="6">
        <f t="shared" si="5"/>
        <v>117.56399999999999</v>
      </c>
      <c r="J91" s="18">
        <f t="shared" si="4"/>
        <v>117</v>
      </c>
      <c r="K91" s="6">
        <v>1</v>
      </c>
    </row>
    <row r="92" spans="1:11">
      <c r="A92" s="7">
        <v>402</v>
      </c>
      <c r="B92" s="3" t="s">
        <v>179</v>
      </c>
      <c r="C92" s="2" t="s">
        <v>0</v>
      </c>
      <c r="D92" s="3" t="s">
        <v>160</v>
      </c>
      <c r="E92" s="4">
        <v>20.09</v>
      </c>
      <c r="F92" s="3" t="s">
        <v>167</v>
      </c>
      <c r="G92" s="10"/>
      <c r="H92" s="14">
        <f t="shared" si="6"/>
        <v>29.390999999999998</v>
      </c>
      <c r="I92" s="6">
        <f t="shared" si="5"/>
        <v>118.56399999999999</v>
      </c>
      <c r="J92" s="18">
        <f t="shared" si="4"/>
        <v>118</v>
      </c>
      <c r="K92" s="6">
        <v>1</v>
      </c>
    </row>
    <row r="93" spans="1:11">
      <c r="A93" s="7">
        <v>403</v>
      </c>
      <c r="B93" s="3" t="s">
        <v>180</v>
      </c>
      <c r="C93" s="2" t="s">
        <v>0</v>
      </c>
      <c r="D93" s="3" t="s">
        <v>160</v>
      </c>
      <c r="E93" s="4">
        <v>19.739999999999998</v>
      </c>
      <c r="F93" s="3" t="s">
        <v>168</v>
      </c>
      <c r="G93" s="10"/>
      <c r="H93" s="14">
        <f t="shared" si="6"/>
        <v>29.741000000000007</v>
      </c>
      <c r="I93" s="6">
        <f t="shared" si="5"/>
        <v>119.96400000000003</v>
      </c>
      <c r="J93" s="18">
        <f t="shared" si="4"/>
        <v>119</v>
      </c>
      <c r="K93" s="6">
        <v>1</v>
      </c>
    </row>
    <row r="94" spans="1:11">
      <c r="A94" s="7">
        <v>404</v>
      </c>
      <c r="B94" s="3" t="s">
        <v>181</v>
      </c>
      <c r="C94" s="2" t="s">
        <v>0</v>
      </c>
      <c r="D94" s="3" t="s">
        <v>160</v>
      </c>
      <c r="E94" s="4">
        <v>19.489999999999998</v>
      </c>
      <c r="F94" s="3" t="s">
        <v>168</v>
      </c>
      <c r="G94" s="10"/>
      <c r="H94" s="14">
        <f t="shared" si="6"/>
        <v>29.991000000000007</v>
      </c>
      <c r="I94" s="6">
        <f t="shared" si="5"/>
        <v>120.96400000000003</v>
      </c>
      <c r="J94" s="18">
        <f t="shared" si="4"/>
        <v>120</v>
      </c>
      <c r="K94" s="6">
        <v>1</v>
      </c>
    </row>
    <row r="95" spans="1:11">
      <c r="A95" s="7">
        <v>407</v>
      </c>
      <c r="B95" s="3" t="s">
        <v>184</v>
      </c>
      <c r="C95" s="2" t="s">
        <v>0</v>
      </c>
      <c r="D95" s="8" t="s">
        <v>160</v>
      </c>
      <c r="E95" s="4">
        <v>19.170000000000002</v>
      </c>
      <c r="F95" s="3" t="s">
        <v>185</v>
      </c>
      <c r="G95" s="3"/>
      <c r="H95" s="14">
        <f t="shared" si="6"/>
        <v>30.311</v>
      </c>
      <c r="I95" s="6">
        <f t="shared" si="5"/>
        <v>122.244</v>
      </c>
      <c r="J95" s="18">
        <f t="shared" si="4"/>
        <v>122</v>
      </c>
      <c r="K95" s="6">
        <v>1</v>
      </c>
    </row>
    <row r="96" spans="1:11">
      <c r="A96" s="7">
        <v>409</v>
      </c>
      <c r="B96" s="3" t="s">
        <v>186</v>
      </c>
      <c r="C96" s="2" t="s">
        <v>0</v>
      </c>
      <c r="D96" s="8" t="s">
        <v>160</v>
      </c>
      <c r="E96" s="4">
        <v>18.79</v>
      </c>
      <c r="F96" s="3" t="s">
        <v>185</v>
      </c>
      <c r="G96" s="3" t="s">
        <v>187</v>
      </c>
      <c r="H96" s="14">
        <f t="shared" si="6"/>
        <v>30.691000000000003</v>
      </c>
      <c r="I96" s="6">
        <f t="shared" si="5"/>
        <v>123.76400000000001</v>
      </c>
      <c r="J96" s="18">
        <f t="shared" si="4"/>
        <v>123</v>
      </c>
      <c r="K96" s="6">
        <v>1</v>
      </c>
    </row>
    <row r="97" spans="1:11">
      <c r="A97" s="7">
        <v>411</v>
      </c>
      <c r="B97" s="3" t="s">
        <v>188</v>
      </c>
      <c r="C97" s="2" t="s">
        <v>0</v>
      </c>
      <c r="D97" s="8" t="s">
        <v>160</v>
      </c>
      <c r="E97" s="4">
        <v>18.23</v>
      </c>
      <c r="F97" s="3" t="s">
        <v>170</v>
      </c>
      <c r="G97" s="10"/>
      <c r="H97" s="14">
        <f t="shared" si="6"/>
        <v>31.250999999999998</v>
      </c>
      <c r="I97" s="6">
        <f t="shared" si="5"/>
        <v>126.00399999999999</v>
      </c>
      <c r="J97" s="18">
        <f t="shared" si="4"/>
        <v>126</v>
      </c>
      <c r="K97" s="6">
        <v>1</v>
      </c>
    </row>
    <row r="98" spans="1:11">
      <c r="A98" s="7">
        <v>413</v>
      </c>
      <c r="B98" s="3" t="s">
        <v>189</v>
      </c>
      <c r="C98" s="2" t="s">
        <v>0</v>
      </c>
      <c r="D98" s="8" t="s">
        <v>160</v>
      </c>
      <c r="E98" s="4">
        <v>17.68</v>
      </c>
      <c r="F98" s="3" t="s">
        <v>170</v>
      </c>
      <c r="G98" s="10" t="s">
        <v>155</v>
      </c>
      <c r="H98" s="14">
        <f t="shared" si="6"/>
        <v>31.801000000000002</v>
      </c>
      <c r="I98" s="6">
        <f t="shared" si="5"/>
        <v>128.20400000000001</v>
      </c>
      <c r="J98" s="18">
        <f t="shared" si="4"/>
        <v>128</v>
      </c>
      <c r="K98" s="6">
        <v>1</v>
      </c>
    </row>
    <row r="99" spans="1:11">
      <c r="A99" s="7">
        <v>1042</v>
      </c>
      <c r="B99" s="1" t="s">
        <v>152</v>
      </c>
      <c r="C99" s="2" t="s">
        <v>0</v>
      </c>
      <c r="D99" s="1" t="s">
        <v>137</v>
      </c>
      <c r="E99" s="4">
        <v>3.38</v>
      </c>
      <c r="F99" s="1" t="s">
        <v>143</v>
      </c>
      <c r="G99" s="5"/>
      <c r="H99" s="17">
        <f>3.736-E99+30.045+2.287</f>
        <v>32.688000000000002</v>
      </c>
      <c r="I99" s="6">
        <f t="shared" si="5"/>
        <v>131.75200000000001</v>
      </c>
      <c r="J99" s="18">
        <f t="shared" si="4"/>
        <v>131</v>
      </c>
      <c r="K99" s="6">
        <v>1</v>
      </c>
    </row>
    <row r="100" spans="1:11">
      <c r="A100" s="7">
        <v>1041</v>
      </c>
      <c r="B100" s="1" t="s">
        <v>151</v>
      </c>
      <c r="C100" s="2" t="s">
        <v>0</v>
      </c>
      <c r="D100" s="1" t="s">
        <v>137</v>
      </c>
      <c r="E100" s="4">
        <v>3.12</v>
      </c>
      <c r="F100" s="1" t="s">
        <v>143</v>
      </c>
      <c r="G100" s="5"/>
      <c r="H100" s="17">
        <f t="shared" ref="H100:H109" si="7">3.736-E100+30.045+2.287</f>
        <v>32.948</v>
      </c>
      <c r="I100" s="6">
        <f t="shared" si="5"/>
        <v>132.792</v>
      </c>
      <c r="J100" s="18">
        <f t="shared" si="4"/>
        <v>132</v>
      </c>
      <c r="K100" s="6">
        <v>1</v>
      </c>
    </row>
    <row r="101" spans="1:11">
      <c r="A101" s="7">
        <v>1040</v>
      </c>
      <c r="B101" s="1" t="s">
        <v>150</v>
      </c>
      <c r="C101" s="2" t="s">
        <v>0</v>
      </c>
      <c r="D101" s="1" t="s">
        <v>137</v>
      </c>
      <c r="E101" s="4">
        <v>2.86</v>
      </c>
      <c r="F101" s="1" t="s">
        <v>141</v>
      </c>
      <c r="G101" s="5"/>
      <c r="H101" s="17">
        <f t="shared" si="7"/>
        <v>33.208000000000006</v>
      </c>
      <c r="I101" s="6">
        <f t="shared" si="5"/>
        <v>133.83200000000002</v>
      </c>
      <c r="J101" s="18">
        <f t="shared" si="4"/>
        <v>133</v>
      </c>
      <c r="K101" s="6">
        <v>1</v>
      </c>
    </row>
    <row r="102" spans="1:11">
      <c r="A102" s="7">
        <v>1039</v>
      </c>
      <c r="B102" s="1" t="s">
        <v>149</v>
      </c>
      <c r="C102" s="2" t="s">
        <v>0</v>
      </c>
      <c r="D102" s="1" t="s">
        <v>137</v>
      </c>
      <c r="E102" s="4">
        <v>2.5099999999999998</v>
      </c>
      <c r="F102" s="1" t="s">
        <v>141</v>
      </c>
      <c r="G102" s="5"/>
      <c r="H102" s="17">
        <f t="shared" si="7"/>
        <v>33.558</v>
      </c>
      <c r="I102" s="6">
        <f t="shared" si="5"/>
        <v>135.232</v>
      </c>
      <c r="J102" s="18">
        <f t="shared" si="4"/>
        <v>135</v>
      </c>
      <c r="K102" s="6">
        <v>1</v>
      </c>
    </row>
    <row r="103" spans="1:11">
      <c r="A103" s="7">
        <v>1038</v>
      </c>
      <c r="B103" s="1" t="s">
        <v>147</v>
      </c>
      <c r="C103" s="2" t="s">
        <v>1</v>
      </c>
      <c r="D103" s="1" t="s">
        <v>137</v>
      </c>
      <c r="E103" s="4">
        <v>2.2610000000000001</v>
      </c>
      <c r="F103" s="1" t="s">
        <v>148</v>
      </c>
      <c r="G103" s="5"/>
      <c r="H103" s="17">
        <f t="shared" si="7"/>
        <v>33.807000000000002</v>
      </c>
      <c r="I103" s="6">
        <f t="shared" si="5"/>
        <v>136.22800000000001</v>
      </c>
      <c r="J103" s="18">
        <f t="shared" si="4"/>
        <v>136</v>
      </c>
      <c r="K103" s="6">
        <v>1</v>
      </c>
    </row>
    <row r="104" spans="1:11">
      <c r="A104" s="7">
        <v>1036</v>
      </c>
      <c r="B104" s="1" t="s">
        <v>146</v>
      </c>
      <c r="C104" s="2" t="s">
        <v>0</v>
      </c>
      <c r="D104" s="1" t="s">
        <v>137</v>
      </c>
      <c r="E104" s="4">
        <v>2.13</v>
      </c>
      <c r="F104" s="1" t="s">
        <v>139</v>
      </c>
      <c r="G104" s="5"/>
      <c r="H104" s="17">
        <f t="shared" si="7"/>
        <v>33.938000000000002</v>
      </c>
      <c r="I104" s="6">
        <f t="shared" si="5"/>
        <v>136.75200000000001</v>
      </c>
      <c r="J104" s="18">
        <v>137</v>
      </c>
      <c r="K104" s="6">
        <v>1</v>
      </c>
    </row>
    <row r="105" spans="1:11">
      <c r="A105" s="7">
        <v>1035</v>
      </c>
      <c r="B105" s="1" t="s">
        <v>145</v>
      </c>
      <c r="C105" s="2" t="s">
        <v>0</v>
      </c>
      <c r="D105" s="1" t="s">
        <v>137</v>
      </c>
      <c r="E105" s="4">
        <v>1.81</v>
      </c>
      <c r="F105" s="1" t="s">
        <v>139</v>
      </c>
      <c r="G105" s="5"/>
      <c r="H105" s="17">
        <f t="shared" si="7"/>
        <v>34.258000000000003</v>
      </c>
      <c r="I105" s="6">
        <f t="shared" si="5"/>
        <v>138.03200000000001</v>
      </c>
      <c r="J105" s="18">
        <f t="shared" si="4"/>
        <v>138</v>
      </c>
      <c r="K105" s="6">
        <v>1</v>
      </c>
    </row>
    <row r="106" spans="1:11">
      <c r="A106" s="7">
        <v>1034</v>
      </c>
      <c r="B106" s="1" t="s">
        <v>144</v>
      </c>
      <c r="C106" s="2" t="s">
        <v>0</v>
      </c>
      <c r="D106" s="1" t="s">
        <v>137</v>
      </c>
      <c r="E106" s="4">
        <v>1.33</v>
      </c>
      <c r="F106" s="1" t="s">
        <v>138</v>
      </c>
      <c r="G106" s="5"/>
      <c r="H106" s="17">
        <f t="shared" si="7"/>
        <v>34.738</v>
      </c>
      <c r="I106" s="6">
        <f t="shared" si="5"/>
        <v>139.952</v>
      </c>
      <c r="J106" s="18">
        <f t="shared" si="4"/>
        <v>139</v>
      </c>
      <c r="K106" s="6">
        <v>1</v>
      </c>
    </row>
    <row r="107" spans="1:11">
      <c r="A107" s="7">
        <v>1032</v>
      </c>
      <c r="B107" s="1" t="s">
        <v>143</v>
      </c>
      <c r="C107" s="2" t="s">
        <v>0</v>
      </c>
      <c r="D107" s="1" t="s">
        <v>137</v>
      </c>
      <c r="E107" s="4">
        <v>0.79</v>
      </c>
      <c r="F107" s="1" t="s">
        <v>138</v>
      </c>
      <c r="G107" s="5"/>
      <c r="H107" s="17">
        <f t="shared" si="7"/>
        <v>35.277999999999999</v>
      </c>
      <c r="I107" s="6">
        <f t="shared" si="5"/>
        <v>142.11199999999999</v>
      </c>
      <c r="J107" s="18">
        <f t="shared" ref="J107:J109" si="8">INT(I107)</f>
        <v>142</v>
      </c>
      <c r="K107" s="6">
        <v>1</v>
      </c>
    </row>
    <row r="108" spans="1:11">
      <c r="A108" s="7">
        <v>1029</v>
      </c>
      <c r="B108" s="1" t="s">
        <v>138</v>
      </c>
      <c r="C108" s="2" t="s">
        <v>0</v>
      </c>
      <c r="D108" s="1" t="s">
        <v>137</v>
      </c>
      <c r="E108" s="4">
        <v>0.38</v>
      </c>
      <c r="F108" s="1" t="s">
        <v>136</v>
      </c>
      <c r="G108" s="5"/>
      <c r="H108" s="17">
        <f t="shared" si="7"/>
        <v>35.688000000000002</v>
      </c>
      <c r="I108" s="6">
        <f t="shared" ref="I108:I109" si="9">H108/0.25+1</f>
        <v>143.75200000000001</v>
      </c>
      <c r="J108" s="18">
        <f t="shared" si="8"/>
        <v>143</v>
      </c>
      <c r="K108" s="6">
        <v>1</v>
      </c>
    </row>
    <row r="109" spans="1:11">
      <c r="A109" s="7">
        <v>1028</v>
      </c>
      <c r="B109" s="1" t="s">
        <v>136</v>
      </c>
      <c r="C109" s="2" t="s">
        <v>0</v>
      </c>
      <c r="D109" s="1" t="s">
        <v>137</v>
      </c>
      <c r="E109" s="4">
        <v>0.06</v>
      </c>
      <c r="F109" s="1" t="s">
        <v>136</v>
      </c>
      <c r="G109" s="5" t="s">
        <v>7</v>
      </c>
      <c r="H109" s="17">
        <f t="shared" si="7"/>
        <v>36.008000000000003</v>
      </c>
      <c r="I109" s="6">
        <f t="shared" si="9"/>
        <v>145.03200000000001</v>
      </c>
      <c r="J109" s="18">
        <f t="shared" si="8"/>
        <v>145</v>
      </c>
      <c r="K109" s="6">
        <v>1</v>
      </c>
    </row>
  </sheetData>
  <sortState ref="A3:I32">
    <sortCondition descending="1" ref="E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2"/>
  <sheetViews>
    <sheetView workbookViewId="0">
      <selection activeCell="F22" sqref="F22"/>
    </sheetView>
  </sheetViews>
  <sheetFormatPr defaultRowHeight="15"/>
  <cols>
    <col min="4" max="4" width="28.140625" customWidth="1"/>
    <col min="7" max="7" width="35.5703125" customWidth="1"/>
  </cols>
  <sheetData>
    <row r="3" spans="1:8" s="6" customFormat="1" ht="13.5" customHeight="1">
      <c r="A3" s="7">
        <v>1046</v>
      </c>
      <c r="B3" s="1" t="s">
        <v>158</v>
      </c>
      <c r="C3" s="2" t="s">
        <v>0</v>
      </c>
      <c r="D3" s="1" t="s">
        <v>137</v>
      </c>
      <c r="E3" s="4">
        <v>4.2</v>
      </c>
      <c r="F3" s="1" t="s">
        <v>144</v>
      </c>
      <c r="G3" s="5"/>
      <c r="H3" s="9"/>
    </row>
    <row r="4" spans="1:8" s="6" customFormat="1" ht="13.5" customHeight="1">
      <c r="A4" s="7">
        <v>1045</v>
      </c>
      <c r="B4" s="1" t="s">
        <v>157</v>
      </c>
      <c r="C4" s="2" t="s">
        <v>0</v>
      </c>
      <c r="D4" s="1" t="s">
        <v>137</v>
      </c>
      <c r="E4" s="4">
        <v>3.76</v>
      </c>
      <c r="F4" s="1" t="s">
        <v>144</v>
      </c>
      <c r="G4" s="5" t="s">
        <v>155</v>
      </c>
      <c r="H4" s="9"/>
    </row>
    <row r="5" spans="1:8" s="6" customFormat="1" ht="13.5" customHeight="1">
      <c r="A5" s="7">
        <v>1044</v>
      </c>
      <c r="B5" s="1" t="s">
        <v>156</v>
      </c>
      <c r="C5" s="2" t="s">
        <v>0</v>
      </c>
      <c r="D5" s="1" t="s">
        <v>137</v>
      </c>
      <c r="E5" s="4">
        <v>4.0999999999999996</v>
      </c>
      <c r="F5" s="1" t="s">
        <v>154</v>
      </c>
      <c r="G5" s="5"/>
      <c r="H5" s="9"/>
    </row>
    <row r="6" spans="1:8" s="6" customFormat="1" ht="13.5" customHeight="1">
      <c r="A6" s="7">
        <v>1043</v>
      </c>
      <c r="B6" s="1" t="s">
        <v>153</v>
      </c>
      <c r="C6" s="2" t="s">
        <v>0</v>
      </c>
      <c r="D6" s="1" t="s">
        <v>137</v>
      </c>
      <c r="E6" s="4">
        <v>3.8</v>
      </c>
      <c r="F6" s="1" t="s">
        <v>154</v>
      </c>
      <c r="G6" s="5" t="s">
        <v>155</v>
      </c>
      <c r="H6" s="9"/>
    </row>
    <row r="7" spans="1:8" s="6" customFormat="1" ht="13.5" customHeight="1">
      <c r="A7" s="7">
        <v>1042</v>
      </c>
      <c r="B7" s="1" t="s">
        <v>152</v>
      </c>
      <c r="C7" s="2" t="s">
        <v>0</v>
      </c>
      <c r="D7" s="1" t="s">
        <v>137</v>
      </c>
      <c r="E7" s="4">
        <v>3.38</v>
      </c>
      <c r="F7" s="1" t="s">
        <v>143</v>
      </c>
      <c r="G7" s="5"/>
      <c r="H7" s="9"/>
    </row>
    <row r="8" spans="1:8" s="6" customFormat="1" ht="13.5" customHeight="1">
      <c r="A8" s="7">
        <v>1041</v>
      </c>
      <c r="B8" s="1" t="s">
        <v>151</v>
      </c>
      <c r="C8" s="2" t="s">
        <v>0</v>
      </c>
      <c r="D8" s="1" t="s">
        <v>137</v>
      </c>
      <c r="E8" s="4">
        <v>3.12</v>
      </c>
      <c r="F8" s="1" t="s">
        <v>143</v>
      </c>
      <c r="G8" s="5"/>
      <c r="H8" s="9"/>
    </row>
    <row r="9" spans="1:8" s="6" customFormat="1" ht="13.5" customHeight="1">
      <c r="A9" s="7">
        <v>1040</v>
      </c>
      <c r="B9" s="1" t="s">
        <v>150</v>
      </c>
      <c r="C9" s="2" t="s">
        <v>0</v>
      </c>
      <c r="D9" s="1" t="s">
        <v>137</v>
      </c>
      <c r="E9" s="4">
        <v>2.86</v>
      </c>
      <c r="F9" s="1" t="s">
        <v>141</v>
      </c>
      <c r="G9" s="5"/>
      <c r="H9" s="9"/>
    </row>
    <row r="10" spans="1:8" s="6" customFormat="1" ht="13.5" customHeight="1">
      <c r="A10" s="7">
        <v>1039</v>
      </c>
      <c r="B10" s="1" t="s">
        <v>149</v>
      </c>
      <c r="C10" s="2" t="s">
        <v>0</v>
      </c>
      <c r="D10" s="1" t="s">
        <v>137</v>
      </c>
      <c r="E10" s="4">
        <v>2.5099999999999998</v>
      </c>
      <c r="F10" s="1" t="s">
        <v>141</v>
      </c>
      <c r="G10" s="5"/>
      <c r="H10" s="9"/>
    </row>
    <row r="11" spans="1:8" s="6" customFormat="1" ht="13.5" customHeight="1">
      <c r="A11" s="7">
        <v>1038</v>
      </c>
      <c r="B11" s="1" t="s">
        <v>147</v>
      </c>
      <c r="C11" s="2" t="s">
        <v>1</v>
      </c>
      <c r="D11" s="1" t="s">
        <v>137</v>
      </c>
      <c r="E11" s="4" t="s">
        <v>2</v>
      </c>
      <c r="F11" s="1" t="s">
        <v>148</v>
      </c>
      <c r="G11" s="5"/>
      <c r="H11" s="9"/>
    </row>
    <row r="12" spans="1:8" s="6" customFormat="1" ht="13.5" customHeight="1">
      <c r="A12" s="7">
        <v>1036</v>
      </c>
      <c r="B12" s="1" t="s">
        <v>146</v>
      </c>
      <c r="C12" s="2" t="s">
        <v>0</v>
      </c>
      <c r="D12" s="1" t="s">
        <v>137</v>
      </c>
      <c r="E12" s="4">
        <v>2.13</v>
      </c>
      <c r="F12" s="1" t="s">
        <v>139</v>
      </c>
      <c r="G12" s="5"/>
      <c r="H12" s="9"/>
    </row>
    <row r="13" spans="1:8" s="6" customFormat="1" ht="13.5" customHeight="1">
      <c r="A13" s="7">
        <v>1035</v>
      </c>
      <c r="B13" s="1" t="s">
        <v>145</v>
      </c>
      <c r="C13" s="2" t="s">
        <v>0</v>
      </c>
      <c r="D13" s="1" t="s">
        <v>137</v>
      </c>
      <c r="E13" s="4">
        <v>1.81</v>
      </c>
      <c r="F13" s="1" t="s">
        <v>139</v>
      </c>
      <c r="G13" s="5"/>
      <c r="H13" s="9"/>
    </row>
    <row r="14" spans="1:8" s="6" customFormat="1" ht="13.5" customHeight="1">
      <c r="A14" s="7">
        <v>1034</v>
      </c>
      <c r="B14" s="1" t="s">
        <v>144</v>
      </c>
      <c r="C14" s="2" t="s">
        <v>0</v>
      </c>
      <c r="D14" s="1" t="s">
        <v>137</v>
      </c>
      <c r="E14" s="4">
        <v>1.33</v>
      </c>
      <c r="F14" s="1" t="s">
        <v>138</v>
      </c>
      <c r="G14" s="5"/>
      <c r="H14" s="9"/>
    </row>
    <row r="15" spans="1:8" s="6" customFormat="1" ht="13.5" customHeight="1">
      <c r="A15" s="7">
        <v>1032</v>
      </c>
      <c r="B15" s="1" t="s">
        <v>143</v>
      </c>
      <c r="C15" s="2" t="s">
        <v>0</v>
      </c>
      <c r="D15" s="1" t="s">
        <v>137</v>
      </c>
      <c r="E15" s="4">
        <v>0.79</v>
      </c>
      <c r="F15" s="1" t="s">
        <v>138</v>
      </c>
      <c r="G15" s="5"/>
      <c r="H15" s="9"/>
    </row>
    <row r="16" spans="1:8" s="6" customFormat="1" ht="13.5" customHeight="1">
      <c r="A16" s="7">
        <v>1031</v>
      </c>
      <c r="B16" s="1" t="s">
        <v>141</v>
      </c>
      <c r="C16" s="2" t="s">
        <v>0</v>
      </c>
      <c r="D16" s="1" t="s">
        <v>137</v>
      </c>
      <c r="E16" s="4" t="s">
        <v>8</v>
      </c>
      <c r="F16" s="1" t="s">
        <v>142</v>
      </c>
      <c r="G16" s="5"/>
      <c r="H16" s="9"/>
    </row>
    <row r="17" spans="1:8" s="6" customFormat="1" ht="13.5" customHeight="1">
      <c r="A17" s="7">
        <v>1030</v>
      </c>
      <c r="B17" s="1" t="s">
        <v>139</v>
      </c>
      <c r="C17" s="2" t="s">
        <v>0</v>
      </c>
      <c r="D17" s="1" t="s">
        <v>137</v>
      </c>
      <c r="E17" s="4" t="s">
        <v>8</v>
      </c>
      <c r="F17" s="1" t="s">
        <v>140</v>
      </c>
      <c r="G17" s="5"/>
      <c r="H17" s="9"/>
    </row>
    <row r="18" spans="1:8" s="6" customFormat="1" ht="13.5" customHeight="1">
      <c r="A18" s="7">
        <v>1029</v>
      </c>
      <c r="B18" s="1" t="s">
        <v>138</v>
      </c>
      <c r="C18" s="2" t="s">
        <v>0</v>
      </c>
      <c r="D18" s="1" t="s">
        <v>137</v>
      </c>
      <c r="E18" s="4">
        <v>0.38</v>
      </c>
      <c r="F18" s="1" t="s">
        <v>136</v>
      </c>
      <c r="G18" s="5"/>
      <c r="H18" s="9"/>
    </row>
    <row r="19" spans="1:8" s="6" customFormat="1" ht="13.5" customHeight="1">
      <c r="A19" s="7">
        <v>1028</v>
      </c>
      <c r="B19" s="1" t="s">
        <v>136</v>
      </c>
      <c r="C19" s="2" t="s">
        <v>0</v>
      </c>
      <c r="D19" s="1" t="s">
        <v>137</v>
      </c>
      <c r="E19" s="4">
        <v>0.06</v>
      </c>
      <c r="F19" s="1" t="s">
        <v>136</v>
      </c>
      <c r="G19" s="5" t="s">
        <v>7</v>
      </c>
      <c r="H19" s="9"/>
    </row>
    <row r="147" spans="1:8" s="6" customFormat="1" ht="13.5" customHeight="1">
      <c r="A147" s="7"/>
      <c r="B147" s="3"/>
      <c r="C147" s="2"/>
      <c r="D147" s="8"/>
      <c r="E147" s="4"/>
      <c r="F147" s="3"/>
      <c r="G147" s="10"/>
      <c r="H147" s="9"/>
    </row>
    <row r="148" spans="1:8" s="6" customFormat="1" ht="13.5" customHeight="1">
      <c r="A148" s="7"/>
      <c r="B148" s="3"/>
      <c r="C148" s="2"/>
      <c r="D148" s="8"/>
      <c r="E148" s="4"/>
      <c r="F148" s="3"/>
      <c r="G148" s="10"/>
      <c r="H148" s="9"/>
    </row>
    <row r="149" spans="1:8" s="6" customFormat="1" ht="13.5" customHeight="1">
      <c r="A149" s="7"/>
      <c r="B149" s="3"/>
      <c r="C149" s="2"/>
      <c r="D149" s="8"/>
      <c r="E149" s="4"/>
      <c r="F149" s="3"/>
      <c r="G149" s="10"/>
      <c r="H149" s="9"/>
    </row>
    <row r="150" spans="1:8" s="6" customFormat="1" ht="13.5" customHeight="1">
      <c r="A150" s="7"/>
      <c r="B150" s="3"/>
      <c r="C150" s="2"/>
      <c r="D150" s="8"/>
      <c r="E150" s="4"/>
      <c r="F150" s="3"/>
      <c r="G150" s="10"/>
      <c r="H150" s="9"/>
    </row>
    <row r="151" spans="1:8" s="6" customFormat="1" ht="13.5" customHeight="1">
      <c r="A151" s="7"/>
      <c r="B151" s="3"/>
      <c r="C151" s="2"/>
      <c r="D151" s="8"/>
      <c r="E151" s="4"/>
      <c r="F151" s="3"/>
      <c r="G151" s="10"/>
      <c r="H151" s="9"/>
    </row>
    <row r="152" spans="1:8" s="6" customFormat="1" ht="13.5" customHeight="1">
      <c r="A152" s="7"/>
      <c r="B152" s="3"/>
      <c r="C152" s="2"/>
      <c r="D152" s="8"/>
      <c r="E152" s="4"/>
      <c r="F152" s="3"/>
      <c r="G152" s="10"/>
      <c r="H152" s="9"/>
    </row>
    <row r="153" spans="1:8" s="6" customFormat="1" ht="13.5" customHeight="1">
      <c r="A153" s="7"/>
      <c r="B153" s="3"/>
      <c r="C153" s="2"/>
      <c r="D153" s="3"/>
      <c r="E153" s="4"/>
      <c r="F153" s="3"/>
      <c r="G153" s="10"/>
      <c r="H153" s="9"/>
    </row>
    <row r="154" spans="1:8" s="6" customFormat="1" ht="13.5" customHeight="1">
      <c r="A154" s="7"/>
      <c r="B154" s="3"/>
      <c r="C154" s="2"/>
      <c r="D154" s="8"/>
      <c r="E154" s="4"/>
      <c r="F154" s="3"/>
      <c r="G154" s="10"/>
      <c r="H154" s="9"/>
    </row>
    <row r="155" spans="1:8" s="6" customFormat="1" ht="13.5" customHeight="1">
      <c r="A155" s="7"/>
      <c r="B155" s="3"/>
      <c r="C155" s="2"/>
      <c r="D155" s="8"/>
      <c r="E155" s="4"/>
      <c r="F155" s="3"/>
      <c r="G155" s="10"/>
      <c r="H155" s="9"/>
    </row>
    <row r="156" spans="1:8" s="6" customFormat="1" ht="13.5" customHeight="1">
      <c r="A156" s="7"/>
      <c r="B156" s="3"/>
      <c r="C156" s="2"/>
      <c r="D156" s="8"/>
      <c r="E156" s="4"/>
      <c r="F156" s="3"/>
      <c r="G156" s="10"/>
      <c r="H156" s="9"/>
    </row>
    <row r="157" spans="1:8" s="6" customFormat="1" ht="13.5" customHeight="1">
      <c r="A157" s="7"/>
      <c r="B157" s="3"/>
      <c r="C157" s="2"/>
      <c r="D157" s="3"/>
      <c r="E157" s="4"/>
      <c r="F157" s="3"/>
      <c r="G157" s="10"/>
      <c r="H157" s="9"/>
    </row>
    <row r="158" spans="1:8" s="6" customFormat="1" ht="13.5" customHeight="1">
      <c r="A158" s="7"/>
      <c r="B158" s="3"/>
      <c r="C158" s="2"/>
      <c r="D158" s="3"/>
      <c r="E158" s="4"/>
      <c r="F158" s="3"/>
      <c r="G158" s="10"/>
      <c r="H158" s="9"/>
    </row>
    <row r="159" spans="1:8" s="6" customFormat="1" ht="13.5" customHeight="1">
      <c r="A159" s="7"/>
      <c r="B159" s="3"/>
      <c r="C159" s="2"/>
      <c r="D159" s="3"/>
      <c r="E159" s="4"/>
      <c r="F159" s="3"/>
      <c r="G159" s="10"/>
      <c r="H159" s="9"/>
    </row>
    <row r="160" spans="1:8" s="6" customFormat="1" ht="13.5" customHeight="1">
      <c r="A160" s="7"/>
      <c r="B160" s="3"/>
      <c r="C160" s="2"/>
      <c r="D160" s="8"/>
      <c r="E160" s="4"/>
      <c r="F160" s="3"/>
      <c r="G160" s="10"/>
      <c r="H160" s="9"/>
    </row>
    <row r="161" spans="1:8" s="6" customFormat="1" ht="13.5" customHeight="1">
      <c r="A161" s="7"/>
      <c r="B161" s="3"/>
      <c r="C161" s="2"/>
      <c r="D161" s="8"/>
      <c r="E161" s="4"/>
      <c r="F161" s="3"/>
      <c r="G161" s="10"/>
      <c r="H161" s="9"/>
    </row>
    <row r="162" spans="1:8" s="6" customFormat="1" ht="13.5" customHeight="1">
      <c r="A162" s="7"/>
      <c r="B162" s="3"/>
      <c r="C162" s="2"/>
      <c r="D162" s="8"/>
      <c r="E162" s="4"/>
      <c r="F162" s="3"/>
      <c r="G162" s="10"/>
      <c r="H162" s="9"/>
    </row>
  </sheetData>
  <sortState ref="A3:G162">
    <sortCondition descending="1"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J18" sqref="J18"/>
    </sheetView>
  </sheetViews>
  <sheetFormatPr defaultRowHeight="15"/>
  <cols>
    <col min="4" max="4" width="24.7109375" hidden="1" customWidth="1"/>
    <col min="5" max="5" width="11.140625" customWidth="1"/>
    <col min="7" max="7" width="20.7109375" customWidth="1"/>
  </cols>
  <sheetData>
    <row r="1" spans="1:8" s="6" customFormat="1" ht="13.5" customHeight="1">
      <c r="A1" s="7">
        <v>265</v>
      </c>
      <c r="B1" s="3" t="s">
        <v>30</v>
      </c>
      <c r="C1" s="2" t="s">
        <v>0</v>
      </c>
      <c r="D1" s="8" t="s">
        <v>11</v>
      </c>
      <c r="E1" s="4">
        <v>3.42</v>
      </c>
      <c r="F1" s="3" t="s">
        <v>20</v>
      </c>
      <c r="G1" s="10" t="s">
        <v>9</v>
      </c>
      <c r="H1" s="9"/>
    </row>
    <row r="2" spans="1:8" s="6" customFormat="1" ht="13.5" customHeight="1">
      <c r="A2" s="7">
        <v>264</v>
      </c>
      <c r="B2" s="3" t="s">
        <v>29</v>
      </c>
      <c r="C2" s="2" t="s">
        <v>0</v>
      </c>
      <c r="D2" s="8" t="s">
        <v>11</v>
      </c>
      <c r="E2" s="4">
        <v>3.05</v>
      </c>
      <c r="F2" s="3" t="s">
        <v>19</v>
      </c>
      <c r="G2" s="10"/>
      <c r="H2" s="9"/>
    </row>
    <row r="3" spans="1:8" s="6" customFormat="1" ht="13.5" customHeight="1">
      <c r="A3" s="7">
        <v>263</v>
      </c>
      <c r="B3" s="3" t="s">
        <v>28</v>
      </c>
      <c r="C3" s="2" t="s">
        <v>0</v>
      </c>
      <c r="D3" s="8" t="s">
        <v>11</v>
      </c>
      <c r="E3" s="4">
        <v>2.83</v>
      </c>
      <c r="F3" s="3" t="s">
        <v>19</v>
      </c>
      <c r="G3" s="10"/>
      <c r="H3" s="9"/>
    </row>
    <row r="4" spans="1:8" s="6" customFormat="1" ht="13.5" customHeight="1">
      <c r="A4" s="7">
        <v>262</v>
      </c>
      <c r="B4" s="3" t="s">
        <v>26</v>
      </c>
      <c r="C4" s="2" t="s">
        <v>1</v>
      </c>
      <c r="D4" s="1" t="s">
        <v>11</v>
      </c>
      <c r="E4" s="4" t="s">
        <v>2</v>
      </c>
      <c r="F4" s="3" t="s">
        <v>27</v>
      </c>
      <c r="G4" s="10"/>
      <c r="H4" s="9"/>
    </row>
    <row r="5" spans="1:8" s="6" customFormat="1" ht="13.5" customHeight="1">
      <c r="A5" s="7">
        <v>261</v>
      </c>
      <c r="B5" s="3" t="s">
        <v>25</v>
      </c>
      <c r="C5" s="2" t="s">
        <v>0</v>
      </c>
      <c r="D5" s="3" t="s">
        <v>11</v>
      </c>
      <c r="E5" s="4">
        <v>2.2400000000000002</v>
      </c>
      <c r="F5" s="3" t="s">
        <v>18</v>
      </c>
      <c r="G5" s="10"/>
      <c r="H5" s="9"/>
    </row>
    <row r="6" spans="1:8" s="6" customFormat="1" ht="13.5" customHeight="1">
      <c r="A6" s="7">
        <v>260</v>
      </c>
      <c r="B6" s="3" t="s">
        <v>24</v>
      </c>
      <c r="C6" s="2" t="s">
        <v>0</v>
      </c>
      <c r="D6" s="1" t="s">
        <v>11</v>
      </c>
      <c r="E6" s="4">
        <v>2.13</v>
      </c>
      <c r="F6" s="3" t="s">
        <v>18</v>
      </c>
      <c r="G6" s="10" t="s">
        <v>6</v>
      </c>
      <c r="H6" s="9"/>
    </row>
    <row r="7" spans="1:8" s="6" customFormat="1" ht="13.5" customHeight="1">
      <c r="A7" s="7">
        <v>259</v>
      </c>
      <c r="B7" s="3" t="s">
        <v>22</v>
      </c>
      <c r="C7" s="2" t="s">
        <v>4</v>
      </c>
      <c r="D7" s="8" t="s">
        <v>11</v>
      </c>
      <c r="E7" s="4" t="s">
        <v>5</v>
      </c>
      <c r="F7" s="3" t="s">
        <v>23</v>
      </c>
      <c r="G7" s="10"/>
      <c r="H7" s="9"/>
    </row>
    <row r="8" spans="1:8" s="6" customFormat="1" ht="13.5" customHeight="1">
      <c r="A8" s="7">
        <v>258</v>
      </c>
      <c r="B8" s="3" t="s">
        <v>21</v>
      </c>
      <c r="C8" s="2" t="s">
        <v>0</v>
      </c>
      <c r="D8" s="8" t="s">
        <v>11</v>
      </c>
      <c r="E8" s="4">
        <v>1.8</v>
      </c>
      <c r="F8" s="3" t="s">
        <v>16</v>
      </c>
      <c r="G8" s="10"/>
      <c r="H8" s="9"/>
    </row>
    <row r="9" spans="1:8" s="6" customFormat="1" ht="13.5" customHeight="1">
      <c r="A9" s="7">
        <v>257</v>
      </c>
      <c r="B9" s="3" t="s">
        <v>20</v>
      </c>
      <c r="C9" s="2" t="s">
        <v>4</v>
      </c>
      <c r="D9" s="11" t="s">
        <v>11</v>
      </c>
      <c r="E9" s="4" t="s">
        <v>5</v>
      </c>
      <c r="F9" s="3" t="s">
        <v>15</v>
      </c>
      <c r="G9" s="10"/>
      <c r="H9" s="9"/>
    </row>
    <row r="10" spans="1:8" s="6" customFormat="1" ht="13.5" customHeight="1">
      <c r="A10" s="7">
        <v>256</v>
      </c>
      <c r="B10" s="3" t="s">
        <v>19</v>
      </c>
      <c r="C10" s="2" t="s">
        <v>0</v>
      </c>
      <c r="D10" s="3" t="s">
        <v>11</v>
      </c>
      <c r="E10" s="4">
        <v>1.47</v>
      </c>
      <c r="F10" s="3" t="s">
        <v>14</v>
      </c>
      <c r="G10" s="10"/>
      <c r="H10" s="9">
        <v>39</v>
      </c>
    </row>
    <row r="11" spans="1:8" s="6" customFormat="1" ht="13.5" customHeight="1">
      <c r="A11" s="7">
        <v>255</v>
      </c>
      <c r="B11" s="3" t="s">
        <v>18</v>
      </c>
      <c r="C11" s="2" t="s">
        <v>0</v>
      </c>
      <c r="D11" s="11" t="s">
        <v>11</v>
      </c>
      <c r="E11" s="4">
        <v>1.2</v>
      </c>
      <c r="F11" s="3" t="s">
        <v>14</v>
      </c>
      <c r="G11" s="10"/>
      <c r="H11" s="9">
        <v>39</v>
      </c>
    </row>
    <row r="12" spans="1:8" s="6" customFormat="1" ht="13.5" customHeight="1">
      <c r="A12" s="7">
        <v>254</v>
      </c>
      <c r="B12" s="3" t="s">
        <v>17</v>
      </c>
      <c r="C12" s="2" t="s">
        <v>0</v>
      </c>
      <c r="D12" s="8" t="s">
        <v>11</v>
      </c>
      <c r="E12" s="4">
        <v>0.76</v>
      </c>
      <c r="F12" s="3" t="s">
        <v>13</v>
      </c>
      <c r="G12" s="10" t="s">
        <v>12</v>
      </c>
      <c r="H12" s="9">
        <v>39</v>
      </c>
    </row>
    <row r="13" spans="1:8" s="6" customFormat="1" ht="13.5" customHeight="1">
      <c r="A13" s="7">
        <v>253</v>
      </c>
      <c r="B13" s="3" t="s">
        <v>16</v>
      </c>
      <c r="C13" s="2" t="s">
        <v>0</v>
      </c>
      <c r="D13" s="8" t="s">
        <v>11</v>
      </c>
      <c r="E13" s="4">
        <v>0.68</v>
      </c>
      <c r="F13" s="3" t="s">
        <v>13</v>
      </c>
      <c r="G13" s="10" t="s">
        <v>12</v>
      </c>
      <c r="H13" s="9">
        <v>39</v>
      </c>
    </row>
    <row r="14" spans="1:8" s="6" customFormat="1" ht="13.5" customHeight="1">
      <c r="A14" s="7">
        <v>252</v>
      </c>
      <c r="B14" s="3" t="s">
        <v>14</v>
      </c>
      <c r="C14" s="2" t="s">
        <v>1</v>
      </c>
      <c r="D14" s="8" t="s">
        <v>11</v>
      </c>
      <c r="E14" s="4" t="s">
        <v>2</v>
      </c>
      <c r="F14" s="3" t="s">
        <v>15</v>
      </c>
      <c r="G14" s="10"/>
      <c r="H14" s="9"/>
    </row>
    <row r="15" spans="1:8" s="6" customFormat="1" ht="13.5" customHeight="1">
      <c r="A15" s="7">
        <v>251</v>
      </c>
      <c r="B15" s="3" t="s">
        <v>13</v>
      </c>
      <c r="C15" s="2" t="s">
        <v>0</v>
      </c>
      <c r="D15" s="8" t="s">
        <v>11</v>
      </c>
      <c r="E15" s="4">
        <v>0.35</v>
      </c>
      <c r="F15" s="3" t="s">
        <v>10</v>
      </c>
      <c r="G15" s="10" t="s">
        <v>12</v>
      </c>
      <c r="H15" s="9">
        <v>39</v>
      </c>
    </row>
    <row r="16" spans="1:8" s="6" customFormat="1" ht="13.5" customHeight="1">
      <c r="A16" s="7">
        <v>250</v>
      </c>
      <c r="B16" s="3" t="s">
        <v>10</v>
      </c>
      <c r="C16" s="2" t="s">
        <v>0</v>
      </c>
      <c r="D16" s="8" t="s">
        <v>11</v>
      </c>
      <c r="E16" s="4">
        <v>0.05</v>
      </c>
      <c r="F16" s="3" t="s">
        <v>10</v>
      </c>
      <c r="G16" s="10" t="s">
        <v>12</v>
      </c>
      <c r="H16" s="9">
        <v>39</v>
      </c>
    </row>
    <row r="22" spans="1:8">
      <c r="A22" s="7">
        <v>1046</v>
      </c>
      <c r="B22" s="1" t="s">
        <v>158</v>
      </c>
      <c r="C22" s="2" t="s">
        <v>0</v>
      </c>
      <c r="D22" s="1" t="s">
        <v>137</v>
      </c>
      <c r="E22" s="4">
        <v>4.2</v>
      </c>
      <c r="F22" s="1" t="s">
        <v>144</v>
      </c>
      <c r="G22" s="5"/>
      <c r="H22" s="17"/>
    </row>
    <row r="23" spans="1:8">
      <c r="A23" s="7">
        <v>1045</v>
      </c>
      <c r="B23" s="1" t="s">
        <v>157</v>
      </c>
      <c r="C23" s="2" t="s">
        <v>0</v>
      </c>
      <c r="D23" s="1" t="s">
        <v>137</v>
      </c>
      <c r="E23" s="4">
        <v>3.76</v>
      </c>
      <c r="F23" s="1" t="s">
        <v>144</v>
      </c>
      <c r="G23" s="5" t="s">
        <v>155</v>
      </c>
      <c r="H23" s="17"/>
    </row>
    <row r="24" spans="1:8">
      <c r="A24" s="7">
        <v>1044</v>
      </c>
      <c r="B24" s="1" t="s">
        <v>156</v>
      </c>
      <c r="C24" s="2" t="s">
        <v>0</v>
      </c>
      <c r="D24" s="1" t="s">
        <v>137</v>
      </c>
      <c r="E24" s="4">
        <v>4.0999999999999996</v>
      </c>
      <c r="F24" s="1" t="s">
        <v>154</v>
      </c>
      <c r="G24" s="5"/>
      <c r="H24" s="17"/>
    </row>
    <row r="25" spans="1:8">
      <c r="A25" s="7">
        <v>1043</v>
      </c>
      <c r="B25" s="1" t="s">
        <v>153</v>
      </c>
      <c r="C25" s="2" t="s">
        <v>0</v>
      </c>
      <c r="D25" s="1" t="s">
        <v>137</v>
      </c>
      <c r="E25" s="4">
        <v>3.8</v>
      </c>
      <c r="F25" s="1" t="s">
        <v>154</v>
      </c>
      <c r="G25" s="5" t="s">
        <v>155</v>
      </c>
      <c r="H25" s="17"/>
    </row>
    <row r="26" spans="1:8">
      <c r="A26" s="7">
        <v>1042</v>
      </c>
      <c r="B26" s="1" t="s">
        <v>152</v>
      </c>
      <c r="C26" s="2" t="s">
        <v>0</v>
      </c>
      <c r="D26" s="1" t="s">
        <v>137</v>
      </c>
      <c r="E26" s="4">
        <v>3.38</v>
      </c>
      <c r="F26" s="1" t="s">
        <v>143</v>
      </c>
      <c r="G26" s="5"/>
      <c r="H26" s="17"/>
    </row>
    <row r="27" spans="1:8">
      <c r="A27" s="7">
        <v>1041</v>
      </c>
      <c r="B27" s="1" t="s">
        <v>151</v>
      </c>
      <c r="C27" s="2" t="s">
        <v>0</v>
      </c>
      <c r="D27" s="1" t="s">
        <v>137</v>
      </c>
      <c r="E27" s="4">
        <v>3.12</v>
      </c>
      <c r="F27" s="1" t="s">
        <v>143</v>
      </c>
      <c r="G27" s="5"/>
      <c r="H27" s="17"/>
    </row>
    <row r="28" spans="1:8">
      <c r="A28" s="7">
        <v>1040</v>
      </c>
      <c r="B28" s="1" t="s">
        <v>150</v>
      </c>
      <c r="C28" s="2" t="s">
        <v>0</v>
      </c>
      <c r="D28" s="1" t="s">
        <v>137</v>
      </c>
      <c r="E28" s="4">
        <v>2.86</v>
      </c>
      <c r="F28" s="1" t="s">
        <v>141</v>
      </c>
      <c r="G28" s="5"/>
      <c r="H28" s="17"/>
    </row>
    <row r="29" spans="1:8">
      <c r="A29" s="7">
        <v>1039</v>
      </c>
      <c r="B29" s="1" t="s">
        <v>149</v>
      </c>
      <c r="C29" s="2" t="s">
        <v>0</v>
      </c>
      <c r="D29" s="1" t="s">
        <v>137</v>
      </c>
      <c r="E29" s="4">
        <v>2.5099999999999998</v>
      </c>
      <c r="F29" s="1" t="s">
        <v>141</v>
      </c>
      <c r="G29" s="5"/>
      <c r="H29" s="17"/>
    </row>
    <row r="30" spans="1:8">
      <c r="A30" s="7">
        <v>1038</v>
      </c>
      <c r="B30" s="1" t="s">
        <v>147</v>
      </c>
      <c r="C30" s="2" t="s">
        <v>1</v>
      </c>
      <c r="D30" s="1" t="s">
        <v>137</v>
      </c>
      <c r="E30" s="4">
        <v>2.2610000000000001</v>
      </c>
      <c r="F30" s="1" t="s">
        <v>148</v>
      </c>
      <c r="G30" s="5"/>
      <c r="H30" s="17"/>
    </row>
    <row r="31" spans="1:8">
      <c r="A31" s="7">
        <v>1036</v>
      </c>
      <c r="B31" s="1" t="s">
        <v>146</v>
      </c>
      <c r="C31" s="2" t="s">
        <v>0</v>
      </c>
      <c r="D31" s="1" t="s">
        <v>137</v>
      </c>
      <c r="E31" s="4">
        <v>2.13</v>
      </c>
      <c r="F31" s="1" t="s">
        <v>139</v>
      </c>
      <c r="G31" s="5"/>
      <c r="H31" s="17"/>
    </row>
    <row r="32" spans="1:8">
      <c r="A32" s="7">
        <v>1035</v>
      </c>
      <c r="B32" s="1" t="s">
        <v>145</v>
      </c>
      <c r="C32" s="2" t="s">
        <v>0</v>
      </c>
      <c r="D32" s="1" t="s">
        <v>137</v>
      </c>
      <c r="E32" s="4">
        <v>1.81</v>
      </c>
      <c r="F32" s="1" t="s">
        <v>139</v>
      </c>
      <c r="G32" s="5"/>
      <c r="H32" s="17"/>
    </row>
    <row r="33" spans="1:8">
      <c r="A33" s="7">
        <v>1034</v>
      </c>
      <c r="B33" s="1" t="s">
        <v>144</v>
      </c>
      <c r="C33" s="2" t="s">
        <v>0</v>
      </c>
      <c r="D33" s="1" t="s">
        <v>137</v>
      </c>
      <c r="E33" s="4">
        <v>1.33</v>
      </c>
      <c r="F33" s="1" t="s">
        <v>138</v>
      </c>
      <c r="G33" s="5"/>
      <c r="H33" s="17"/>
    </row>
    <row r="34" spans="1:8">
      <c r="A34" s="7">
        <v>1032</v>
      </c>
      <c r="B34" s="1" t="s">
        <v>143</v>
      </c>
      <c r="C34" s="2" t="s">
        <v>0</v>
      </c>
      <c r="D34" s="1" t="s">
        <v>137</v>
      </c>
      <c r="E34" s="4">
        <v>0.79</v>
      </c>
      <c r="F34" s="1" t="s">
        <v>138</v>
      </c>
      <c r="G34" s="5"/>
      <c r="H34" s="17"/>
    </row>
    <row r="35" spans="1:8">
      <c r="A35" s="7">
        <v>1031</v>
      </c>
      <c r="B35" s="1" t="s">
        <v>141</v>
      </c>
      <c r="C35" s="2" t="s">
        <v>0</v>
      </c>
      <c r="D35" s="1" t="s">
        <v>137</v>
      </c>
      <c r="E35" s="4">
        <v>0.503</v>
      </c>
      <c r="F35" s="1" t="s">
        <v>142</v>
      </c>
      <c r="G35" s="5"/>
      <c r="H35" s="17"/>
    </row>
    <row r="36" spans="1:8">
      <c r="A36" s="7">
        <v>1030</v>
      </c>
      <c r="B36" s="1" t="s">
        <v>139</v>
      </c>
      <c r="C36" s="2" t="s">
        <v>0</v>
      </c>
      <c r="D36" s="1" t="s">
        <v>137</v>
      </c>
      <c r="E36" s="4">
        <v>0.72299999999999998</v>
      </c>
      <c r="F36" s="1" t="s">
        <v>140</v>
      </c>
      <c r="G36" s="5"/>
      <c r="H36" s="17"/>
    </row>
    <row r="37" spans="1:8">
      <c r="A37" s="7">
        <v>1029</v>
      </c>
      <c r="B37" s="1" t="s">
        <v>138</v>
      </c>
      <c r="C37" s="2" t="s">
        <v>0</v>
      </c>
      <c r="D37" s="1" t="s">
        <v>137</v>
      </c>
      <c r="E37" s="4">
        <v>0.38</v>
      </c>
      <c r="F37" s="1" t="s">
        <v>136</v>
      </c>
      <c r="G37" s="5"/>
      <c r="H37" s="17"/>
    </row>
    <row r="38" spans="1:8">
      <c r="A38" s="7">
        <v>1028</v>
      </c>
      <c r="B38" s="1" t="s">
        <v>136</v>
      </c>
      <c r="C38" s="2" t="s">
        <v>0</v>
      </c>
      <c r="D38" s="1" t="s">
        <v>137</v>
      </c>
      <c r="E38" s="4">
        <v>0.06</v>
      </c>
      <c r="F38" s="1" t="s">
        <v>136</v>
      </c>
      <c r="G38" s="5" t="s">
        <v>7</v>
      </c>
      <c r="H38" s="17"/>
    </row>
  </sheetData>
  <sortState ref="A3:H16">
    <sortCondition descending="1"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sqref="A1:XFD1"/>
    </sheetView>
  </sheetViews>
  <sheetFormatPr defaultRowHeight="15"/>
  <cols>
    <col min="3" max="3" width="0" hidden="1" customWidth="1"/>
    <col min="4" max="4" width="45.28515625" customWidth="1"/>
    <col min="6" max="6" width="12.42578125" bestFit="1" customWidth="1"/>
    <col min="7" max="7" width="22" bestFit="1" customWidth="1"/>
  </cols>
  <sheetData>
    <row r="1" spans="1:8">
      <c r="B1" t="s">
        <v>202</v>
      </c>
      <c r="D1" t="s">
        <v>203</v>
      </c>
      <c r="E1" t="s">
        <v>204</v>
      </c>
      <c r="H1" t="s">
        <v>205</v>
      </c>
    </row>
    <row r="2" spans="1:8">
      <c r="A2" s="7">
        <v>413</v>
      </c>
      <c r="B2" s="3" t="s">
        <v>31</v>
      </c>
      <c r="C2" s="2" t="s">
        <v>0</v>
      </c>
      <c r="D2" s="8" t="s">
        <v>32</v>
      </c>
      <c r="E2" s="4">
        <v>47.17</v>
      </c>
      <c r="F2" s="3" t="s">
        <v>33</v>
      </c>
      <c r="G2" s="10"/>
      <c r="H2" s="14">
        <f>61.92-E2-14.726+2.287</f>
        <v>2.3109999999999991</v>
      </c>
    </row>
    <row r="3" spans="1:8">
      <c r="A3" s="7">
        <v>414</v>
      </c>
      <c r="B3" s="3" t="s">
        <v>34</v>
      </c>
      <c r="C3" s="2" t="s">
        <v>0</v>
      </c>
      <c r="D3" s="3" t="s">
        <v>32</v>
      </c>
      <c r="E3" s="4">
        <v>46.9</v>
      </c>
      <c r="F3" s="3" t="s">
        <v>33</v>
      </c>
      <c r="G3" s="10"/>
      <c r="H3" s="14">
        <f t="shared" ref="H3:H66" si="0">61.92-E3-14.726+2.287</f>
        <v>2.5810000000000022</v>
      </c>
    </row>
    <row r="4" spans="1:8">
      <c r="A4" s="7">
        <v>415</v>
      </c>
      <c r="B4" s="3" t="s">
        <v>35</v>
      </c>
      <c r="C4" s="2" t="s">
        <v>0</v>
      </c>
      <c r="D4" s="8" t="s">
        <v>32</v>
      </c>
      <c r="E4" s="4">
        <v>46.64</v>
      </c>
      <c r="F4" s="3" t="s">
        <v>36</v>
      </c>
      <c r="G4" s="10"/>
      <c r="H4" s="14">
        <f t="shared" si="0"/>
        <v>2.8410000000000002</v>
      </c>
    </row>
    <row r="5" spans="1:8">
      <c r="A5" s="7">
        <v>416</v>
      </c>
      <c r="B5" s="3" t="s">
        <v>37</v>
      </c>
      <c r="C5" s="2" t="s">
        <v>0</v>
      </c>
      <c r="D5" s="8" t="s">
        <v>32</v>
      </c>
      <c r="E5" s="4">
        <v>46.32</v>
      </c>
      <c r="F5" s="3" t="s">
        <v>36</v>
      </c>
      <c r="G5" s="10"/>
      <c r="H5" s="14">
        <f t="shared" si="0"/>
        <v>3.1610000000000005</v>
      </c>
    </row>
    <row r="6" spans="1:8">
      <c r="A6" s="7">
        <v>417</v>
      </c>
      <c r="B6" s="3" t="s">
        <v>38</v>
      </c>
      <c r="C6" s="2" t="s">
        <v>0</v>
      </c>
      <c r="D6" s="8" t="s">
        <v>32</v>
      </c>
      <c r="E6" s="4">
        <v>45.97</v>
      </c>
      <c r="F6" s="3" t="s">
        <v>31</v>
      </c>
      <c r="G6" s="10"/>
      <c r="H6" s="14">
        <f t="shared" si="0"/>
        <v>3.5110000000000019</v>
      </c>
    </row>
    <row r="7" spans="1:8">
      <c r="A7" s="7">
        <v>418</v>
      </c>
      <c r="B7" s="3" t="s">
        <v>39</v>
      </c>
      <c r="C7" s="2" t="s">
        <v>0</v>
      </c>
      <c r="D7" s="8" t="s">
        <v>32</v>
      </c>
      <c r="E7" s="4">
        <v>45.7</v>
      </c>
      <c r="F7" s="3" t="s">
        <v>31</v>
      </c>
      <c r="G7" s="10"/>
      <c r="H7" s="14">
        <f t="shared" si="0"/>
        <v>3.7809999999999979</v>
      </c>
    </row>
    <row r="8" spans="1:8">
      <c r="A8" s="7">
        <v>419</v>
      </c>
      <c r="B8" s="3" t="s">
        <v>40</v>
      </c>
      <c r="C8" s="2" t="s">
        <v>0</v>
      </c>
      <c r="D8" s="8" t="s">
        <v>32</v>
      </c>
      <c r="E8" s="4">
        <v>45.43</v>
      </c>
      <c r="F8" s="3" t="s">
        <v>31</v>
      </c>
      <c r="G8" s="10"/>
      <c r="H8" s="14">
        <f t="shared" si="0"/>
        <v>4.051000000000001</v>
      </c>
    </row>
    <row r="9" spans="1:8">
      <c r="A9" s="7">
        <v>420</v>
      </c>
      <c r="B9" s="3" t="s">
        <v>41</v>
      </c>
      <c r="C9" s="2" t="s">
        <v>0</v>
      </c>
      <c r="D9" s="8" t="s">
        <v>32</v>
      </c>
      <c r="E9" s="4">
        <v>45.15</v>
      </c>
      <c r="F9" s="3" t="s">
        <v>34</v>
      </c>
      <c r="G9" s="10" t="s">
        <v>42</v>
      </c>
      <c r="H9" s="14">
        <f t="shared" si="0"/>
        <v>4.3310000000000022</v>
      </c>
    </row>
    <row r="10" spans="1:8">
      <c r="A10" s="7">
        <v>421</v>
      </c>
      <c r="B10" s="3" t="s">
        <v>43</v>
      </c>
      <c r="C10" s="2" t="s">
        <v>0</v>
      </c>
      <c r="D10" s="8" t="s">
        <v>44</v>
      </c>
      <c r="E10" s="4">
        <v>44.91</v>
      </c>
      <c r="F10" s="3" t="s">
        <v>40</v>
      </c>
      <c r="G10" s="10"/>
      <c r="H10" s="14">
        <f t="shared" si="0"/>
        <v>4.5710000000000042</v>
      </c>
    </row>
    <row r="11" spans="1:8">
      <c r="A11" s="7">
        <v>471</v>
      </c>
      <c r="B11" s="3" t="s">
        <v>45</v>
      </c>
      <c r="C11" s="2" t="s">
        <v>0</v>
      </c>
      <c r="D11" s="8" t="s">
        <v>44</v>
      </c>
      <c r="E11" s="4">
        <v>44.37</v>
      </c>
      <c r="F11" s="3" t="s">
        <v>40</v>
      </c>
      <c r="G11" s="10" t="s">
        <v>46</v>
      </c>
      <c r="H11" s="14">
        <f t="shared" si="0"/>
        <v>5.1110000000000033</v>
      </c>
    </row>
    <row r="12" spans="1:8">
      <c r="A12" s="7">
        <v>472</v>
      </c>
      <c r="B12" s="3" t="s">
        <v>47</v>
      </c>
      <c r="C12" s="2" t="s">
        <v>0</v>
      </c>
      <c r="D12" s="8" t="s">
        <v>44</v>
      </c>
      <c r="E12" s="4">
        <v>43.68</v>
      </c>
      <c r="F12" s="3" t="s">
        <v>41</v>
      </c>
      <c r="G12" s="10"/>
      <c r="H12" s="14">
        <f t="shared" si="0"/>
        <v>5.801000000000001</v>
      </c>
    </row>
    <row r="13" spans="1:8">
      <c r="A13" s="7">
        <v>473</v>
      </c>
      <c r="B13" s="3" t="s">
        <v>48</v>
      </c>
      <c r="C13" s="2" t="s">
        <v>0</v>
      </c>
      <c r="D13" s="8" t="s">
        <v>44</v>
      </c>
      <c r="E13" s="4">
        <v>43.54</v>
      </c>
      <c r="F13" s="3" t="s">
        <v>41</v>
      </c>
      <c r="G13" s="10"/>
      <c r="H13" s="14">
        <f t="shared" si="0"/>
        <v>5.9410000000000016</v>
      </c>
    </row>
    <row r="14" spans="1:8">
      <c r="A14" s="7">
        <v>474</v>
      </c>
      <c r="B14" s="3" t="s">
        <v>49</v>
      </c>
      <c r="C14" s="2" t="s">
        <v>0</v>
      </c>
      <c r="D14" s="8" t="s">
        <v>44</v>
      </c>
      <c r="E14" s="4">
        <v>43.36</v>
      </c>
      <c r="F14" s="3" t="s">
        <v>41</v>
      </c>
      <c r="G14" s="10"/>
      <c r="H14" s="14">
        <f t="shared" si="0"/>
        <v>6.1210000000000013</v>
      </c>
    </row>
    <row r="15" spans="1:8">
      <c r="A15" s="7">
        <v>475</v>
      </c>
      <c r="B15" s="3" t="s">
        <v>50</v>
      </c>
      <c r="C15" s="2" t="s">
        <v>0</v>
      </c>
      <c r="D15" s="8" t="s">
        <v>44</v>
      </c>
      <c r="E15" s="4">
        <v>43.11</v>
      </c>
      <c r="F15" s="3" t="s">
        <v>43</v>
      </c>
      <c r="G15" s="10"/>
      <c r="H15" s="14">
        <f t="shared" si="0"/>
        <v>6.3710000000000013</v>
      </c>
    </row>
    <row r="16" spans="1:8">
      <c r="A16" s="7">
        <v>476</v>
      </c>
      <c r="B16" s="3" t="s">
        <v>51</v>
      </c>
      <c r="C16" s="2" t="s">
        <v>0</v>
      </c>
      <c r="D16" s="8" t="s">
        <v>44</v>
      </c>
      <c r="E16" s="4">
        <v>42.8</v>
      </c>
      <c r="F16" s="3" t="s">
        <v>43</v>
      </c>
      <c r="G16" s="10"/>
      <c r="H16" s="14">
        <f t="shared" si="0"/>
        <v>6.6810000000000036</v>
      </c>
    </row>
    <row r="17" spans="1:8">
      <c r="A17" s="7">
        <v>477</v>
      </c>
      <c r="B17" s="3" t="s">
        <v>52</v>
      </c>
      <c r="C17" s="2" t="s">
        <v>0</v>
      </c>
      <c r="D17" s="8" t="s">
        <v>44</v>
      </c>
      <c r="E17" s="4">
        <v>42.48</v>
      </c>
      <c r="F17" s="3" t="s">
        <v>43</v>
      </c>
      <c r="G17" s="10"/>
      <c r="H17" s="14">
        <f t="shared" si="0"/>
        <v>7.0010000000000039</v>
      </c>
    </row>
    <row r="18" spans="1:8">
      <c r="A18" s="7">
        <v>478</v>
      </c>
      <c r="B18" s="3" t="s">
        <v>53</v>
      </c>
      <c r="C18" s="2" t="s">
        <v>0</v>
      </c>
      <c r="D18" s="8" t="s">
        <v>44</v>
      </c>
      <c r="E18" s="4">
        <v>42.06</v>
      </c>
      <c r="F18" s="3" t="s">
        <v>54</v>
      </c>
      <c r="G18" s="10"/>
      <c r="H18" s="14">
        <f t="shared" si="0"/>
        <v>7.4209999999999985</v>
      </c>
    </row>
    <row r="19" spans="1:8">
      <c r="A19" s="7">
        <v>479</v>
      </c>
      <c r="B19" s="3" t="s">
        <v>55</v>
      </c>
      <c r="C19" s="2" t="s">
        <v>0</v>
      </c>
      <c r="D19" s="8" t="s">
        <v>44</v>
      </c>
      <c r="E19" s="4">
        <v>41.89</v>
      </c>
      <c r="F19" s="3" t="s">
        <v>54</v>
      </c>
      <c r="G19" s="10"/>
      <c r="H19" s="14">
        <f t="shared" si="0"/>
        <v>7.5910000000000002</v>
      </c>
    </row>
    <row r="20" spans="1:8">
      <c r="A20" s="7">
        <v>480</v>
      </c>
      <c r="B20" s="3" t="s">
        <v>56</v>
      </c>
      <c r="C20" s="2" t="s">
        <v>0</v>
      </c>
      <c r="D20" s="8" t="s">
        <v>44</v>
      </c>
      <c r="E20" s="4">
        <v>41.61</v>
      </c>
      <c r="F20" s="3" t="s">
        <v>54</v>
      </c>
      <c r="G20" s="10"/>
      <c r="H20" s="14">
        <f t="shared" si="0"/>
        <v>7.8710000000000013</v>
      </c>
    </row>
    <row r="21" spans="1:8">
      <c r="A21" s="7">
        <v>481</v>
      </c>
      <c r="B21" s="3" t="s">
        <v>57</v>
      </c>
      <c r="C21" s="2" t="s">
        <v>0</v>
      </c>
      <c r="D21" s="8" t="s">
        <v>44</v>
      </c>
      <c r="E21" s="4">
        <v>41.33</v>
      </c>
      <c r="F21" s="3" t="s">
        <v>58</v>
      </c>
      <c r="G21" s="10"/>
      <c r="H21" s="14">
        <f t="shared" si="0"/>
        <v>8.1510000000000034</v>
      </c>
    </row>
    <row r="22" spans="1:8">
      <c r="A22" s="7">
        <v>482</v>
      </c>
      <c r="B22" s="3" t="s">
        <v>59</v>
      </c>
      <c r="C22" s="2" t="s">
        <v>0</v>
      </c>
      <c r="D22" s="3" t="s">
        <v>44</v>
      </c>
      <c r="E22" s="4">
        <v>41.02</v>
      </c>
      <c r="F22" s="3" t="s">
        <v>58</v>
      </c>
      <c r="G22" s="10"/>
      <c r="H22" s="14">
        <f t="shared" si="0"/>
        <v>8.4609999999999985</v>
      </c>
    </row>
    <row r="23" spans="1:8">
      <c r="A23" s="7">
        <v>483</v>
      </c>
      <c r="B23" s="3" t="s">
        <v>60</v>
      </c>
      <c r="C23" s="2" t="s">
        <v>0</v>
      </c>
      <c r="D23" s="8" t="s">
        <v>44</v>
      </c>
      <c r="E23" s="4">
        <v>40.770000000000003</v>
      </c>
      <c r="F23" s="3" t="s">
        <v>58</v>
      </c>
      <c r="G23" s="10"/>
      <c r="H23" s="14">
        <f t="shared" si="0"/>
        <v>8.7109999999999985</v>
      </c>
    </row>
    <row r="24" spans="1:8">
      <c r="A24" s="7">
        <v>484</v>
      </c>
      <c r="B24" s="3" t="s">
        <v>61</v>
      </c>
      <c r="C24" s="2" t="s">
        <v>0</v>
      </c>
      <c r="D24" s="8" t="s">
        <v>44</v>
      </c>
      <c r="E24" s="4">
        <v>40.450000000000003</v>
      </c>
      <c r="F24" s="3" t="s">
        <v>62</v>
      </c>
      <c r="G24" s="10"/>
      <c r="H24" s="14">
        <f t="shared" si="0"/>
        <v>9.0309999999999988</v>
      </c>
    </row>
    <row r="25" spans="1:8">
      <c r="A25" s="7">
        <v>485</v>
      </c>
      <c r="B25" s="3" t="s">
        <v>63</v>
      </c>
      <c r="C25" s="2" t="s">
        <v>0</v>
      </c>
      <c r="D25" s="8" t="s">
        <v>44</v>
      </c>
      <c r="E25" s="4">
        <v>40.200000000000003</v>
      </c>
      <c r="F25" s="3" t="s">
        <v>62</v>
      </c>
      <c r="G25" s="10"/>
      <c r="H25" s="14">
        <f t="shared" si="0"/>
        <v>9.2809999999999988</v>
      </c>
    </row>
    <row r="26" spans="1:8">
      <c r="A26" s="7">
        <v>486</v>
      </c>
      <c r="B26" s="3" t="s">
        <v>64</v>
      </c>
      <c r="C26" s="2" t="s">
        <v>0</v>
      </c>
      <c r="D26" s="8" t="s">
        <v>44</v>
      </c>
      <c r="E26" s="4">
        <v>39.96</v>
      </c>
      <c r="F26" s="3" t="s">
        <v>62</v>
      </c>
      <c r="G26" s="10"/>
      <c r="H26" s="14">
        <f t="shared" si="0"/>
        <v>9.5210000000000008</v>
      </c>
    </row>
    <row r="27" spans="1:8">
      <c r="A27" s="7">
        <v>488</v>
      </c>
      <c r="B27" s="3" t="s">
        <v>65</v>
      </c>
      <c r="C27" s="2" t="s">
        <v>0</v>
      </c>
      <c r="D27" s="8" t="s">
        <v>44</v>
      </c>
      <c r="E27" s="4">
        <v>39.520000000000003</v>
      </c>
      <c r="F27" s="3" t="s">
        <v>66</v>
      </c>
      <c r="G27" s="10"/>
      <c r="H27" s="14">
        <f t="shared" si="0"/>
        <v>9.9609999999999985</v>
      </c>
    </row>
    <row r="28" spans="1:8">
      <c r="A28" s="7">
        <v>489</v>
      </c>
      <c r="B28" s="3" t="s">
        <v>67</v>
      </c>
      <c r="C28" s="2" t="s">
        <v>0</v>
      </c>
      <c r="D28" s="8" t="s">
        <v>44</v>
      </c>
      <c r="E28" s="4">
        <v>39.29</v>
      </c>
      <c r="F28" s="3" t="s">
        <v>66</v>
      </c>
      <c r="G28" s="10"/>
      <c r="H28" s="14">
        <f t="shared" si="0"/>
        <v>10.191000000000003</v>
      </c>
    </row>
    <row r="29" spans="1:8">
      <c r="A29" s="7">
        <v>490</v>
      </c>
      <c r="B29" s="3" t="s">
        <v>68</v>
      </c>
      <c r="C29" s="2" t="s">
        <v>0</v>
      </c>
      <c r="D29" s="8" t="s">
        <v>44</v>
      </c>
      <c r="E29" s="4">
        <v>38.979999999999997</v>
      </c>
      <c r="F29" s="3" t="s">
        <v>66</v>
      </c>
      <c r="G29" s="10"/>
      <c r="H29" s="14">
        <f t="shared" si="0"/>
        <v>10.501000000000005</v>
      </c>
    </row>
    <row r="30" spans="1:8">
      <c r="A30" s="7">
        <v>491</v>
      </c>
      <c r="B30" s="3" t="s">
        <v>69</v>
      </c>
      <c r="C30" s="2" t="s">
        <v>0</v>
      </c>
      <c r="D30" s="8" t="s">
        <v>44</v>
      </c>
      <c r="E30" s="4">
        <v>38.68</v>
      </c>
      <c r="F30" s="3" t="s">
        <v>70</v>
      </c>
      <c r="G30" s="10"/>
      <c r="H30" s="14">
        <f t="shared" si="0"/>
        <v>10.801000000000002</v>
      </c>
    </row>
    <row r="31" spans="1:8">
      <c r="A31" s="7">
        <v>492</v>
      </c>
      <c r="B31" s="3" t="s">
        <v>71</v>
      </c>
      <c r="C31" s="2" t="s">
        <v>0</v>
      </c>
      <c r="D31" s="8" t="s">
        <v>44</v>
      </c>
      <c r="E31" s="4">
        <v>38.380000000000003</v>
      </c>
      <c r="F31" s="3" t="s">
        <v>70</v>
      </c>
      <c r="G31" s="10"/>
      <c r="H31" s="14">
        <f t="shared" si="0"/>
        <v>11.100999999999999</v>
      </c>
    </row>
    <row r="32" spans="1:8">
      <c r="A32" s="7">
        <v>494</v>
      </c>
      <c r="B32" s="3" t="s">
        <v>74</v>
      </c>
      <c r="C32" s="2" t="s">
        <v>0</v>
      </c>
      <c r="D32" s="8" t="s">
        <v>44</v>
      </c>
      <c r="E32" s="4">
        <v>38.07</v>
      </c>
      <c r="F32" s="3" t="s">
        <v>75</v>
      </c>
      <c r="G32" s="10"/>
      <c r="H32" s="14">
        <f t="shared" si="0"/>
        <v>11.411000000000001</v>
      </c>
    </row>
    <row r="33" spans="1:8">
      <c r="A33" s="7">
        <v>496</v>
      </c>
      <c r="B33" s="3" t="s">
        <v>77</v>
      </c>
      <c r="C33" s="2" t="s">
        <v>0</v>
      </c>
      <c r="D33" s="8" t="s">
        <v>44</v>
      </c>
      <c r="E33" s="4">
        <v>37.76</v>
      </c>
      <c r="F33" s="3" t="s">
        <v>75</v>
      </c>
      <c r="G33" s="10"/>
      <c r="H33" s="14">
        <f t="shared" si="0"/>
        <v>11.721000000000004</v>
      </c>
    </row>
    <row r="34" spans="1:8">
      <c r="A34" s="7">
        <v>493</v>
      </c>
      <c r="B34" s="3" t="s">
        <v>72</v>
      </c>
      <c r="C34" s="2" t="s">
        <v>0</v>
      </c>
      <c r="D34" s="8" t="s">
        <v>44</v>
      </c>
      <c r="E34" s="4" t="s">
        <v>5</v>
      </c>
      <c r="F34" s="3" t="s">
        <v>73</v>
      </c>
      <c r="G34" s="10"/>
      <c r="H34" s="14">
        <f>9.607+2.287</f>
        <v>11.893999999999998</v>
      </c>
    </row>
    <row r="35" spans="1:8">
      <c r="A35" s="7">
        <v>495</v>
      </c>
      <c r="B35" s="3" t="s">
        <v>76</v>
      </c>
      <c r="C35" s="2" t="s">
        <v>0</v>
      </c>
      <c r="D35" s="8" t="s">
        <v>44</v>
      </c>
      <c r="E35" s="4" t="s">
        <v>5</v>
      </c>
      <c r="F35" s="3" t="s">
        <v>73</v>
      </c>
      <c r="G35" s="10"/>
      <c r="H35" s="14">
        <f>9.607+2.287</f>
        <v>11.893999999999998</v>
      </c>
    </row>
    <row r="36" spans="1:8">
      <c r="A36" s="7">
        <v>497</v>
      </c>
      <c r="B36" s="3" t="s">
        <v>78</v>
      </c>
      <c r="C36" s="2" t="s">
        <v>0</v>
      </c>
      <c r="D36" s="8" t="s">
        <v>44</v>
      </c>
      <c r="E36" s="4">
        <v>37.47</v>
      </c>
      <c r="F36" s="3" t="s">
        <v>75</v>
      </c>
      <c r="G36" s="10"/>
      <c r="H36" s="14">
        <f t="shared" si="0"/>
        <v>12.011000000000003</v>
      </c>
    </row>
    <row r="37" spans="1:8">
      <c r="A37" s="7">
        <v>498</v>
      </c>
      <c r="B37" s="3" t="s">
        <v>79</v>
      </c>
      <c r="C37" s="2" t="s">
        <v>0</v>
      </c>
      <c r="D37" s="8" t="s">
        <v>44</v>
      </c>
      <c r="E37" s="4">
        <v>37.18</v>
      </c>
      <c r="F37" s="3" t="s">
        <v>80</v>
      </c>
      <c r="G37" s="10"/>
      <c r="H37" s="14">
        <f t="shared" si="0"/>
        <v>12.301000000000002</v>
      </c>
    </row>
    <row r="38" spans="1:8">
      <c r="A38" s="7">
        <v>499</v>
      </c>
      <c r="B38" s="3" t="s">
        <v>81</v>
      </c>
      <c r="C38" s="2" t="s">
        <v>0</v>
      </c>
      <c r="D38" s="8" t="s">
        <v>44</v>
      </c>
      <c r="E38" s="4">
        <v>36.82</v>
      </c>
      <c r="F38" s="3" t="s">
        <v>80</v>
      </c>
      <c r="G38" s="10"/>
      <c r="H38" s="14">
        <f t="shared" si="0"/>
        <v>12.661000000000001</v>
      </c>
    </row>
    <row r="39" spans="1:8">
      <c r="A39" s="7">
        <v>500</v>
      </c>
      <c r="B39" s="3" t="s">
        <v>82</v>
      </c>
      <c r="C39" s="2" t="s">
        <v>0</v>
      </c>
      <c r="D39" s="8" t="s">
        <v>44</v>
      </c>
      <c r="E39" s="4">
        <v>36.51</v>
      </c>
      <c r="F39" s="3" t="s">
        <v>83</v>
      </c>
      <c r="G39" s="10"/>
      <c r="H39" s="14">
        <f t="shared" si="0"/>
        <v>12.971000000000004</v>
      </c>
    </row>
    <row r="40" spans="1:8">
      <c r="A40" s="7">
        <v>501</v>
      </c>
      <c r="B40" s="3" t="s">
        <v>84</v>
      </c>
      <c r="C40" s="2" t="s">
        <v>0</v>
      </c>
      <c r="D40" s="8" t="s">
        <v>44</v>
      </c>
      <c r="E40" s="4">
        <v>36.25</v>
      </c>
      <c r="F40" s="3" t="s">
        <v>83</v>
      </c>
      <c r="G40" s="10"/>
      <c r="H40" s="14">
        <f t="shared" si="0"/>
        <v>13.231000000000002</v>
      </c>
    </row>
    <row r="41" spans="1:8">
      <c r="A41" s="7">
        <v>503</v>
      </c>
      <c r="B41" s="3" t="s">
        <v>86</v>
      </c>
      <c r="C41" s="2" t="s">
        <v>0</v>
      </c>
      <c r="D41" s="8" t="s">
        <v>44</v>
      </c>
      <c r="E41" s="4">
        <v>35.96</v>
      </c>
      <c r="F41" s="3" t="s">
        <v>83</v>
      </c>
      <c r="G41" s="10"/>
      <c r="H41" s="14">
        <f t="shared" si="0"/>
        <v>13.521000000000001</v>
      </c>
    </row>
    <row r="42" spans="1:8">
      <c r="A42" s="7">
        <v>504</v>
      </c>
      <c r="B42" s="3" t="s">
        <v>87</v>
      </c>
      <c r="C42" s="2" t="s">
        <v>0</v>
      </c>
      <c r="D42" s="8" t="s">
        <v>44</v>
      </c>
      <c r="E42" s="4">
        <v>35.630000000000003</v>
      </c>
      <c r="F42" s="3" t="s">
        <v>45</v>
      </c>
      <c r="G42" s="10"/>
      <c r="H42" s="14">
        <f t="shared" si="0"/>
        <v>13.850999999999999</v>
      </c>
    </row>
    <row r="43" spans="1:8">
      <c r="A43" s="7">
        <v>502</v>
      </c>
      <c r="B43" s="3" t="s">
        <v>85</v>
      </c>
      <c r="C43" s="2" t="s">
        <v>1</v>
      </c>
      <c r="D43" s="8" t="s">
        <v>44</v>
      </c>
      <c r="E43" s="4" t="s">
        <v>2</v>
      </c>
      <c r="F43" s="3" t="s">
        <v>73</v>
      </c>
      <c r="G43" s="10"/>
      <c r="H43" s="14">
        <f>12.013+2.287</f>
        <v>14.3</v>
      </c>
    </row>
    <row r="44" spans="1:8">
      <c r="A44" s="7">
        <v>506</v>
      </c>
      <c r="B44" s="3" t="s">
        <v>89</v>
      </c>
      <c r="C44" s="2" t="s">
        <v>0</v>
      </c>
      <c r="D44" s="8" t="s">
        <v>44</v>
      </c>
      <c r="E44" s="4">
        <v>34.97</v>
      </c>
      <c r="F44" s="3" t="s">
        <v>47</v>
      </c>
      <c r="G44" s="10"/>
      <c r="H44" s="14">
        <f t="shared" si="0"/>
        <v>14.511000000000003</v>
      </c>
    </row>
    <row r="45" spans="1:8">
      <c r="A45" s="7">
        <v>505</v>
      </c>
      <c r="B45" s="3" t="s">
        <v>88</v>
      </c>
      <c r="C45" s="2" t="s">
        <v>0</v>
      </c>
      <c r="D45" s="8" t="s">
        <v>44</v>
      </c>
      <c r="E45" s="4">
        <v>34.67</v>
      </c>
      <c r="F45" s="3" t="s">
        <v>47</v>
      </c>
      <c r="G45" s="10"/>
      <c r="H45" s="14">
        <f t="shared" si="0"/>
        <v>14.811</v>
      </c>
    </row>
    <row r="46" spans="1:8">
      <c r="A46" s="7">
        <v>507</v>
      </c>
      <c r="B46" s="3" t="s">
        <v>90</v>
      </c>
      <c r="C46" s="2" t="s">
        <v>0</v>
      </c>
      <c r="D46" s="8" t="s">
        <v>44</v>
      </c>
      <c r="E46" s="4">
        <v>34.67</v>
      </c>
      <c r="F46" s="3" t="s">
        <v>48</v>
      </c>
      <c r="G46" s="10"/>
      <c r="H46" s="14">
        <f t="shared" si="0"/>
        <v>14.811</v>
      </c>
    </row>
    <row r="47" spans="1:8">
      <c r="A47" s="7">
        <v>508</v>
      </c>
      <c r="B47" s="3" t="s">
        <v>91</v>
      </c>
      <c r="C47" s="2" t="s">
        <v>0</v>
      </c>
      <c r="D47" s="8" t="s">
        <v>44</v>
      </c>
      <c r="E47" s="4">
        <v>34.35</v>
      </c>
      <c r="F47" s="3" t="s">
        <v>48</v>
      </c>
      <c r="G47" s="10"/>
      <c r="H47" s="14">
        <f t="shared" si="0"/>
        <v>15.131</v>
      </c>
    </row>
    <row r="48" spans="1:8">
      <c r="A48" s="7">
        <v>509</v>
      </c>
      <c r="B48" s="3" t="s">
        <v>92</v>
      </c>
      <c r="C48" s="2" t="s">
        <v>0</v>
      </c>
      <c r="D48" s="8" t="s">
        <v>44</v>
      </c>
      <c r="E48" s="4">
        <v>34.07</v>
      </c>
      <c r="F48" s="3" t="s">
        <v>49</v>
      </c>
      <c r="G48" s="10"/>
      <c r="H48" s="14">
        <f t="shared" si="0"/>
        <v>15.411000000000001</v>
      </c>
    </row>
    <row r="49" spans="1:8">
      <c r="A49" s="7">
        <v>510</v>
      </c>
      <c r="B49" s="3" t="s">
        <v>93</v>
      </c>
      <c r="C49" s="2" t="s">
        <v>0</v>
      </c>
      <c r="D49" s="8" t="s">
        <v>44</v>
      </c>
      <c r="E49" s="4">
        <v>33.81</v>
      </c>
      <c r="F49" s="3" t="s">
        <v>49</v>
      </c>
      <c r="G49" s="10"/>
      <c r="H49" s="14">
        <f t="shared" si="0"/>
        <v>15.670999999999999</v>
      </c>
    </row>
    <row r="50" spans="1:8">
      <c r="A50" s="7">
        <v>512</v>
      </c>
      <c r="B50" s="3" t="s">
        <v>94</v>
      </c>
      <c r="C50" s="2" t="s">
        <v>0</v>
      </c>
      <c r="D50" s="8" t="s">
        <v>44</v>
      </c>
      <c r="E50" s="4">
        <v>33.590000000000003</v>
      </c>
      <c r="F50" s="3" t="s">
        <v>50</v>
      </c>
      <c r="G50" s="10"/>
      <c r="H50" s="14">
        <f t="shared" si="0"/>
        <v>15.890999999999998</v>
      </c>
    </row>
    <row r="51" spans="1:8">
      <c r="A51" s="7">
        <v>514</v>
      </c>
      <c r="B51" s="3" t="s">
        <v>95</v>
      </c>
      <c r="C51" s="2" t="s">
        <v>0</v>
      </c>
      <c r="D51" s="8" t="s">
        <v>44</v>
      </c>
      <c r="E51" s="4">
        <v>33.29</v>
      </c>
      <c r="F51" s="3" t="s">
        <v>50</v>
      </c>
      <c r="G51" s="10"/>
      <c r="H51" s="14">
        <f t="shared" si="0"/>
        <v>16.191000000000003</v>
      </c>
    </row>
    <row r="52" spans="1:8" ht="18" customHeight="1">
      <c r="A52" s="7">
        <v>515</v>
      </c>
      <c r="B52" s="3" t="s">
        <v>96</v>
      </c>
      <c r="C52" s="2" t="s">
        <v>0</v>
      </c>
      <c r="D52" s="3" t="s">
        <v>44</v>
      </c>
      <c r="E52" s="4">
        <v>33.119999999999997</v>
      </c>
      <c r="F52" s="3" t="s">
        <v>50</v>
      </c>
      <c r="G52" s="10"/>
      <c r="H52" s="14">
        <f t="shared" si="0"/>
        <v>16.361000000000004</v>
      </c>
    </row>
    <row r="53" spans="1:8" ht="18" customHeight="1">
      <c r="A53" s="7">
        <v>801</v>
      </c>
      <c r="B53" s="3" t="s">
        <v>194</v>
      </c>
      <c r="C53" s="2"/>
      <c r="D53" s="1"/>
      <c r="E53" s="4"/>
      <c r="F53" s="3"/>
      <c r="G53" s="10" t="s">
        <v>190</v>
      </c>
      <c r="H53" s="14">
        <f>14.108+2.287</f>
        <v>16.395</v>
      </c>
    </row>
    <row r="54" spans="1:8">
      <c r="A54" s="7">
        <v>516</v>
      </c>
      <c r="B54" s="3" t="s">
        <v>97</v>
      </c>
      <c r="C54" s="2" t="s">
        <v>0</v>
      </c>
      <c r="D54" s="8" t="s">
        <v>44</v>
      </c>
      <c r="E54" s="4">
        <v>32.76</v>
      </c>
      <c r="F54" s="3" t="s">
        <v>51</v>
      </c>
      <c r="G54" s="10"/>
      <c r="H54" s="14">
        <f t="shared" si="0"/>
        <v>16.721000000000004</v>
      </c>
    </row>
    <row r="55" spans="1:8">
      <c r="A55" s="7">
        <v>517</v>
      </c>
      <c r="B55" s="3" t="s">
        <v>98</v>
      </c>
      <c r="C55" s="2" t="s">
        <v>0</v>
      </c>
      <c r="D55" s="8" t="s">
        <v>44</v>
      </c>
      <c r="E55" s="4">
        <v>32.46</v>
      </c>
      <c r="F55" s="3" t="s">
        <v>51</v>
      </c>
      <c r="G55" s="10"/>
      <c r="H55" s="14">
        <f t="shared" si="0"/>
        <v>17.021000000000001</v>
      </c>
    </row>
    <row r="56" spans="1:8">
      <c r="A56" s="7">
        <v>751</v>
      </c>
      <c r="B56" s="3" t="s">
        <v>195</v>
      </c>
      <c r="C56" s="2"/>
      <c r="D56" s="8"/>
      <c r="E56" s="4"/>
      <c r="F56" s="3"/>
      <c r="G56" s="10" t="s">
        <v>191</v>
      </c>
      <c r="H56" s="14">
        <f>14.77+2.287</f>
        <v>17.056999999999999</v>
      </c>
    </row>
    <row r="57" spans="1:8">
      <c r="A57" s="7">
        <v>518</v>
      </c>
      <c r="B57" s="3" t="s">
        <v>99</v>
      </c>
      <c r="C57" s="2" t="s">
        <v>0</v>
      </c>
      <c r="D57" s="8" t="s">
        <v>44</v>
      </c>
      <c r="E57" s="4">
        <v>32.14</v>
      </c>
      <c r="F57" s="3" t="s">
        <v>51</v>
      </c>
      <c r="G57" s="10"/>
      <c r="H57" s="14">
        <f t="shared" si="0"/>
        <v>17.341000000000001</v>
      </c>
    </row>
    <row r="58" spans="1:8">
      <c r="A58" s="7">
        <v>948</v>
      </c>
      <c r="B58" s="3" t="s">
        <v>134</v>
      </c>
      <c r="C58" s="2" t="s">
        <v>0</v>
      </c>
      <c r="D58" s="3" t="s">
        <v>101</v>
      </c>
      <c r="E58" s="4">
        <v>31.81</v>
      </c>
      <c r="F58" s="3" t="s">
        <v>133</v>
      </c>
      <c r="G58" s="10"/>
      <c r="H58" s="14">
        <f t="shared" si="0"/>
        <v>17.671000000000003</v>
      </c>
    </row>
    <row r="59" spans="1:8">
      <c r="A59" s="7">
        <v>947</v>
      </c>
      <c r="B59" s="3" t="s">
        <v>132</v>
      </c>
      <c r="C59" s="2" t="s">
        <v>0</v>
      </c>
      <c r="D59" s="3" t="s">
        <v>101</v>
      </c>
      <c r="E59" s="4">
        <v>31.51</v>
      </c>
      <c r="F59" s="3" t="s">
        <v>133</v>
      </c>
      <c r="G59" s="10"/>
      <c r="H59" s="14">
        <f t="shared" si="0"/>
        <v>17.971</v>
      </c>
    </row>
    <row r="60" spans="1:8">
      <c r="A60" s="7">
        <v>946</v>
      </c>
      <c r="B60" s="3" t="s">
        <v>131</v>
      </c>
      <c r="C60" s="2" t="s">
        <v>0</v>
      </c>
      <c r="D60" s="3" t="s">
        <v>101</v>
      </c>
      <c r="E60" s="4">
        <v>31.21</v>
      </c>
      <c r="F60" s="3" t="s">
        <v>108</v>
      </c>
      <c r="G60" s="10"/>
      <c r="H60" s="14">
        <f t="shared" si="0"/>
        <v>18.271000000000001</v>
      </c>
    </row>
    <row r="61" spans="1:8">
      <c r="A61" s="7">
        <v>945</v>
      </c>
      <c r="B61" s="3" t="s">
        <v>130</v>
      </c>
      <c r="C61" s="12" t="s">
        <v>0</v>
      </c>
      <c r="D61" s="3" t="s">
        <v>101</v>
      </c>
      <c r="E61" s="4">
        <v>30.91</v>
      </c>
      <c r="F61" s="3" t="s">
        <v>108</v>
      </c>
      <c r="G61" s="10"/>
      <c r="H61" s="14">
        <f t="shared" si="0"/>
        <v>18.570999999999998</v>
      </c>
    </row>
    <row r="62" spans="1:8">
      <c r="A62" s="7">
        <v>944</v>
      </c>
      <c r="B62" s="3" t="s">
        <v>128</v>
      </c>
      <c r="C62" s="12" t="s">
        <v>0</v>
      </c>
      <c r="D62" s="3" t="s">
        <v>101</v>
      </c>
      <c r="E62" s="4">
        <v>30.59</v>
      </c>
      <c r="F62" s="3" t="s">
        <v>129</v>
      </c>
      <c r="G62" s="10"/>
      <c r="H62" s="14">
        <f t="shared" si="0"/>
        <v>18.890999999999998</v>
      </c>
    </row>
    <row r="63" spans="1:8">
      <c r="A63" s="7">
        <v>941</v>
      </c>
      <c r="B63" s="3" t="s">
        <v>124</v>
      </c>
      <c r="C63" s="12" t="s">
        <v>0</v>
      </c>
      <c r="D63" s="3" t="s">
        <v>101</v>
      </c>
      <c r="E63" s="4">
        <v>30.2</v>
      </c>
      <c r="F63" s="3" t="s">
        <v>123</v>
      </c>
      <c r="G63" s="10"/>
      <c r="H63" s="14">
        <f t="shared" si="0"/>
        <v>19.280999999999999</v>
      </c>
    </row>
    <row r="64" spans="1:8">
      <c r="A64" s="7">
        <v>942</v>
      </c>
      <c r="B64" s="3" t="s">
        <v>125</v>
      </c>
      <c r="C64" s="12" t="s">
        <v>1</v>
      </c>
      <c r="D64" s="3" t="s">
        <v>101</v>
      </c>
      <c r="E64" s="4" t="s">
        <v>5</v>
      </c>
      <c r="F64" s="3" t="s">
        <v>126</v>
      </c>
      <c r="G64" s="10"/>
      <c r="H64" s="14">
        <f>17.16+2.287</f>
        <v>19.446999999999999</v>
      </c>
    </row>
    <row r="65" spans="1:8">
      <c r="A65" s="7">
        <v>943</v>
      </c>
      <c r="B65" s="3" t="s">
        <v>127</v>
      </c>
      <c r="C65" s="12" t="s">
        <v>0</v>
      </c>
      <c r="D65" s="3" t="s">
        <v>101</v>
      </c>
      <c r="E65" s="4" t="s">
        <v>5</v>
      </c>
      <c r="F65" s="3" t="s">
        <v>126</v>
      </c>
      <c r="G65" s="10"/>
      <c r="H65" s="14">
        <f>17.16+2.287</f>
        <v>19.446999999999999</v>
      </c>
    </row>
    <row r="66" spans="1:8">
      <c r="A66" s="7">
        <v>939</v>
      </c>
      <c r="B66" s="3" t="s">
        <v>122</v>
      </c>
      <c r="C66" s="12" t="s">
        <v>0</v>
      </c>
      <c r="D66" s="3" t="s">
        <v>101</v>
      </c>
      <c r="E66" s="4">
        <v>29.67</v>
      </c>
      <c r="F66" s="3" t="s">
        <v>123</v>
      </c>
      <c r="G66" s="10"/>
      <c r="H66" s="14">
        <f t="shared" si="0"/>
        <v>19.811</v>
      </c>
    </row>
    <row r="67" spans="1:8">
      <c r="A67" s="7">
        <v>938</v>
      </c>
      <c r="B67" s="3" t="s">
        <v>121</v>
      </c>
      <c r="C67" s="12" t="s">
        <v>0</v>
      </c>
      <c r="D67" s="3" t="s">
        <v>101</v>
      </c>
      <c r="E67" s="4">
        <v>29.39</v>
      </c>
      <c r="F67" s="3" t="s">
        <v>120</v>
      </c>
      <c r="G67" s="10"/>
      <c r="H67" s="14">
        <f t="shared" ref="H67:H109" si="1">61.92-E67-14.726+2.287</f>
        <v>20.091000000000001</v>
      </c>
    </row>
    <row r="68" spans="1:8">
      <c r="A68" s="7">
        <v>937</v>
      </c>
      <c r="B68" s="3" t="s">
        <v>119</v>
      </c>
      <c r="C68" s="12" t="s">
        <v>0</v>
      </c>
      <c r="D68" s="3" t="s">
        <v>101</v>
      </c>
      <c r="E68" s="4">
        <v>29.09</v>
      </c>
      <c r="F68" s="3" t="s">
        <v>120</v>
      </c>
      <c r="G68" s="10"/>
      <c r="H68" s="14">
        <f t="shared" si="1"/>
        <v>20.390999999999998</v>
      </c>
    </row>
    <row r="69" spans="1:8">
      <c r="A69" s="7">
        <v>932</v>
      </c>
      <c r="B69" s="3" t="s">
        <v>116</v>
      </c>
      <c r="C69" s="12" t="s">
        <v>0</v>
      </c>
      <c r="D69" s="3" t="s">
        <v>101</v>
      </c>
      <c r="E69" s="4">
        <v>28.83</v>
      </c>
      <c r="F69" s="3" t="s">
        <v>107</v>
      </c>
      <c r="G69" s="10"/>
      <c r="H69" s="14">
        <f t="shared" si="1"/>
        <v>20.651000000000003</v>
      </c>
    </row>
    <row r="70" spans="1:8">
      <c r="A70" s="7">
        <v>935</v>
      </c>
      <c r="B70" s="3" t="s">
        <v>117</v>
      </c>
      <c r="C70" s="12" t="s">
        <v>1</v>
      </c>
      <c r="D70" s="3" t="s">
        <v>101</v>
      </c>
      <c r="E70" s="4" t="s">
        <v>5</v>
      </c>
      <c r="F70" s="3" t="s">
        <v>113</v>
      </c>
      <c r="G70" s="10"/>
      <c r="H70" s="14">
        <f>18.78+2.287</f>
        <v>21.067</v>
      </c>
    </row>
    <row r="71" spans="1:8">
      <c r="A71" s="7">
        <v>936</v>
      </c>
      <c r="B71" s="3" t="s">
        <v>118</v>
      </c>
      <c r="C71" s="12" t="s">
        <v>0</v>
      </c>
      <c r="D71" s="3" t="s">
        <v>101</v>
      </c>
      <c r="E71" s="4" t="s">
        <v>5</v>
      </c>
      <c r="F71" s="3" t="s">
        <v>113</v>
      </c>
      <c r="G71" s="10"/>
      <c r="H71" s="14">
        <f>18.78+2.287</f>
        <v>21.067</v>
      </c>
    </row>
    <row r="72" spans="1:8">
      <c r="A72" s="7">
        <v>930</v>
      </c>
      <c r="B72" s="3" t="s">
        <v>114</v>
      </c>
      <c r="C72" s="12" t="s">
        <v>0</v>
      </c>
      <c r="D72" s="3" t="s">
        <v>101</v>
      </c>
      <c r="E72" s="4">
        <v>28.19</v>
      </c>
      <c r="F72" s="3" t="s">
        <v>107</v>
      </c>
      <c r="G72" s="10"/>
      <c r="H72" s="14">
        <f t="shared" si="1"/>
        <v>21.291000000000004</v>
      </c>
    </row>
    <row r="73" spans="1:8">
      <c r="A73" s="7">
        <v>928</v>
      </c>
      <c r="B73" s="3" t="s">
        <v>111</v>
      </c>
      <c r="C73" s="12" t="s">
        <v>0</v>
      </c>
      <c r="D73" s="3" t="s">
        <v>101</v>
      </c>
      <c r="E73" s="4">
        <v>27.84</v>
      </c>
      <c r="F73" s="3" t="s">
        <v>106</v>
      </c>
      <c r="G73" s="10"/>
      <c r="H73" s="14">
        <f t="shared" si="1"/>
        <v>21.640999999999998</v>
      </c>
    </row>
    <row r="74" spans="1:8">
      <c r="A74" s="7">
        <v>929</v>
      </c>
      <c r="B74" s="3" t="s">
        <v>112</v>
      </c>
      <c r="C74" s="12" t="s">
        <v>4</v>
      </c>
      <c r="D74" s="3" t="s">
        <v>101</v>
      </c>
      <c r="E74" s="4" t="s">
        <v>2</v>
      </c>
      <c r="F74" s="3" t="s">
        <v>113</v>
      </c>
      <c r="G74" s="10"/>
      <c r="H74" s="14">
        <f>19.785+2.287</f>
        <v>22.071999999999999</v>
      </c>
    </row>
    <row r="75" spans="1:8">
      <c r="A75" s="7">
        <v>949</v>
      </c>
      <c r="B75" s="3" t="s">
        <v>135</v>
      </c>
      <c r="C75" s="12" t="s">
        <v>4</v>
      </c>
      <c r="D75" s="3" t="s">
        <v>101</v>
      </c>
      <c r="E75" s="4" t="s">
        <v>2</v>
      </c>
      <c r="F75" s="3" t="s">
        <v>113</v>
      </c>
      <c r="G75" s="10"/>
      <c r="H75" s="14">
        <f>19.785+2.287</f>
        <v>22.071999999999999</v>
      </c>
    </row>
    <row r="76" spans="1:8">
      <c r="A76" s="7">
        <v>926</v>
      </c>
      <c r="B76" s="3" t="s">
        <v>110</v>
      </c>
      <c r="C76" s="12" t="s">
        <v>0</v>
      </c>
      <c r="D76" s="3" t="s">
        <v>101</v>
      </c>
      <c r="E76" s="4">
        <v>27.29</v>
      </c>
      <c r="F76" s="3" t="s">
        <v>105</v>
      </c>
      <c r="G76" s="10"/>
      <c r="H76" s="14">
        <f t="shared" si="1"/>
        <v>22.191000000000003</v>
      </c>
    </row>
    <row r="77" spans="1:8">
      <c r="A77" s="7">
        <v>924</v>
      </c>
      <c r="B77" s="3" t="s">
        <v>108</v>
      </c>
      <c r="C77" s="12" t="s">
        <v>0</v>
      </c>
      <c r="D77" s="3" t="s">
        <v>101</v>
      </c>
      <c r="E77" s="4">
        <v>26.86</v>
      </c>
      <c r="F77" s="3" t="s">
        <v>109</v>
      </c>
      <c r="G77" s="10"/>
      <c r="H77" s="14">
        <f t="shared" si="1"/>
        <v>22.621000000000002</v>
      </c>
    </row>
    <row r="78" spans="1:8">
      <c r="A78" s="7">
        <v>920</v>
      </c>
      <c r="B78" s="3" t="s">
        <v>107</v>
      </c>
      <c r="C78" s="12" t="s">
        <v>0</v>
      </c>
      <c r="D78" s="11" t="s">
        <v>101</v>
      </c>
      <c r="E78" s="4">
        <v>26.04</v>
      </c>
      <c r="F78" s="3" t="s">
        <v>104</v>
      </c>
      <c r="G78" s="10"/>
      <c r="H78" s="14">
        <f t="shared" si="1"/>
        <v>23.441000000000003</v>
      </c>
    </row>
    <row r="79" spans="1:8">
      <c r="A79" s="7">
        <v>919</v>
      </c>
      <c r="B79" s="3" t="s">
        <v>106</v>
      </c>
      <c r="C79" s="12" t="s">
        <v>0</v>
      </c>
      <c r="D79" s="11" t="s">
        <v>101</v>
      </c>
      <c r="E79" s="4">
        <v>25.74</v>
      </c>
      <c r="F79" s="3" t="s">
        <v>104</v>
      </c>
      <c r="G79" s="10"/>
      <c r="H79" s="14">
        <f t="shared" si="1"/>
        <v>23.741000000000007</v>
      </c>
    </row>
    <row r="80" spans="1:8">
      <c r="A80" s="7">
        <v>918</v>
      </c>
      <c r="B80" s="3" t="s">
        <v>105</v>
      </c>
      <c r="C80" s="12" t="s">
        <v>0</v>
      </c>
      <c r="D80" s="11" t="s">
        <v>101</v>
      </c>
      <c r="E80" s="4">
        <v>25.45</v>
      </c>
      <c r="F80" s="3" t="s">
        <v>103</v>
      </c>
      <c r="G80" s="10"/>
      <c r="H80" s="14">
        <f t="shared" si="1"/>
        <v>24.030999999999999</v>
      </c>
    </row>
    <row r="81" spans="1:8">
      <c r="A81" s="7">
        <v>916</v>
      </c>
      <c r="B81" s="3" t="s">
        <v>104</v>
      </c>
      <c r="C81" s="12" t="s">
        <v>0</v>
      </c>
      <c r="D81" s="11" t="s">
        <v>101</v>
      </c>
      <c r="E81" s="4">
        <v>24.9</v>
      </c>
      <c r="F81" s="3" t="s">
        <v>103</v>
      </c>
      <c r="G81" s="10"/>
      <c r="H81" s="14">
        <f t="shared" si="1"/>
        <v>24.581000000000003</v>
      </c>
    </row>
    <row r="82" spans="1:8">
      <c r="A82" s="7">
        <v>915</v>
      </c>
      <c r="B82" s="3" t="s">
        <v>103</v>
      </c>
      <c r="C82" s="12" t="s">
        <v>0</v>
      </c>
      <c r="D82" s="11" t="s">
        <v>101</v>
      </c>
      <c r="E82" s="4">
        <v>24.55</v>
      </c>
      <c r="F82" s="3" t="s">
        <v>100</v>
      </c>
      <c r="G82" s="10"/>
      <c r="H82" s="14">
        <f t="shared" si="1"/>
        <v>24.931000000000004</v>
      </c>
    </row>
    <row r="83" spans="1:8">
      <c r="A83" s="7">
        <v>914</v>
      </c>
      <c r="B83" s="3" t="s">
        <v>100</v>
      </c>
      <c r="C83" s="12" t="s">
        <v>0</v>
      </c>
      <c r="D83" s="3" t="s">
        <v>101</v>
      </c>
      <c r="E83" s="4">
        <v>24.33</v>
      </c>
      <c r="F83" s="3" t="s">
        <v>100</v>
      </c>
      <c r="G83" s="10" t="s">
        <v>102</v>
      </c>
      <c r="H83" s="14">
        <f t="shared" si="1"/>
        <v>25.151000000000003</v>
      </c>
    </row>
    <row r="84" spans="1:8">
      <c r="A84" s="7">
        <v>384</v>
      </c>
      <c r="B84" s="3" t="s">
        <v>159</v>
      </c>
      <c r="C84" s="2" t="s">
        <v>0</v>
      </c>
      <c r="D84" s="8" t="s">
        <v>160</v>
      </c>
      <c r="E84" s="4">
        <v>23.93</v>
      </c>
      <c r="F84" s="3" t="s">
        <v>159</v>
      </c>
      <c r="G84" s="10"/>
      <c r="H84" s="14">
        <f t="shared" si="1"/>
        <v>25.551000000000002</v>
      </c>
    </row>
    <row r="85" spans="1:8" ht="13.5" customHeight="1">
      <c r="A85" s="7">
        <v>385</v>
      </c>
      <c r="B85" s="3" t="s">
        <v>161</v>
      </c>
      <c r="C85" s="2" t="s">
        <v>0</v>
      </c>
      <c r="D85" s="8" t="s">
        <v>160</v>
      </c>
      <c r="E85" s="4">
        <v>23.74</v>
      </c>
      <c r="F85" s="3" t="s">
        <v>159</v>
      </c>
      <c r="G85" s="10"/>
      <c r="H85" s="14">
        <f t="shared" si="1"/>
        <v>25.741000000000007</v>
      </c>
    </row>
    <row r="86" spans="1:8" ht="13.5" customHeight="1">
      <c r="A86" s="7">
        <v>596</v>
      </c>
      <c r="B86" s="3" t="s">
        <v>196</v>
      </c>
      <c r="C86" s="2" t="s">
        <v>0</v>
      </c>
      <c r="D86" s="11" t="s">
        <v>197</v>
      </c>
      <c r="E86" s="4">
        <v>0.12</v>
      </c>
      <c r="F86" s="3"/>
      <c r="G86" s="10" t="s">
        <v>192</v>
      </c>
      <c r="H86" s="14">
        <f>23.478+2.287</f>
        <v>25.765000000000001</v>
      </c>
    </row>
    <row r="87" spans="1:8" ht="13.5" customHeight="1">
      <c r="A87" s="7">
        <v>387</v>
      </c>
      <c r="B87" s="3" t="s">
        <v>164</v>
      </c>
      <c r="C87" s="2" t="s">
        <v>0</v>
      </c>
      <c r="D87" s="8" t="s">
        <v>160</v>
      </c>
      <c r="E87" s="4">
        <v>23.45</v>
      </c>
      <c r="F87" s="3" t="s">
        <v>161</v>
      </c>
      <c r="G87" s="10"/>
      <c r="H87" s="14">
        <f t="shared" si="1"/>
        <v>26.030999999999999</v>
      </c>
    </row>
    <row r="88" spans="1:8" ht="13.5" customHeight="1">
      <c r="A88" s="7">
        <v>388</v>
      </c>
      <c r="B88" s="3" t="s">
        <v>165</v>
      </c>
      <c r="C88" s="2" t="s">
        <v>0</v>
      </c>
      <c r="D88" s="8" t="s">
        <v>160</v>
      </c>
      <c r="E88" s="4">
        <v>23.2</v>
      </c>
      <c r="F88" s="3" t="s">
        <v>161</v>
      </c>
      <c r="G88" s="10"/>
      <c r="H88" s="14">
        <f t="shared" si="1"/>
        <v>26.280999999999999</v>
      </c>
    </row>
    <row r="89" spans="1:8" ht="13.5" customHeight="1">
      <c r="A89" s="7">
        <v>386</v>
      </c>
      <c r="B89" s="3" t="s">
        <v>162</v>
      </c>
      <c r="C89" s="2" t="s">
        <v>1</v>
      </c>
      <c r="D89" s="8" t="s">
        <v>160</v>
      </c>
      <c r="E89" s="4" t="s">
        <v>5</v>
      </c>
      <c r="F89" s="3" t="s">
        <v>163</v>
      </c>
      <c r="G89" s="10"/>
      <c r="H89" s="14">
        <f>24.232+2.287</f>
        <v>26.518999999999998</v>
      </c>
    </row>
    <row r="90" spans="1:8" ht="13.5" customHeight="1">
      <c r="A90" s="7">
        <v>389</v>
      </c>
      <c r="B90" s="3" t="s">
        <v>166</v>
      </c>
      <c r="C90" s="2" t="s">
        <v>0</v>
      </c>
      <c r="D90" s="8" t="s">
        <v>160</v>
      </c>
      <c r="E90" s="4">
        <v>22.88</v>
      </c>
      <c r="F90" s="3" t="s">
        <v>162</v>
      </c>
      <c r="G90" s="10"/>
      <c r="H90" s="14">
        <f t="shared" si="1"/>
        <v>26.601000000000006</v>
      </c>
    </row>
    <row r="91" spans="1:8" ht="13.5" customHeight="1">
      <c r="A91" s="7">
        <v>390</v>
      </c>
      <c r="B91" s="3" t="s">
        <v>167</v>
      </c>
      <c r="C91" s="2" t="s">
        <v>0</v>
      </c>
      <c r="D91" s="8" t="s">
        <v>160</v>
      </c>
      <c r="E91" s="4">
        <v>22.62</v>
      </c>
      <c r="F91" s="3" t="s">
        <v>162</v>
      </c>
      <c r="G91" s="10"/>
      <c r="H91" s="14">
        <f t="shared" si="1"/>
        <v>26.860999999999997</v>
      </c>
    </row>
    <row r="92" spans="1:8" ht="13.5" customHeight="1">
      <c r="A92" s="7">
        <v>392</v>
      </c>
      <c r="B92" s="3" t="s">
        <v>169</v>
      </c>
      <c r="C92" s="2" t="s">
        <v>1</v>
      </c>
      <c r="D92" s="8" t="s">
        <v>160</v>
      </c>
      <c r="E92" s="4">
        <v>22.3</v>
      </c>
      <c r="F92" s="3" t="s">
        <v>3</v>
      </c>
      <c r="G92" s="10"/>
      <c r="H92" s="14">
        <f t="shared" si="1"/>
        <v>27.181000000000004</v>
      </c>
    </row>
    <row r="93" spans="1:8" ht="13.5" customHeight="1">
      <c r="A93" s="7">
        <v>394</v>
      </c>
      <c r="B93" s="3" t="s">
        <v>170</v>
      </c>
      <c r="C93" s="2" t="s">
        <v>0</v>
      </c>
      <c r="D93" s="8" t="s">
        <v>160</v>
      </c>
      <c r="E93" s="4">
        <v>21.93</v>
      </c>
      <c r="F93" s="3" t="s">
        <v>165</v>
      </c>
      <c r="G93" s="10"/>
      <c r="H93" s="14">
        <f t="shared" si="1"/>
        <v>27.551000000000002</v>
      </c>
    </row>
    <row r="94" spans="1:8" ht="13.5" customHeight="1">
      <c r="A94" s="7">
        <v>391</v>
      </c>
      <c r="B94" s="3" t="s">
        <v>168</v>
      </c>
      <c r="C94" s="2" t="s">
        <v>4</v>
      </c>
      <c r="D94" s="8" t="s">
        <v>160</v>
      </c>
      <c r="E94" s="4" t="s">
        <v>2</v>
      </c>
      <c r="F94" s="3" t="s">
        <v>163</v>
      </c>
      <c r="G94" s="10"/>
      <c r="H94" s="14">
        <f>25.373+2.287</f>
        <v>27.66</v>
      </c>
    </row>
    <row r="95" spans="1:8" ht="13.5" customHeight="1">
      <c r="A95" s="7">
        <v>395</v>
      </c>
      <c r="B95" s="3" t="s">
        <v>171</v>
      </c>
      <c r="C95" s="2" t="s">
        <v>0</v>
      </c>
      <c r="D95" s="8" t="s">
        <v>160</v>
      </c>
      <c r="E95" s="4">
        <v>21.64</v>
      </c>
      <c r="F95" s="3" t="s">
        <v>165</v>
      </c>
      <c r="G95" s="10"/>
      <c r="H95" s="14">
        <f t="shared" si="1"/>
        <v>27.841000000000001</v>
      </c>
    </row>
    <row r="96" spans="1:8" ht="13.5" customHeight="1">
      <c r="A96" s="7">
        <v>396</v>
      </c>
      <c r="B96" s="3" t="s">
        <v>172</v>
      </c>
      <c r="C96" s="2" t="s">
        <v>0</v>
      </c>
      <c r="D96" s="8" t="s">
        <v>160</v>
      </c>
      <c r="E96" s="4">
        <v>21.38</v>
      </c>
      <c r="F96" s="3" t="s">
        <v>165</v>
      </c>
      <c r="G96" s="10"/>
      <c r="H96" s="14">
        <f t="shared" si="1"/>
        <v>28.101000000000006</v>
      </c>
    </row>
    <row r="97" spans="1:8" ht="13.5" customHeight="1">
      <c r="A97" s="7">
        <v>397</v>
      </c>
      <c r="B97" s="3" t="s">
        <v>173</v>
      </c>
      <c r="C97" s="2" t="s">
        <v>0</v>
      </c>
      <c r="D97" s="8" t="s">
        <v>160</v>
      </c>
      <c r="E97" s="4">
        <v>21.16</v>
      </c>
      <c r="F97" s="3" t="s">
        <v>165</v>
      </c>
      <c r="G97" s="10"/>
      <c r="H97" s="14">
        <f t="shared" si="1"/>
        <v>28.321000000000005</v>
      </c>
    </row>
    <row r="98" spans="1:8" ht="13.5" customHeight="1">
      <c r="A98" s="7">
        <v>399</v>
      </c>
      <c r="B98" s="3" t="s">
        <v>176</v>
      </c>
      <c r="C98" s="2" t="s">
        <v>0</v>
      </c>
      <c r="D98" s="8" t="s">
        <v>160</v>
      </c>
      <c r="E98" s="4">
        <v>20.83</v>
      </c>
      <c r="F98" s="3" t="s">
        <v>166</v>
      </c>
      <c r="G98" s="10"/>
      <c r="H98" s="14">
        <f t="shared" si="1"/>
        <v>28.651000000000003</v>
      </c>
    </row>
    <row r="99" spans="1:8" ht="13.5" customHeight="1">
      <c r="A99" s="7">
        <v>400</v>
      </c>
      <c r="B99" s="3" t="s">
        <v>177</v>
      </c>
      <c r="C99" s="2" t="s">
        <v>0</v>
      </c>
      <c r="D99" s="1" t="s">
        <v>160</v>
      </c>
      <c r="E99" s="4">
        <v>20.59</v>
      </c>
      <c r="F99" s="3" t="s">
        <v>167</v>
      </c>
      <c r="G99" s="10"/>
      <c r="H99" s="14">
        <f t="shared" si="1"/>
        <v>28.890999999999998</v>
      </c>
    </row>
    <row r="100" spans="1:8" ht="13.5" customHeight="1">
      <c r="A100" s="7">
        <v>398</v>
      </c>
      <c r="B100" s="3" t="s">
        <v>174</v>
      </c>
      <c r="C100" s="2" t="s">
        <v>1</v>
      </c>
      <c r="D100" s="11" t="s">
        <v>160</v>
      </c>
      <c r="E100" s="4" t="s">
        <v>2</v>
      </c>
      <c r="F100" s="3" t="s">
        <v>175</v>
      </c>
      <c r="G100" s="10"/>
      <c r="H100" s="16">
        <f>26.727+2.287</f>
        <v>29.013999999999999</v>
      </c>
    </row>
    <row r="101" spans="1:8" ht="13.5" customHeight="1">
      <c r="A101" s="7">
        <v>401</v>
      </c>
      <c r="B101" s="3" t="s">
        <v>178</v>
      </c>
      <c r="C101" s="2" t="s">
        <v>0</v>
      </c>
      <c r="D101" s="3" t="s">
        <v>160</v>
      </c>
      <c r="E101" s="4">
        <v>20.34</v>
      </c>
      <c r="F101" s="3" t="s">
        <v>167</v>
      </c>
      <c r="G101" s="10"/>
      <c r="H101" s="14">
        <f t="shared" si="1"/>
        <v>29.140999999999998</v>
      </c>
    </row>
    <row r="102" spans="1:8" ht="13.5" customHeight="1">
      <c r="A102" s="7">
        <v>402</v>
      </c>
      <c r="B102" s="3" t="s">
        <v>179</v>
      </c>
      <c r="C102" s="2" t="s">
        <v>0</v>
      </c>
      <c r="D102" s="3" t="s">
        <v>160</v>
      </c>
      <c r="E102" s="4">
        <v>20.09</v>
      </c>
      <c r="F102" s="3" t="s">
        <v>167</v>
      </c>
      <c r="G102" s="10"/>
      <c r="H102" s="14">
        <f t="shared" si="1"/>
        <v>29.390999999999998</v>
      </c>
    </row>
    <row r="103" spans="1:8" ht="13.5" customHeight="1">
      <c r="A103" s="7">
        <v>403</v>
      </c>
      <c r="B103" s="3" t="s">
        <v>180</v>
      </c>
      <c r="C103" s="2" t="s">
        <v>0</v>
      </c>
      <c r="D103" s="3" t="s">
        <v>160</v>
      </c>
      <c r="E103" s="4">
        <v>19.739999999999998</v>
      </c>
      <c r="F103" s="3" t="s">
        <v>168</v>
      </c>
      <c r="G103" s="10"/>
      <c r="H103" s="14">
        <f t="shared" si="1"/>
        <v>29.741000000000007</v>
      </c>
    </row>
    <row r="104" spans="1:8">
      <c r="A104" s="7">
        <v>404</v>
      </c>
      <c r="B104" s="3" t="s">
        <v>181</v>
      </c>
      <c r="C104" s="2" t="s">
        <v>0</v>
      </c>
      <c r="D104" s="3" t="s">
        <v>160</v>
      </c>
      <c r="E104" s="4">
        <v>19.489999999999998</v>
      </c>
      <c r="F104" s="3" t="s">
        <v>168</v>
      </c>
      <c r="G104" s="10"/>
      <c r="H104" s="14">
        <f t="shared" si="1"/>
        <v>29.991000000000007</v>
      </c>
    </row>
    <row r="105" spans="1:8">
      <c r="A105" s="7">
        <v>407</v>
      </c>
      <c r="B105" s="3" t="s">
        <v>184</v>
      </c>
      <c r="C105" s="2" t="s">
        <v>0</v>
      </c>
      <c r="D105" s="8" t="s">
        <v>160</v>
      </c>
      <c r="E105" s="4">
        <v>19.170000000000002</v>
      </c>
      <c r="F105" s="3" t="s">
        <v>185</v>
      </c>
      <c r="G105" s="3"/>
      <c r="H105" s="14">
        <f t="shared" si="1"/>
        <v>30.311</v>
      </c>
    </row>
    <row r="106" spans="1:8">
      <c r="A106" s="7">
        <v>409</v>
      </c>
      <c r="B106" s="3" t="s">
        <v>186</v>
      </c>
      <c r="C106" s="2" t="s">
        <v>0</v>
      </c>
      <c r="D106" s="8" t="s">
        <v>160</v>
      </c>
      <c r="E106" s="4">
        <v>18.79</v>
      </c>
      <c r="F106" s="3" t="s">
        <v>185</v>
      </c>
      <c r="G106" s="3" t="s">
        <v>187</v>
      </c>
      <c r="H106" s="14">
        <f t="shared" si="1"/>
        <v>30.691000000000003</v>
      </c>
    </row>
    <row r="107" spans="1:8">
      <c r="A107" s="7">
        <v>406</v>
      </c>
      <c r="B107" s="3" t="s">
        <v>182</v>
      </c>
      <c r="C107" s="2" t="s">
        <v>4</v>
      </c>
      <c r="D107" s="8" t="s">
        <v>160</v>
      </c>
      <c r="E107" s="4" t="s">
        <v>5</v>
      </c>
      <c r="F107" s="3" t="s">
        <v>183</v>
      </c>
      <c r="G107" s="10"/>
      <c r="H107" s="15">
        <f>28.588+2.287</f>
        <v>30.875</v>
      </c>
    </row>
    <row r="108" spans="1:8">
      <c r="A108" s="7">
        <v>411</v>
      </c>
      <c r="B108" s="3" t="s">
        <v>188</v>
      </c>
      <c r="C108" s="2" t="s">
        <v>0</v>
      </c>
      <c r="D108" s="8" t="s">
        <v>160</v>
      </c>
      <c r="E108" s="4">
        <v>18.23</v>
      </c>
      <c r="F108" s="3" t="s">
        <v>170</v>
      </c>
      <c r="G108" s="10"/>
      <c r="H108" s="14">
        <f t="shared" si="1"/>
        <v>31.250999999999998</v>
      </c>
    </row>
    <row r="109" spans="1:8">
      <c r="A109" s="7">
        <v>413</v>
      </c>
      <c r="B109" s="3" t="s">
        <v>189</v>
      </c>
      <c r="C109" s="2" t="s">
        <v>0</v>
      </c>
      <c r="D109" s="8" t="s">
        <v>160</v>
      </c>
      <c r="E109" s="4">
        <v>17.68</v>
      </c>
      <c r="F109" s="3" t="s">
        <v>170</v>
      </c>
      <c r="G109" s="10" t="s">
        <v>155</v>
      </c>
      <c r="H109" s="14">
        <f t="shared" si="1"/>
        <v>31.801000000000002</v>
      </c>
    </row>
    <row r="110" spans="1:8">
      <c r="G110" t="s">
        <v>193</v>
      </c>
      <c r="H110">
        <v>32.332000000000001</v>
      </c>
    </row>
    <row r="111" spans="1:8">
      <c r="A111" s="7">
        <v>1042</v>
      </c>
      <c r="B111" s="1" t="s">
        <v>152</v>
      </c>
      <c r="C111" s="2" t="s">
        <v>0</v>
      </c>
      <c r="D111" s="1" t="s">
        <v>137</v>
      </c>
      <c r="E111" s="4">
        <v>3.38</v>
      </c>
      <c r="F111" s="1" t="s">
        <v>143</v>
      </c>
      <c r="G111" s="5"/>
      <c r="H111" s="17">
        <f>3.736-E111+30.045+2.287</f>
        <v>32.688000000000002</v>
      </c>
    </row>
    <row r="112" spans="1:8">
      <c r="A112" s="7">
        <v>1041</v>
      </c>
      <c r="B112" s="1" t="s">
        <v>151</v>
      </c>
      <c r="C112" s="2" t="s">
        <v>0</v>
      </c>
      <c r="D112" s="1" t="s">
        <v>137</v>
      </c>
      <c r="E112" s="4">
        <v>3.12</v>
      </c>
      <c r="F112" s="1" t="s">
        <v>143</v>
      </c>
      <c r="G112" s="5"/>
      <c r="H112" s="17">
        <f t="shared" ref="H112:H123" si="2">3.736-E112+30.045+2.287</f>
        <v>32.948</v>
      </c>
    </row>
    <row r="113" spans="1:8">
      <c r="A113" s="7">
        <v>1040</v>
      </c>
      <c r="B113" s="1" t="s">
        <v>150</v>
      </c>
      <c r="C113" s="2" t="s">
        <v>0</v>
      </c>
      <c r="D113" s="1" t="s">
        <v>137</v>
      </c>
      <c r="E113" s="4">
        <v>2.86</v>
      </c>
      <c r="F113" s="1" t="s">
        <v>141</v>
      </c>
      <c r="G113" s="5"/>
      <c r="H113" s="17">
        <f t="shared" si="2"/>
        <v>33.208000000000006</v>
      </c>
    </row>
    <row r="114" spans="1:8">
      <c r="A114" s="7">
        <v>1039</v>
      </c>
      <c r="B114" s="1" t="s">
        <v>149</v>
      </c>
      <c r="C114" s="2" t="s">
        <v>0</v>
      </c>
      <c r="D114" s="1" t="s">
        <v>137</v>
      </c>
      <c r="E114" s="4">
        <v>2.5099999999999998</v>
      </c>
      <c r="F114" s="1" t="s">
        <v>141</v>
      </c>
      <c r="G114" s="5"/>
      <c r="H114" s="17">
        <f t="shared" si="2"/>
        <v>33.558</v>
      </c>
    </row>
    <row r="115" spans="1:8">
      <c r="A115" s="7">
        <v>1038</v>
      </c>
      <c r="B115" s="1" t="s">
        <v>147</v>
      </c>
      <c r="C115" s="2" t="s">
        <v>1</v>
      </c>
      <c r="D115" s="1" t="s">
        <v>137</v>
      </c>
      <c r="E115" s="4">
        <v>2.2610000000000001</v>
      </c>
      <c r="F115" s="1" t="s">
        <v>148</v>
      </c>
      <c r="G115" s="5"/>
      <c r="H115" s="17">
        <f t="shared" si="2"/>
        <v>33.807000000000002</v>
      </c>
    </row>
    <row r="116" spans="1:8">
      <c r="A116" s="7">
        <v>1036</v>
      </c>
      <c r="B116" s="1" t="s">
        <v>146</v>
      </c>
      <c r="C116" s="2" t="s">
        <v>0</v>
      </c>
      <c r="D116" s="1" t="s">
        <v>137</v>
      </c>
      <c r="E116" s="4">
        <v>2.13</v>
      </c>
      <c r="F116" s="1" t="s">
        <v>139</v>
      </c>
      <c r="G116" s="5"/>
      <c r="H116" s="17">
        <f t="shared" si="2"/>
        <v>33.938000000000002</v>
      </c>
    </row>
    <row r="117" spans="1:8">
      <c r="A117" s="7">
        <v>1035</v>
      </c>
      <c r="B117" s="1" t="s">
        <v>145</v>
      </c>
      <c r="C117" s="2" t="s">
        <v>0</v>
      </c>
      <c r="D117" s="1" t="s">
        <v>137</v>
      </c>
      <c r="E117" s="4">
        <v>1.81</v>
      </c>
      <c r="F117" s="1" t="s">
        <v>139</v>
      </c>
      <c r="G117" s="5"/>
      <c r="H117" s="17">
        <f t="shared" si="2"/>
        <v>34.258000000000003</v>
      </c>
    </row>
    <row r="118" spans="1:8">
      <c r="A118" s="7">
        <v>1034</v>
      </c>
      <c r="B118" s="1" t="s">
        <v>144</v>
      </c>
      <c r="C118" s="2" t="s">
        <v>0</v>
      </c>
      <c r="D118" s="1" t="s">
        <v>137</v>
      </c>
      <c r="E118" s="4">
        <v>1.33</v>
      </c>
      <c r="F118" s="1" t="s">
        <v>138</v>
      </c>
      <c r="G118" s="5"/>
      <c r="H118" s="17">
        <f t="shared" si="2"/>
        <v>34.738</v>
      </c>
    </row>
    <row r="119" spans="1:8">
      <c r="A119" s="7">
        <v>1032</v>
      </c>
      <c r="B119" s="1" t="s">
        <v>143</v>
      </c>
      <c r="C119" s="2" t="s">
        <v>0</v>
      </c>
      <c r="D119" s="1" t="s">
        <v>137</v>
      </c>
      <c r="E119" s="4">
        <v>0.79</v>
      </c>
      <c r="F119" s="1" t="s">
        <v>138</v>
      </c>
      <c r="G119" s="5"/>
      <c r="H119" s="17">
        <f t="shared" si="2"/>
        <v>35.277999999999999</v>
      </c>
    </row>
    <row r="120" spans="1:8">
      <c r="A120" s="7">
        <v>1030</v>
      </c>
      <c r="B120" s="1" t="s">
        <v>139</v>
      </c>
      <c r="C120" s="2" t="s">
        <v>0</v>
      </c>
      <c r="D120" s="1" t="s">
        <v>137</v>
      </c>
      <c r="E120" s="4">
        <v>0.72299999999999998</v>
      </c>
      <c r="F120" s="1" t="s">
        <v>140</v>
      </c>
      <c r="G120" s="5"/>
      <c r="H120" s="17">
        <f t="shared" si="2"/>
        <v>35.344999999999999</v>
      </c>
    </row>
    <row r="121" spans="1:8">
      <c r="A121" s="7">
        <v>1031</v>
      </c>
      <c r="B121" s="1" t="s">
        <v>141</v>
      </c>
      <c r="C121" s="2" t="s">
        <v>0</v>
      </c>
      <c r="D121" s="1" t="s">
        <v>137</v>
      </c>
      <c r="E121" s="4">
        <v>0.503</v>
      </c>
      <c r="F121" s="1" t="s">
        <v>142</v>
      </c>
      <c r="G121" s="5"/>
      <c r="H121" s="17">
        <f t="shared" si="2"/>
        <v>35.564999999999998</v>
      </c>
    </row>
    <row r="122" spans="1:8">
      <c r="A122" s="7">
        <v>1029</v>
      </c>
      <c r="B122" s="1" t="s">
        <v>138</v>
      </c>
      <c r="C122" s="2" t="s">
        <v>0</v>
      </c>
      <c r="D122" s="1" t="s">
        <v>137</v>
      </c>
      <c r="E122" s="4">
        <v>0.38</v>
      </c>
      <c r="F122" s="1" t="s">
        <v>136</v>
      </c>
      <c r="G122" s="5"/>
      <c r="H122" s="17">
        <f t="shared" si="2"/>
        <v>35.688000000000002</v>
      </c>
    </row>
    <row r="123" spans="1:8">
      <c r="A123" s="7">
        <v>1028</v>
      </c>
      <c r="B123" s="1" t="s">
        <v>136</v>
      </c>
      <c r="C123" s="2" t="s">
        <v>0</v>
      </c>
      <c r="D123" s="1" t="s">
        <v>137</v>
      </c>
      <c r="E123" s="4">
        <v>0.06</v>
      </c>
      <c r="F123" s="1" t="s">
        <v>136</v>
      </c>
      <c r="G123" s="5" t="s">
        <v>7</v>
      </c>
      <c r="H123" s="17">
        <f t="shared" si="2"/>
        <v>36.008000000000003</v>
      </c>
    </row>
  </sheetData>
  <sortState ref="A1:H109">
    <sortCondition ref="H2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H45" sqref="H45"/>
    </sheetView>
  </sheetViews>
  <sheetFormatPr defaultRowHeight="15"/>
  <cols>
    <col min="7" max="7" width="25" customWidth="1"/>
    <col min="8" max="8" width="19.28515625" customWidth="1"/>
  </cols>
  <sheetData>
    <row r="1" spans="1:8">
      <c r="A1" s="7"/>
      <c r="B1" s="1"/>
      <c r="C1" s="2"/>
      <c r="D1" s="1"/>
      <c r="E1" s="4"/>
      <c r="F1" s="1"/>
      <c r="G1" s="5"/>
      <c r="H1" s="17"/>
    </row>
    <row r="2" spans="1:8">
      <c r="A2" s="7"/>
      <c r="B2" s="1"/>
      <c r="C2" s="2"/>
      <c r="D2" s="1"/>
      <c r="E2" s="4"/>
      <c r="F2" s="1"/>
      <c r="G2" s="5"/>
      <c r="H2" s="17"/>
    </row>
    <row r="3" spans="1:8">
      <c r="A3" s="7"/>
      <c r="B3" s="1"/>
      <c r="C3" s="2"/>
      <c r="D3" s="1"/>
      <c r="E3" s="4"/>
      <c r="F3" s="1"/>
      <c r="G3" s="5"/>
      <c r="H3" s="17"/>
    </row>
    <row r="4" spans="1:8">
      <c r="A4" s="7"/>
      <c r="B4" s="1"/>
      <c r="C4" s="2"/>
      <c r="D4" s="1"/>
      <c r="E4" s="4"/>
      <c r="F4" s="1"/>
      <c r="G4" s="5"/>
      <c r="H4" s="17"/>
    </row>
    <row r="5" spans="1:8">
      <c r="A5" s="7">
        <v>1042</v>
      </c>
      <c r="B5" s="1" t="s">
        <v>152</v>
      </c>
      <c r="C5" s="2" t="s">
        <v>0</v>
      </c>
      <c r="D5" s="1" t="s">
        <v>137</v>
      </c>
      <c r="E5" s="4">
        <v>3.38</v>
      </c>
      <c r="F5" s="1" t="s">
        <v>143</v>
      </c>
      <c r="G5" s="5"/>
      <c r="H5" s="17">
        <f>3.736-E5+30.045+2.287</f>
        <v>32.688000000000002</v>
      </c>
    </row>
    <row r="6" spans="1:8">
      <c r="A6" s="7">
        <v>1041</v>
      </c>
      <c r="B6" s="1" t="s">
        <v>151</v>
      </c>
      <c r="C6" s="2" t="s">
        <v>0</v>
      </c>
      <c r="D6" s="1" t="s">
        <v>137</v>
      </c>
      <c r="E6" s="4">
        <v>3.12</v>
      </c>
      <c r="F6" s="1" t="s">
        <v>143</v>
      </c>
      <c r="G6" s="5"/>
      <c r="H6" s="17">
        <f t="shared" ref="H6:H17" si="0">3.736-E6+30.045+2.287</f>
        <v>32.948</v>
      </c>
    </row>
    <row r="7" spans="1:8">
      <c r="A7" s="7">
        <v>1040</v>
      </c>
      <c r="B7" s="1" t="s">
        <v>150</v>
      </c>
      <c r="C7" s="2" t="s">
        <v>0</v>
      </c>
      <c r="D7" s="1" t="s">
        <v>137</v>
      </c>
      <c r="E7" s="4">
        <v>2.86</v>
      </c>
      <c r="F7" s="1" t="s">
        <v>141</v>
      </c>
      <c r="G7" s="5"/>
      <c r="H7" s="17">
        <f t="shared" si="0"/>
        <v>33.208000000000006</v>
      </c>
    </row>
    <row r="8" spans="1:8">
      <c r="A8" s="7">
        <v>1039</v>
      </c>
      <c r="B8" s="1" t="s">
        <v>149</v>
      </c>
      <c r="C8" s="2" t="s">
        <v>0</v>
      </c>
      <c r="D8" s="1" t="s">
        <v>137</v>
      </c>
      <c r="E8" s="4">
        <v>2.5099999999999998</v>
      </c>
      <c r="F8" s="1" t="s">
        <v>141</v>
      </c>
      <c r="G8" s="5"/>
      <c r="H8" s="17">
        <f t="shared" si="0"/>
        <v>33.558</v>
      </c>
    </row>
    <row r="9" spans="1:8">
      <c r="A9" s="7">
        <v>1038</v>
      </c>
      <c r="B9" s="1" t="s">
        <v>147</v>
      </c>
      <c r="C9" s="2" t="s">
        <v>1</v>
      </c>
      <c r="D9" s="1" t="s">
        <v>137</v>
      </c>
      <c r="E9" s="4">
        <v>2.2610000000000001</v>
      </c>
      <c r="F9" s="1" t="s">
        <v>148</v>
      </c>
      <c r="G9" s="5"/>
      <c r="H9" s="17">
        <f t="shared" si="0"/>
        <v>33.807000000000002</v>
      </c>
    </row>
    <row r="10" spans="1:8">
      <c r="A10" s="7">
        <v>1036</v>
      </c>
      <c r="B10" s="1" t="s">
        <v>146</v>
      </c>
      <c r="C10" s="2" t="s">
        <v>0</v>
      </c>
      <c r="D10" s="1" t="s">
        <v>137</v>
      </c>
      <c r="E10" s="4">
        <v>2.13</v>
      </c>
      <c r="F10" s="1" t="s">
        <v>139</v>
      </c>
      <c r="G10" s="5"/>
      <c r="H10" s="17">
        <f t="shared" si="0"/>
        <v>33.938000000000002</v>
      </c>
    </row>
    <row r="11" spans="1:8">
      <c r="A11" s="7">
        <v>1035</v>
      </c>
      <c r="B11" s="1" t="s">
        <v>145</v>
      </c>
      <c r="C11" s="2" t="s">
        <v>0</v>
      </c>
      <c r="D11" s="1" t="s">
        <v>137</v>
      </c>
      <c r="E11" s="4">
        <v>1.81</v>
      </c>
      <c r="F11" s="1" t="s">
        <v>139</v>
      </c>
      <c r="G11" s="5"/>
      <c r="H11" s="17">
        <f t="shared" si="0"/>
        <v>34.258000000000003</v>
      </c>
    </row>
    <row r="12" spans="1:8">
      <c r="A12" s="7">
        <v>1034</v>
      </c>
      <c r="B12" s="1" t="s">
        <v>144</v>
      </c>
      <c r="C12" s="2" t="s">
        <v>0</v>
      </c>
      <c r="D12" s="1" t="s">
        <v>137</v>
      </c>
      <c r="E12" s="4">
        <v>1.33</v>
      </c>
      <c r="F12" s="1" t="s">
        <v>138</v>
      </c>
      <c r="G12" s="5"/>
      <c r="H12" s="17">
        <f t="shared" si="0"/>
        <v>34.738</v>
      </c>
    </row>
    <row r="13" spans="1:8">
      <c r="A13" s="7">
        <v>1032</v>
      </c>
      <c r="B13" s="1" t="s">
        <v>143</v>
      </c>
      <c r="C13" s="2" t="s">
        <v>0</v>
      </c>
      <c r="D13" s="1" t="s">
        <v>137</v>
      </c>
      <c r="E13" s="4">
        <v>0.79</v>
      </c>
      <c r="F13" s="1" t="s">
        <v>138</v>
      </c>
      <c r="G13" s="5"/>
      <c r="H13" s="17">
        <f t="shared" si="0"/>
        <v>35.277999999999999</v>
      </c>
    </row>
    <row r="14" spans="1:8">
      <c r="A14" s="7">
        <v>1030</v>
      </c>
      <c r="B14" s="1" t="s">
        <v>139</v>
      </c>
      <c r="C14" s="2" t="s">
        <v>0</v>
      </c>
      <c r="D14" s="1" t="s">
        <v>137</v>
      </c>
      <c r="E14" s="4">
        <v>0.72299999999999998</v>
      </c>
      <c r="F14" s="1" t="s">
        <v>140</v>
      </c>
      <c r="G14" s="5"/>
      <c r="H14" s="17">
        <f t="shared" si="0"/>
        <v>35.344999999999999</v>
      </c>
    </row>
    <row r="15" spans="1:8">
      <c r="A15" s="7">
        <v>1031</v>
      </c>
      <c r="B15" s="1" t="s">
        <v>141</v>
      </c>
      <c r="C15" s="2" t="s">
        <v>0</v>
      </c>
      <c r="D15" s="1" t="s">
        <v>137</v>
      </c>
      <c r="E15" s="4">
        <v>0.503</v>
      </c>
      <c r="F15" s="1" t="s">
        <v>142</v>
      </c>
      <c r="G15" s="5"/>
      <c r="H15" s="17">
        <f t="shared" si="0"/>
        <v>35.564999999999998</v>
      </c>
    </row>
    <row r="16" spans="1:8">
      <c r="A16" s="7">
        <v>1029</v>
      </c>
      <c r="B16" s="1" t="s">
        <v>138</v>
      </c>
      <c r="C16" s="2" t="s">
        <v>0</v>
      </c>
      <c r="D16" s="1" t="s">
        <v>137</v>
      </c>
      <c r="E16" s="4">
        <v>0.38</v>
      </c>
      <c r="F16" s="1" t="s">
        <v>136</v>
      </c>
      <c r="G16" s="5"/>
      <c r="H16" s="17">
        <f t="shared" si="0"/>
        <v>35.688000000000002</v>
      </c>
    </row>
    <row r="17" spans="1:11">
      <c r="A17" s="7">
        <v>1028</v>
      </c>
      <c r="B17" s="1" t="s">
        <v>136</v>
      </c>
      <c r="C17" s="2" t="s">
        <v>0</v>
      </c>
      <c r="D17" s="1" t="s">
        <v>137</v>
      </c>
      <c r="E17" s="4">
        <v>0.06</v>
      </c>
      <c r="F17" s="1" t="s">
        <v>136</v>
      </c>
      <c r="G17" s="5" t="s">
        <v>7</v>
      </c>
      <c r="H17" s="17">
        <f t="shared" si="0"/>
        <v>36.008000000000003</v>
      </c>
    </row>
    <row r="22" spans="1:11" s="6" customFormat="1" ht="13.5" customHeight="1">
      <c r="A22" s="7">
        <v>259</v>
      </c>
      <c r="B22" s="3" t="s">
        <v>22</v>
      </c>
      <c r="C22" s="2" t="s">
        <v>4</v>
      </c>
      <c r="D22" s="8" t="s">
        <v>11</v>
      </c>
      <c r="E22" s="9" t="s">
        <v>5</v>
      </c>
      <c r="F22" s="3" t="s">
        <v>23</v>
      </c>
      <c r="G22" s="9" t="s">
        <v>5</v>
      </c>
      <c r="H22" s="13">
        <v>0.42699999999999982</v>
      </c>
      <c r="I22" s="6">
        <v>2.7079999999999993</v>
      </c>
      <c r="J22" s="18">
        <v>2</v>
      </c>
      <c r="K22" s="6">
        <v>1</v>
      </c>
    </row>
    <row r="23" spans="1:11" s="6" customFormat="1" ht="13.5" customHeight="1">
      <c r="A23" s="7">
        <v>257</v>
      </c>
      <c r="B23" s="3" t="s">
        <v>20</v>
      </c>
      <c r="C23" s="2" t="s">
        <v>4</v>
      </c>
      <c r="D23" s="11" t="s">
        <v>11</v>
      </c>
      <c r="E23" s="9" t="s">
        <v>5</v>
      </c>
      <c r="F23" s="3" t="s">
        <v>15</v>
      </c>
      <c r="G23" s="9" t="s">
        <v>5</v>
      </c>
      <c r="H23" s="13">
        <v>0.70199999999999996</v>
      </c>
      <c r="I23" s="6">
        <v>3.8079999999999998</v>
      </c>
      <c r="J23" s="18">
        <v>3</v>
      </c>
      <c r="K23" s="6">
        <v>1</v>
      </c>
    </row>
    <row r="24" spans="1:11" s="6" customFormat="1" ht="13.5" customHeight="1">
      <c r="A24" s="7">
        <v>252</v>
      </c>
      <c r="B24" s="3" t="s">
        <v>14</v>
      </c>
      <c r="C24" s="2" t="s">
        <v>1</v>
      </c>
      <c r="D24" s="11" t="s">
        <v>11</v>
      </c>
      <c r="E24" s="9" t="s">
        <v>2</v>
      </c>
      <c r="F24" s="3" t="s">
        <v>15</v>
      </c>
      <c r="G24" s="9" t="s">
        <v>2</v>
      </c>
      <c r="H24" s="13">
        <v>1.6419999999999999</v>
      </c>
      <c r="I24" s="6">
        <v>7.5679999999999996</v>
      </c>
      <c r="J24" s="18">
        <v>7</v>
      </c>
      <c r="K24" s="6">
        <v>1</v>
      </c>
    </row>
    <row r="25" spans="1:11">
      <c r="A25" s="7">
        <v>493</v>
      </c>
      <c r="B25" s="3" t="s">
        <v>72</v>
      </c>
      <c r="C25" s="2" t="s">
        <v>0</v>
      </c>
      <c r="D25" s="8" t="s">
        <v>44</v>
      </c>
      <c r="E25" s="4" t="s">
        <v>5</v>
      </c>
      <c r="F25" s="3" t="s">
        <v>73</v>
      </c>
      <c r="G25" s="10"/>
      <c r="H25" s="14">
        <v>11.893999999999998</v>
      </c>
      <c r="I25" s="6">
        <v>48.575999999999993</v>
      </c>
      <c r="J25" s="18">
        <v>48</v>
      </c>
      <c r="K25" s="6">
        <v>1</v>
      </c>
    </row>
    <row r="26" spans="1:11">
      <c r="A26" s="7">
        <v>495</v>
      </c>
      <c r="B26" s="3" t="s">
        <v>76</v>
      </c>
      <c r="C26" s="2" t="s">
        <v>0</v>
      </c>
      <c r="D26" s="8" t="s">
        <v>44</v>
      </c>
      <c r="E26" s="4" t="s">
        <v>5</v>
      </c>
      <c r="F26" s="3" t="s">
        <v>73</v>
      </c>
      <c r="G26" s="10"/>
      <c r="H26" s="14">
        <v>11.893999999999998</v>
      </c>
      <c r="I26" s="6">
        <v>48.575999999999993</v>
      </c>
      <c r="J26" s="18">
        <v>48</v>
      </c>
      <c r="K26" s="6">
        <v>1</v>
      </c>
    </row>
    <row r="27" spans="1:11">
      <c r="A27" s="7">
        <v>502</v>
      </c>
      <c r="B27" s="3" t="s">
        <v>85</v>
      </c>
      <c r="C27" s="2" t="s">
        <v>1</v>
      </c>
      <c r="D27" s="8" t="s">
        <v>44</v>
      </c>
      <c r="E27" s="4" t="s">
        <v>2</v>
      </c>
      <c r="F27" s="3" t="s">
        <v>73</v>
      </c>
      <c r="G27" s="10"/>
      <c r="H27" s="14">
        <v>14.3</v>
      </c>
      <c r="I27" s="6">
        <v>58.2</v>
      </c>
      <c r="J27" s="18">
        <v>58</v>
      </c>
      <c r="K27" s="6">
        <v>1</v>
      </c>
    </row>
    <row r="28" spans="1:11">
      <c r="A28" s="7">
        <v>801</v>
      </c>
      <c r="B28" s="3" t="s">
        <v>194</v>
      </c>
      <c r="C28" s="2"/>
      <c r="D28" s="1"/>
      <c r="E28" s="9" t="s">
        <v>5</v>
      </c>
      <c r="F28" s="3"/>
      <c r="G28" s="10" t="s">
        <v>190</v>
      </c>
      <c r="H28" s="14">
        <v>16.395</v>
      </c>
      <c r="I28" s="6">
        <v>66.58</v>
      </c>
      <c r="J28" s="18">
        <v>66</v>
      </c>
      <c r="K28" s="6">
        <v>1</v>
      </c>
    </row>
    <row r="29" spans="1:11">
      <c r="A29" s="7">
        <v>751</v>
      </c>
      <c r="B29" s="3" t="s">
        <v>195</v>
      </c>
      <c r="C29" s="2"/>
      <c r="D29" s="8"/>
      <c r="E29" s="9" t="s">
        <v>2</v>
      </c>
      <c r="F29" s="3"/>
      <c r="G29" s="10" t="s">
        <v>191</v>
      </c>
      <c r="H29" s="14">
        <v>17.056999999999999</v>
      </c>
      <c r="I29" s="6">
        <v>69.227999999999994</v>
      </c>
      <c r="J29" s="18">
        <v>69</v>
      </c>
      <c r="K29" s="6">
        <v>1</v>
      </c>
    </row>
    <row r="30" spans="1:11">
      <c r="A30" s="7">
        <v>942</v>
      </c>
      <c r="B30" s="3" t="s">
        <v>125</v>
      </c>
      <c r="C30" s="12" t="s">
        <v>1</v>
      </c>
      <c r="D30" s="3" t="s">
        <v>101</v>
      </c>
      <c r="E30" s="4" t="s">
        <v>5</v>
      </c>
      <c r="F30" s="3" t="s">
        <v>126</v>
      </c>
      <c r="G30" s="10"/>
      <c r="H30" s="14">
        <v>19.446999999999999</v>
      </c>
      <c r="I30" s="6">
        <v>78.787999999999997</v>
      </c>
      <c r="J30" s="18">
        <v>78</v>
      </c>
      <c r="K30" s="6">
        <v>1</v>
      </c>
    </row>
    <row r="31" spans="1:11">
      <c r="A31" s="7">
        <v>943</v>
      </c>
      <c r="B31" s="3" t="s">
        <v>127</v>
      </c>
      <c r="C31" s="12" t="s">
        <v>0</v>
      </c>
      <c r="D31" s="3" t="s">
        <v>101</v>
      </c>
      <c r="E31" s="4" t="s">
        <v>5</v>
      </c>
      <c r="F31" s="3" t="s">
        <v>126</v>
      </c>
      <c r="G31" s="10"/>
      <c r="H31" s="14">
        <v>19.446999999999999</v>
      </c>
      <c r="I31" s="6">
        <v>78.787999999999997</v>
      </c>
      <c r="J31" s="18">
        <v>78</v>
      </c>
      <c r="K31" s="6">
        <v>1</v>
      </c>
    </row>
    <row r="32" spans="1:11">
      <c r="A32" s="7">
        <v>935</v>
      </c>
      <c r="B32" s="3" t="s">
        <v>117</v>
      </c>
      <c r="C32" s="12" t="s">
        <v>1</v>
      </c>
      <c r="D32" s="3" t="s">
        <v>101</v>
      </c>
      <c r="E32" s="4" t="s">
        <v>5</v>
      </c>
      <c r="F32" s="3" t="s">
        <v>113</v>
      </c>
      <c r="G32" s="10"/>
      <c r="H32" s="14">
        <v>21.067</v>
      </c>
      <c r="I32" s="6">
        <v>85.268000000000001</v>
      </c>
      <c r="J32" s="18">
        <v>85</v>
      </c>
      <c r="K32" s="6">
        <v>1</v>
      </c>
    </row>
    <row r="33" spans="1:11">
      <c r="A33" s="7">
        <v>936</v>
      </c>
      <c r="B33" s="3" t="s">
        <v>118</v>
      </c>
      <c r="C33" s="12" t="s">
        <v>0</v>
      </c>
      <c r="D33" s="3" t="s">
        <v>101</v>
      </c>
      <c r="E33" s="4" t="s">
        <v>5</v>
      </c>
      <c r="F33" s="3" t="s">
        <v>113</v>
      </c>
      <c r="G33" s="10"/>
      <c r="H33" s="14">
        <v>21.067</v>
      </c>
      <c r="I33" s="6">
        <v>85.268000000000001</v>
      </c>
      <c r="J33" s="18">
        <v>85</v>
      </c>
      <c r="K33" s="6">
        <v>1</v>
      </c>
    </row>
    <row r="34" spans="1:11">
      <c r="A34" s="7">
        <v>929</v>
      </c>
      <c r="B34" s="3" t="s">
        <v>112</v>
      </c>
      <c r="C34" s="12" t="s">
        <v>4</v>
      </c>
      <c r="D34" s="3" t="s">
        <v>101</v>
      </c>
      <c r="E34" s="4" t="s">
        <v>2</v>
      </c>
      <c r="F34" s="3" t="s">
        <v>113</v>
      </c>
      <c r="G34" s="10"/>
      <c r="H34" s="14">
        <v>22.071999999999999</v>
      </c>
      <c r="I34" s="6">
        <v>89.287999999999997</v>
      </c>
      <c r="J34" s="18">
        <v>89</v>
      </c>
      <c r="K34" s="6">
        <v>1</v>
      </c>
    </row>
    <row r="35" spans="1:11">
      <c r="A35" s="7">
        <v>949</v>
      </c>
      <c r="B35" s="3" t="s">
        <v>135</v>
      </c>
      <c r="C35" s="12" t="s">
        <v>4</v>
      </c>
      <c r="D35" s="3" t="s">
        <v>101</v>
      </c>
      <c r="E35" s="4" t="s">
        <v>2</v>
      </c>
      <c r="F35" s="3" t="s">
        <v>113</v>
      </c>
      <c r="G35" s="10"/>
      <c r="H35" s="14">
        <v>22.071999999999999</v>
      </c>
      <c r="I35" s="6">
        <v>89.287999999999997</v>
      </c>
      <c r="J35" s="18">
        <v>89</v>
      </c>
      <c r="K35" s="6">
        <v>1</v>
      </c>
    </row>
    <row r="36" spans="1:11">
      <c r="A36" s="7">
        <v>596</v>
      </c>
      <c r="B36" s="3" t="s">
        <v>196</v>
      </c>
      <c r="C36" s="2" t="s">
        <v>0</v>
      </c>
      <c r="D36" s="11" t="s">
        <v>197</v>
      </c>
      <c r="E36" s="9" t="s">
        <v>2</v>
      </c>
      <c r="F36" s="3"/>
      <c r="G36" s="10" t="s">
        <v>192</v>
      </c>
      <c r="H36" s="14">
        <v>25.765000000000001</v>
      </c>
      <c r="I36" s="6">
        <v>104.06</v>
      </c>
      <c r="J36" s="18">
        <v>104</v>
      </c>
      <c r="K36" s="6">
        <v>1</v>
      </c>
    </row>
    <row r="37" spans="1:11">
      <c r="A37" s="7">
        <v>386</v>
      </c>
      <c r="B37" s="3" t="s">
        <v>162</v>
      </c>
      <c r="C37" s="2" t="s">
        <v>1</v>
      </c>
      <c r="D37" s="8" t="s">
        <v>160</v>
      </c>
      <c r="E37" s="4" t="s">
        <v>5</v>
      </c>
      <c r="F37" s="3" t="s">
        <v>163</v>
      </c>
      <c r="G37" s="10"/>
      <c r="H37" s="14">
        <v>26.518999999999998</v>
      </c>
      <c r="I37" s="6">
        <v>107.07599999999999</v>
      </c>
      <c r="J37" s="18">
        <v>107</v>
      </c>
      <c r="K37" s="6">
        <v>1</v>
      </c>
    </row>
    <row r="38" spans="1:11">
      <c r="A38" s="7">
        <v>391</v>
      </c>
      <c r="B38" s="3" t="s">
        <v>168</v>
      </c>
      <c r="C38" s="2" t="s">
        <v>4</v>
      </c>
      <c r="D38" s="8" t="s">
        <v>160</v>
      </c>
      <c r="E38" s="4" t="s">
        <v>2</v>
      </c>
      <c r="F38" s="3" t="s">
        <v>163</v>
      </c>
      <c r="G38" s="10"/>
      <c r="H38" s="14">
        <v>27.66</v>
      </c>
      <c r="I38" s="6">
        <v>111.64</v>
      </c>
      <c r="J38" s="18">
        <v>111</v>
      </c>
      <c r="K38" s="6">
        <v>1</v>
      </c>
    </row>
    <row r="39" spans="1:11">
      <c r="A39" s="7">
        <v>398</v>
      </c>
      <c r="B39" s="3" t="s">
        <v>174</v>
      </c>
      <c r="C39" s="2" t="s">
        <v>1</v>
      </c>
      <c r="D39" s="11" t="s">
        <v>160</v>
      </c>
      <c r="E39" s="4" t="s">
        <v>2</v>
      </c>
      <c r="F39" s="3" t="s">
        <v>175</v>
      </c>
      <c r="G39" s="10"/>
      <c r="H39" s="16">
        <v>29.013999999999999</v>
      </c>
      <c r="I39" s="6">
        <v>117.056</v>
      </c>
      <c r="J39" s="18">
        <v>117</v>
      </c>
      <c r="K39" s="6">
        <v>1</v>
      </c>
    </row>
    <row r="40" spans="1:11">
      <c r="A40" s="7">
        <v>406</v>
      </c>
      <c r="B40" s="3" t="s">
        <v>182</v>
      </c>
      <c r="C40" s="2" t="s">
        <v>4</v>
      </c>
      <c r="D40" s="8" t="s">
        <v>160</v>
      </c>
      <c r="E40" s="4" t="s">
        <v>5</v>
      </c>
      <c r="F40" s="3" t="s">
        <v>183</v>
      </c>
      <c r="G40" s="10"/>
      <c r="H40" s="15">
        <v>30.875</v>
      </c>
      <c r="I40" s="6">
        <v>124.5</v>
      </c>
      <c r="J40" s="18">
        <v>124</v>
      </c>
      <c r="K40" s="6">
        <v>1</v>
      </c>
    </row>
    <row r="41" spans="1:11">
      <c r="A41" s="7">
        <v>1043</v>
      </c>
      <c r="B41" s="1" t="s">
        <v>153</v>
      </c>
      <c r="C41" s="2" t="s">
        <v>0</v>
      </c>
      <c r="D41" s="1" t="s">
        <v>137</v>
      </c>
      <c r="E41" s="9" t="s">
        <v>2</v>
      </c>
      <c r="F41" s="1" t="s">
        <v>154</v>
      </c>
      <c r="G41" t="s">
        <v>193</v>
      </c>
      <c r="H41">
        <v>32.332000000000001</v>
      </c>
      <c r="I41" s="6">
        <v>130.328</v>
      </c>
      <c r="J41" s="18">
        <v>130</v>
      </c>
      <c r="K41" s="6">
        <v>1</v>
      </c>
    </row>
    <row r="42" spans="1:11">
      <c r="A42" s="7">
        <v>1030</v>
      </c>
      <c r="B42" s="1" t="s">
        <v>139</v>
      </c>
      <c r="C42" s="2" t="s">
        <v>0</v>
      </c>
      <c r="D42" s="1" t="s">
        <v>137</v>
      </c>
      <c r="E42" s="9" t="s">
        <v>5</v>
      </c>
      <c r="F42" s="1" t="s">
        <v>140</v>
      </c>
      <c r="G42" s="5"/>
      <c r="H42" s="17">
        <v>35.344999999999999</v>
      </c>
      <c r="I42" s="6">
        <v>142.38</v>
      </c>
      <c r="J42" s="18">
        <v>142</v>
      </c>
      <c r="K42" s="6">
        <v>1</v>
      </c>
    </row>
    <row r="43" spans="1:11">
      <c r="A43" s="7">
        <v>1031</v>
      </c>
      <c r="B43" s="1" t="s">
        <v>141</v>
      </c>
      <c r="C43" s="2" t="s">
        <v>0</v>
      </c>
      <c r="D43" s="1" t="s">
        <v>137</v>
      </c>
      <c r="E43" s="9" t="s">
        <v>2</v>
      </c>
      <c r="F43" s="1" t="s">
        <v>142</v>
      </c>
      <c r="G43" s="5"/>
      <c r="H43" s="17">
        <v>35.564999999999998</v>
      </c>
      <c r="I43" s="6">
        <v>143.26</v>
      </c>
      <c r="J43" s="18">
        <v>143</v>
      </c>
      <c r="K43" s="6">
        <v>1</v>
      </c>
    </row>
  </sheetData>
  <sortState ref="A1:G17">
    <sortCondition descending="1"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1" sqref="E21"/>
    </sheetView>
  </sheetViews>
  <sheetFormatPr defaultRowHeight="15"/>
  <sheetData>
    <row r="1" spans="1:11">
      <c r="A1" s="7">
        <v>259</v>
      </c>
      <c r="B1" s="3" t="s">
        <v>22</v>
      </c>
      <c r="C1" s="2" t="s">
        <v>4</v>
      </c>
      <c r="D1" s="8" t="s">
        <v>11</v>
      </c>
      <c r="E1" s="9" t="s">
        <v>5</v>
      </c>
      <c r="F1" s="3" t="s">
        <v>23</v>
      </c>
      <c r="G1" s="9" t="s">
        <v>5</v>
      </c>
      <c r="H1" s="13">
        <v>0.42699999999999982</v>
      </c>
      <c r="I1" s="6">
        <v>2.7079999999999993</v>
      </c>
      <c r="J1" s="18">
        <v>2</v>
      </c>
      <c r="K1" s="6">
        <v>1</v>
      </c>
    </row>
    <row r="2" spans="1:11">
      <c r="A2" s="7">
        <v>257</v>
      </c>
      <c r="B2" s="3" t="s">
        <v>20</v>
      </c>
      <c r="C2" s="2" t="s">
        <v>4</v>
      </c>
      <c r="D2" s="11" t="s">
        <v>11</v>
      </c>
      <c r="E2" s="9" t="s">
        <v>5</v>
      </c>
      <c r="F2" s="3" t="s">
        <v>15</v>
      </c>
      <c r="G2" s="9" t="s">
        <v>5</v>
      </c>
      <c r="H2" s="13">
        <v>0.70199999999999996</v>
      </c>
      <c r="I2" s="6">
        <v>3.8079999999999998</v>
      </c>
      <c r="J2" s="18">
        <v>3</v>
      </c>
      <c r="K2" s="6">
        <v>1</v>
      </c>
    </row>
    <row r="3" spans="1:11">
      <c r="A3" s="7">
        <v>252</v>
      </c>
      <c r="B3" s="3" t="s">
        <v>14</v>
      </c>
      <c r="C3" s="2" t="s">
        <v>1</v>
      </c>
      <c r="D3" s="11" t="s">
        <v>11</v>
      </c>
      <c r="E3" s="9" t="s">
        <v>2</v>
      </c>
      <c r="F3" s="3" t="s">
        <v>15</v>
      </c>
      <c r="G3" s="9" t="s">
        <v>2</v>
      </c>
      <c r="H3" s="13">
        <v>1.6419999999999999</v>
      </c>
      <c r="I3" s="6">
        <v>7.5679999999999996</v>
      </c>
      <c r="J3" s="18">
        <v>7</v>
      </c>
      <c r="K3" s="6">
        <v>1</v>
      </c>
    </row>
    <row r="4" spans="1:11">
      <c r="A4" s="7">
        <v>493</v>
      </c>
      <c r="B4" s="3" t="s">
        <v>72</v>
      </c>
      <c r="C4" s="2" t="s">
        <v>0</v>
      </c>
      <c r="D4" s="8" t="s">
        <v>44</v>
      </c>
      <c r="E4" s="4" t="s">
        <v>5</v>
      </c>
      <c r="F4" s="3" t="s">
        <v>73</v>
      </c>
      <c r="G4" s="10"/>
      <c r="H4" s="14">
        <v>11.893999999999998</v>
      </c>
      <c r="I4" s="6">
        <v>48.575999999999993</v>
      </c>
      <c r="J4" s="18">
        <v>48</v>
      </c>
      <c r="K4" s="6">
        <v>1</v>
      </c>
    </row>
    <row r="5" spans="1:11">
      <c r="A5" s="7">
        <v>495</v>
      </c>
      <c r="B5" s="3" t="s">
        <v>76</v>
      </c>
      <c r="C5" s="2" t="s">
        <v>0</v>
      </c>
      <c r="D5" s="8" t="s">
        <v>44</v>
      </c>
      <c r="E5" s="4" t="s">
        <v>5</v>
      </c>
      <c r="F5" s="3" t="s">
        <v>73</v>
      </c>
      <c r="G5" s="10"/>
      <c r="H5" s="14">
        <v>11.893999999999998</v>
      </c>
      <c r="I5" s="6">
        <v>48.575999999999993</v>
      </c>
      <c r="J5" s="18">
        <v>48</v>
      </c>
      <c r="K5" s="6">
        <v>1</v>
      </c>
    </row>
    <row r="6" spans="1:11">
      <c r="A6" s="7">
        <v>502</v>
      </c>
      <c r="B6" s="3" t="s">
        <v>85</v>
      </c>
      <c r="C6" s="2" t="s">
        <v>1</v>
      </c>
      <c r="D6" s="8" t="s">
        <v>44</v>
      </c>
      <c r="E6" s="4" t="s">
        <v>2</v>
      </c>
      <c r="F6" s="3" t="s">
        <v>73</v>
      </c>
      <c r="G6" s="10"/>
      <c r="H6" s="14">
        <v>14.3</v>
      </c>
      <c r="I6" s="6">
        <v>58.2</v>
      </c>
      <c r="J6" s="18">
        <v>58</v>
      </c>
      <c r="K6" s="6">
        <v>1</v>
      </c>
    </row>
    <row r="7" spans="1:11">
      <c r="A7" s="7">
        <v>801</v>
      </c>
      <c r="B7" s="3" t="s">
        <v>194</v>
      </c>
      <c r="C7" s="2"/>
      <c r="D7" s="1"/>
      <c r="E7" s="9" t="s">
        <v>5</v>
      </c>
      <c r="F7" s="3"/>
      <c r="G7" s="10" t="s">
        <v>190</v>
      </c>
      <c r="H7" s="14">
        <v>16.395</v>
      </c>
      <c r="I7" s="6">
        <v>66.58</v>
      </c>
      <c r="J7" s="18">
        <v>66</v>
      </c>
      <c r="K7" s="6">
        <v>1</v>
      </c>
    </row>
    <row r="8" spans="1:11">
      <c r="A8" s="7">
        <v>751</v>
      </c>
      <c r="B8" s="3" t="s">
        <v>195</v>
      </c>
      <c r="C8" s="2"/>
      <c r="D8" s="8"/>
      <c r="E8" s="9" t="s">
        <v>2</v>
      </c>
      <c r="F8" s="3"/>
      <c r="G8" s="10" t="s">
        <v>191</v>
      </c>
      <c r="H8" s="14">
        <v>17.056999999999999</v>
      </c>
      <c r="I8" s="6">
        <v>69.227999999999994</v>
      </c>
      <c r="J8" s="18">
        <v>69</v>
      </c>
      <c r="K8" s="6">
        <v>1</v>
      </c>
    </row>
    <row r="9" spans="1:11">
      <c r="A9" s="7">
        <v>942</v>
      </c>
      <c r="B9" s="3" t="s">
        <v>125</v>
      </c>
      <c r="C9" s="12" t="s">
        <v>1</v>
      </c>
      <c r="D9" s="3" t="s">
        <v>101</v>
      </c>
      <c r="E9" s="4" t="s">
        <v>5</v>
      </c>
      <c r="F9" s="3" t="s">
        <v>126</v>
      </c>
      <c r="G9" s="10"/>
      <c r="H9" s="14">
        <v>19.446999999999999</v>
      </c>
      <c r="I9" s="6">
        <v>78.787999999999997</v>
      </c>
      <c r="J9" s="18">
        <v>78</v>
      </c>
      <c r="K9" s="6">
        <v>1</v>
      </c>
    </row>
    <row r="10" spans="1:11">
      <c r="A10" s="7">
        <v>943</v>
      </c>
      <c r="B10" s="3" t="s">
        <v>127</v>
      </c>
      <c r="C10" s="12" t="s">
        <v>0</v>
      </c>
      <c r="D10" s="3" t="s">
        <v>101</v>
      </c>
      <c r="E10" s="4" t="s">
        <v>5</v>
      </c>
      <c r="F10" s="3" t="s">
        <v>126</v>
      </c>
      <c r="G10" s="10"/>
      <c r="H10" s="14">
        <v>19.446999999999999</v>
      </c>
      <c r="I10" s="6">
        <v>78.787999999999997</v>
      </c>
      <c r="J10" s="18">
        <v>78</v>
      </c>
      <c r="K10" s="6">
        <v>1</v>
      </c>
    </row>
    <row r="11" spans="1:11">
      <c r="A11" s="7">
        <v>935</v>
      </c>
      <c r="B11" s="3" t="s">
        <v>117</v>
      </c>
      <c r="C11" s="12" t="s">
        <v>1</v>
      </c>
      <c r="D11" s="3" t="s">
        <v>101</v>
      </c>
      <c r="E11" s="4" t="s">
        <v>5</v>
      </c>
      <c r="F11" s="3" t="s">
        <v>113</v>
      </c>
      <c r="G11" s="10"/>
      <c r="H11" s="14">
        <v>21.067</v>
      </c>
      <c r="I11" s="6">
        <v>85.268000000000001</v>
      </c>
      <c r="J11" s="18">
        <v>85</v>
      </c>
      <c r="K11" s="6">
        <v>1</v>
      </c>
    </row>
    <row r="12" spans="1:11">
      <c r="A12" s="7">
        <v>936</v>
      </c>
      <c r="B12" s="3" t="s">
        <v>118</v>
      </c>
      <c r="C12" s="12" t="s">
        <v>0</v>
      </c>
      <c r="D12" s="3" t="s">
        <v>101</v>
      </c>
      <c r="E12" s="4" t="s">
        <v>5</v>
      </c>
      <c r="F12" s="3" t="s">
        <v>113</v>
      </c>
      <c r="G12" s="10"/>
      <c r="H12" s="14">
        <v>21.067</v>
      </c>
      <c r="I12" s="6">
        <v>85.268000000000001</v>
      </c>
      <c r="J12" s="18">
        <v>85</v>
      </c>
      <c r="K12" s="6">
        <v>1</v>
      </c>
    </row>
    <row r="13" spans="1:11">
      <c r="A13" s="7">
        <v>929</v>
      </c>
      <c r="B13" s="3" t="s">
        <v>112</v>
      </c>
      <c r="C13" s="12" t="s">
        <v>4</v>
      </c>
      <c r="D13" s="3" t="s">
        <v>101</v>
      </c>
      <c r="E13" s="4" t="s">
        <v>2</v>
      </c>
      <c r="F13" s="3" t="s">
        <v>113</v>
      </c>
      <c r="G13" s="10"/>
      <c r="H13" s="14">
        <v>22.071999999999999</v>
      </c>
      <c r="I13" s="6">
        <v>89.287999999999997</v>
      </c>
      <c r="J13" s="18">
        <v>89</v>
      </c>
      <c r="K13" s="6">
        <v>1</v>
      </c>
    </row>
    <row r="14" spans="1:11">
      <c r="A14" s="7">
        <v>949</v>
      </c>
      <c r="B14" s="3" t="s">
        <v>135</v>
      </c>
      <c r="C14" s="12" t="s">
        <v>4</v>
      </c>
      <c r="D14" s="3" t="s">
        <v>101</v>
      </c>
      <c r="E14" s="4" t="s">
        <v>2</v>
      </c>
      <c r="F14" s="3" t="s">
        <v>113</v>
      </c>
      <c r="G14" s="10"/>
      <c r="H14" s="14">
        <v>22.071999999999999</v>
      </c>
      <c r="I14" s="6">
        <v>89.287999999999997</v>
      </c>
      <c r="J14" s="18">
        <v>89</v>
      </c>
      <c r="K14" s="6">
        <v>1</v>
      </c>
    </row>
    <row r="15" spans="1:11">
      <c r="A15" s="7">
        <v>596</v>
      </c>
      <c r="B15" s="3" t="s">
        <v>196</v>
      </c>
      <c r="C15" s="2" t="s">
        <v>0</v>
      </c>
      <c r="D15" s="11" t="s">
        <v>197</v>
      </c>
      <c r="E15" s="9" t="s">
        <v>2</v>
      </c>
      <c r="F15" s="3"/>
      <c r="G15" s="10" t="s">
        <v>192</v>
      </c>
      <c r="H15" s="14">
        <v>25.765000000000001</v>
      </c>
      <c r="I15" s="6">
        <v>104.06</v>
      </c>
      <c r="J15" s="18">
        <v>104</v>
      </c>
      <c r="K15" s="6">
        <v>1</v>
      </c>
    </row>
    <row r="16" spans="1:11">
      <c r="A16" s="7">
        <v>386</v>
      </c>
      <c r="B16" s="3" t="s">
        <v>162</v>
      </c>
      <c r="C16" s="2" t="s">
        <v>1</v>
      </c>
      <c r="D16" s="8" t="s">
        <v>160</v>
      </c>
      <c r="E16" s="4" t="s">
        <v>5</v>
      </c>
      <c r="F16" s="3" t="s">
        <v>163</v>
      </c>
      <c r="G16" s="10"/>
      <c r="H16" s="14">
        <v>26.518999999999998</v>
      </c>
      <c r="I16" s="6">
        <v>107.07599999999999</v>
      </c>
      <c r="J16" s="18">
        <v>107</v>
      </c>
      <c r="K16" s="6">
        <v>1</v>
      </c>
    </row>
    <row r="17" spans="1:11">
      <c r="A17" s="7">
        <v>391</v>
      </c>
      <c r="B17" s="3" t="s">
        <v>168</v>
      </c>
      <c r="C17" s="2" t="s">
        <v>4</v>
      </c>
      <c r="D17" s="8" t="s">
        <v>160</v>
      </c>
      <c r="E17" s="4" t="s">
        <v>2</v>
      </c>
      <c r="F17" s="3" t="s">
        <v>163</v>
      </c>
      <c r="G17" s="10"/>
      <c r="H17" s="14">
        <v>27.66</v>
      </c>
      <c r="I17" s="6">
        <v>111.64</v>
      </c>
      <c r="J17" s="18">
        <v>111</v>
      </c>
      <c r="K17" s="6">
        <v>1</v>
      </c>
    </row>
    <row r="18" spans="1:11">
      <c r="A18" s="7">
        <v>398</v>
      </c>
      <c r="B18" s="3" t="s">
        <v>174</v>
      </c>
      <c r="C18" s="2" t="s">
        <v>1</v>
      </c>
      <c r="D18" s="11" t="s">
        <v>160</v>
      </c>
      <c r="E18" s="4" t="s">
        <v>2</v>
      </c>
      <c r="F18" s="3" t="s">
        <v>175</v>
      </c>
      <c r="G18" s="10"/>
      <c r="H18" s="16">
        <v>29.013999999999999</v>
      </c>
      <c r="I18" s="6">
        <v>117.056</v>
      </c>
      <c r="J18" s="18">
        <v>117</v>
      </c>
      <c r="K18" s="6">
        <v>1</v>
      </c>
    </row>
    <row r="19" spans="1:11">
      <c r="A19" s="7">
        <v>406</v>
      </c>
      <c r="B19" s="3" t="s">
        <v>182</v>
      </c>
      <c r="C19" s="2" t="s">
        <v>4</v>
      </c>
      <c r="D19" s="8" t="s">
        <v>160</v>
      </c>
      <c r="E19" s="4" t="s">
        <v>5</v>
      </c>
      <c r="F19" s="3" t="s">
        <v>183</v>
      </c>
      <c r="G19" s="10"/>
      <c r="H19" s="15">
        <v>30.875</v>
      </c>
      <c r="I19" s="6">
        <v>124.5</v>
      </c>
      <c r="J19" s="18">
        <v>124</v>
      </c>
      <c r="K19" s="6">
        <v>1</v>
      </c>
    </row>
    <row r="20" spans="1:11">
      <c r="A20" s="7">
        <v>1043</v>
      </c>
      <c r="B20" s="1" t="s">
        <v>153</v>
      </c>
      <c r="C20" s="2" t="s">
        <v>0</v>
      </c>
      <c r="D20" s="1" t="s">
        <v>137</v>
      </c>
      <c r="E20" s="9" t="s">
        <v>2</v>
      </c>
      <c r="F20" s="1" t="s">
        <v>154</v>
      </c>
      <c r="G20" t="s">
        <v>193</v>
      </c>
      <c r="H20">
        <v>32.332000000000001</v>
      </c>
      <c r="I20" s="6">
        <v>130.328</v>
      </c>
      <c r="J20" s="18">
        <v>130</v>
      </c>
      <c r="K20" s="6">
        <v>1</v>
      </c>
    </row>
    <row r="21" spans="1:11">
      <c r="A21" s="7">
        <v>1030</v>
      </c>
      <c r="B21" s="1" t="s">
        <v>139</v>
      </c>
      <c r="C21" s="2" t="s">
        <v>0</v>
      </c>
      <c r="D21" s="1" t="s">
        <v>137</v>
      </c>
      <c r="E21" s="9" t="s">
        <v>5</v>
      </c>
      <c r="F21" s="1" t="s">
        <v>140</v>
      </c>
      <c r="G21" s="5"/>
      <c r="H21" s="17">
        <v>35.344999999999999</v>
      </c>
      <c r="I21" s="6">
        <v>142.38</v>
      </c>
      <c r="J21" s="18">
        <v>142</v>
      </c>
      <c r="K21" s="6">
        <v>1</v>
      </c>
    </row>
    <row r="22" spans="1:11">
      <c r="A22" s="7">
        <v>1031</v>
      </c>
      <c r="B22" s="1" t="s">
        <v>141</v>
      </c>
      <c r="C22" s="2" t="s">
        <v>0</v>
      </c>
      <c r="D22" s="1" t="s">
        <v>137</v>
      </c>
      <c r="E22" s="9" t="s">
        <v>2</v>
      </c>
      <c r="F22" s="1" t="s">
        <v>142</v>
      </c>
      <c r="G22" s="5"/>
      <c r="H22" s="17">
        <v>35.564999999999998</v>
      </c>
      <c r="I22" s="6">
        <v>143.26</v>
      </c>
      <c r="J22" s="18">
        <v>143</v>
      </c>
      <c r="K2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from yokohama, wangan line</vt:lpstr>
      <vt:lpstr>overall cellnumber calculated</vt:lpstr>
      <vt:lpstr>Sheet2</vt:lpstr>
      <vt:lpstr>Sheet3</vt:lpstr>
      <vt:lpstr>Sheet4</vt:lpstr>
      <vt:lpstr>Sheet1</vt:lpstr>
      <vt:lpstr>Sheet5</vt:lpstr>
    </vt:vector>
  </TitlesOfParts>
  <Company>Tokyo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cp:lastPrinted>2012-06-29T11:17:11Z</cp:lastPrinted>
  <dcterms:created xsi:type="dcterms:W3CDTF">2012-05-01T14:34:49Z</dcterms:created>
  <dcterms:modified xsi:type="dcterms:W3CDTF">2012-08-08T14:18:33Z</dcterms:modified>
</cp:coreProperties>
</file>