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heckCompatibility="1" autoCompressPictures="0"/>
  <bookViews>
    <workbookView xWindow="0" yWindow="0" windowWidth="32060" windowHeight="17600" tabRatio="721" firstSheet="5" activeTab="12"/>
  </bookViews>
  <sheets>
    <sheet name="RX Pin Assignment" sheetId="1" r:id="rId1"/>
    <sheet name="TX Pin Assignment" sheetId="2" r:id="rId2"/>
    <sheet name="IM-DF decoding" sheetId="5" r:id="rId3"/>
    <sheet name="Output Data Format (1)" sheetId="6" r:id="rId4"/>
    <sheet name="Output Data Format (2)" sheetId="7" r:id="rId5"/>
    <sheet name="module address" sheetId="8" r:id="rId6"/>
    <sheet name="Internal frame word" sheetId="11" r:id="rId7"/>
    <sheet name="SCT Layer Assignment" sheetId="12" r:id="rId8"/>
    <sheet name="FTK Plane" sheetId="13" r:id="rId9"/>
    <sheet name="GTH" sheetId="16" r:id="rId10"/>
    <sheet name="Switching Bit Assignment" sheetId="17" r:id="rId11"/>
    <sheet name="Memory usage" sheetId="18" r:id="rId12"/>
    <sheet name="register list" sheetId="19"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6" i="19" l="1"/>
  <c r="H7" i="19"/>
  <c r="H8" i="19"/>
  <c r="H9" i="19"/>
  <c r="H10" i="19"/>
  <c r="H11" i="19"/>
  <c r="H12" i="19"/>
  <c r="H13" i="19"/>
  <c r="H14" i="19"/>
  <c r="H15" i="19"/>
  <c r="H16" i="19"/>
  <c r="H17" i="19"/>
  <c r="H18" i="19"/>
  <c r="H19" i="19"/>
  <c r="H20" i="19"/>
  <c r="H21" i="19"/>
  <c r="H22" i="19"/>
  <c r="K5" i="19"/>
  <c r="J6" i="19"/>
  <c r="K6" i="19"/>
  <c r="J7" i="19"/>
  <c r="K7" i="19"/>
  <c r="J8" i="19"/>
  <c r="K8" i="19"/>
  <c r="J9" i="19"/>
  <c r="K9" i="19"/>
  <c r="J10" i="19"/>
  <c r="K10" i="19"/>
  <c r="J11" i="19"/>
  <c r="K11" i="19"/>
  <c r="J12" i="19"/>
  <c r="K12" i="19"/>
  <c r="J13" i="19"/>
  <c r="K13" i="19"/>
  <c r="J14" i="19"/>
  <c r="K14" i="19"/>
  <c r="J15" i="19"/>
  <c r="K15" i="19"/>
  <c r="J16" i="19"/>
  <c r="K16" i="19"/>
  <c r="J17" i="19"/>
  <c r="K17" i="19"/>
  <c r="J18" i="19"/>
  <c r="K18" i="19"/>
  <c r="J19" i="19"/>
  <c r="K19" i="19"/>
  <c r="J20" i="19"/>
  <c r="K20" i="19"/>
  <c r="J21" i="19"/>
  <c r="K21" i="19"/>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3" i="18"/>
  <c r="G34"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3" i="18"/>
  <c r="H34" i="18"/>
  <c r="T86" i="13"/>
  <c r="T85" i="13"/>
  <c r="T84" i="13"/>
  <c r="T83" i="13"/>
  <c r="T82" i="13"/>
  <c r="T81" i="13"/>
  <c r="T80" i="13"/>
  <c r="T79" i="13"/>
  <c r="T78" i="13"/>
  <c r="T77" i="13"/>
  <c r="T76" i="13"/>
  <c r="T75" i="13"/>
  <c r="T74" i="13"/>
  <c r="T73" i="13"/>
  <c r="T72" i="13"/>
  <c r="T71" i="13"/>
  <c r="T70" i="13"/>
  <c r="T69" i="13"/>
  <c r="T68" i="13"/>
  <c r="T67" i="13"/>
  <c r="T66" i="13"/>
  <c r="T65" i="13"/>
  <c r="T64" i="13"/>
  <c r="T63" i="13"/>
  <c r="T62" i="13"/>
  <c r="T61" i="13"/>
  <c r="T60" i="13"/>
  <c r="T59" i="13"/>
  <c r="T58" i="13"/>
  <c r="T57" i="13"/>
  <c r="T56" i="13"/>
  <c r="T55" i="13"/>
  <c r="T54" i="13"/>
  <c r="T53" i="13"/>
  <c r="T52" i="13"/>
  <c r="T51" i="13"/>
  <c r="T50" i="13"/>
  <c r="T49" i="13"/>
  <c r="T48" i="13"/>
  <c r="T47" i="13"/>
  <c r="T46" i="13"/>
  <c r="T45" i="13"/>
  <c r="T44" i="13"/>
  <c r="T43" i="13"/>
  <c r="I86" i="13"/>
  <c r="I85" i="13"/>
  <c r="I82" i="13"/>
  <c r="I83" i="13"/>
  <c r="I84" i="13"/>
  <c r="I81" i="13"/>
  <c r="I78" i="13"/>
  <c r="I79" i="13"/>
  <c r="I80" i="13"/>
  <c r="I77" i="13"/>
  <c r="I72" i="13"/>
  <c r="I73" i="13"/>
  <c r="I74" i="13"/>
  <c r="I75" i="13"/>
  <c r="I76" i="13"/>
  <c r="I71" i="13"/>
  <c r="I66" i="13"/>
  <c r="I67" i="13"/>
  <c r="I68" i="13"/>
  <c r="I69" i="13"/>
  <c r="I70" i="13"/>
  <c r="I65" i="13"/>
  <c r="I60" i="13"/>
  <c r="I61" i="13"/>
  <c r="I62" i="13"/>
  <c r="I63" i="13"/>
  <c r="I64" i="13"/>
  <c r="I59" i="13"/>
  <c r="I54" i="13"/>
  <c r="I55" i="13"/>
  <c r="I56" i="13"/>
  <c r="I57" i="13"/>
  <c r="I58" i="13"/>
  <c r="I53" i="13"/>
  <c r="I48" i="13"/>
  <c r="I49" i="13"/>
  <c r="I50" i="13"/>
  <c r="I51" i="13"/>
  <c r="I52" i="13"/>
  <c r="I47" i="13"/>
  <c r="I44" i="13"/>
  <c r="I45" i="13"/>
  <c r="I46" i="13"/>
  <c r="I43" i="13"/>
</calcChain>
</file>

<file path=xl/sharedStrings.xml><?xml version="1.0" encoding="utf-8"?>
<sst xmlns="http://schemas.openxmlformats.org/spreadsheetml/2006/main" count="1732" uniqueCount="1082">
  <si>
    <t>LA ID</t>
  </si>
  <si>
    <t>FOGA0</t>
  </si>
  <si>
    <t>FPGA1</t>
  </si>
  <si>
    <t>Q1/Q2</t>
  </si>
  <si>
    <t>description (1)</t>
  </si>
  <si>
    <t>07</t>
  </si>
  <si>
    <t>08</t>
  </si>
  <si>
    <t>09</t>
  </si>
  <si>
    <t>11</t>
  </si>
  <si>
    <t>12</t>
  </si>
  <si>
    <t>13</t>
  </si>
  <si>
    <t>14</t>
  </si>
  <si>
    <t>15</t>
  </si>
  <si>
    <t>02</t>
  </si>
  <si>
    <t>03</t>
  </si>
  <si>
    <t>06</t>
  </si>
  <si>
    <t>10</t>
  </si>
  <si>
    <t>29</t>
  </si>
  <si>
    <t>25</t>
  </si>
  <si>
    <t>22</t>
  </si>
  <si>
    <t>33</t>
  </si>
  <si>
    <t>26</t>
  </si>
  <si>
    <t>24</t>
  </si>
  <si>
    <t>28</t>
  </si>
  <si>
    <t>31</t>
  </si>
  <si>
    <t>Q1</t>
  </si>
  <si>
    <t>Q2</t>
  </si>
  <si>
    <t>RX DATA [0]</t>
  </si>
  <si>
    <t>RX DATA [1]</t>
  </si>
  <si>
    <t>RX DATA [2]</t>
  </si>
  <si>
    <t>RX DATA [3]</t>
  </si>
  <si>
    <t>RX DATA [4]</t>
  </si>
  <si>
    <t>RX DATA [5]</t>
  </si>
  <si>
    <t>RX DATA [6]</t>
  </si>
  <si>
    <t>RX DATA [7]</t>
  </si>
  <si>
    <t>RX DATA [8]</t>
  </si>
  <si>
    <t>RX DATA [9]</t>
  </si>
  <si>
    <t>RX DATA [10]</t>
  </si>
  <si>
    <t>RX DATA [11]</t>
  </si>
  <si>
    <t>RX DATA [12]</t>
  </si>
  <si>
    <t>RX DATA [13]</t>
  </si>
  <si>
    <t>RX DATA [14]</t>
  </si>
  <si>
    <t>RX DATA [15]</t>
  </si>
  <si>
    <t>RX DATA [16]</t>
  </si>
  <si>
    <t>RX DATA [17]</t>
  </si>
  <si>
    <t>RX DATA [18]</t>
  </si>
  <si>
    <t>RX DATA [19]</t>
  </si>
  <si>
    <t>RX DATA [20]</t>
  </si>
  <si>
    <t>RX DATA [21]</t>
  </si>
  <si>
    <t>RX DATA [22]</t>
  </si>
  <si>
    <t>RX DATA [23]</t>
  </si>
  <si>
    <t>description (2)</t>
  </si>
  <si>
    <t>Data Valid</t>
  </si>
  <si>
    <t>description (3)</t>
  </si>
  <si>
    <t>Frist Byte</t>
  </si>
  <si>
    <t>Control Word</t>
  </si>
  <si>
    <t>CLOCK</t>
  </si>
  <si>
    <t>05</t>
  </si>
  <si>
    <t>00</t>
  </si>
  <si>
    <t>16</t>
  </si>
  <si>
    <t>20</t>
  </si>
  <si>
    <t>18</t>
  </si>
  <si>
    <t>32</t>
  </si>
  <si>
    <t>FREEZE</t>
  </si>
  <si>
    <t>17 *</t>
  </si>
  <si>
    <t>(* Fermilab Test Mezzanine Card use LA01 instead of LA17)</t>
  </si>
  <si>
    <t>R</t>
  </si>
  <si>
    <t>Description</t>
  </si>
  <si>
    <t>History</t>
    <phoneticPr fontId="4"/>
  </si>
  <si>
    <t>2014.01.20 : first version</t>
    <phoneticPr fontId="4"/>
  </si>
  <si>
    <t>2014.01.27 : SCT PARITY &amp; PIXEL PARITY's bit position has been modified</t>
    <phoneticPr fontId="4"/>
  </si>
  <si>
    <t>2014.01.29 : ADD Special channel configuration information (HA is used for some channels)</t>
    <phoneticPr fontId="4"/>
  </si>
  <si>
    <t>2014.02.08 : Add Channel number in the definition (also old channel naming with SCT/PIXEL is left in the table)</t>
    <phoneticPr fontId="4"/>
  </si>
  <si>
    <t>04</t>
    <phoneticPr fontId="4"/>
  </si>
  <si>
    <t>23</t>
    <phoneticPr fontId="4"/>
  </si>
  <si>
    <t>TX DATA [0]</t>
    <phoneticPr fontId="4"/>
  </si>
  <si>
    <t>COMMON</t>
    <phoneticPr fontId="4"/>
  </si>
  <si>
    <t>COMMON</t>
    <phoneticPr fontId="4"/>
  </si>
  <si>
    <t>TX DATA [1]</t>
    <phoneticPr fontId="4"/>
  </si>
  <si>
    <t>TX DATA [2]</t>
    <phoneticPr fontId="4"/>
  </si>
  <si>
    <t>RESET</t>
    <phoneticPr fontId="4"/>
  </si>
  <si>
    <t>RESET / USER DEFINED</t>
    <phoneticPr fontId="4"/>
  </si>
  <si>
    <t>CTRL[1]</t>
    <phoneticPr fontId="4"/>
  </si>
  <si>
    <t>CTRL[2]</t>
    <phoneticPr fontId="4"/>
  </si>
  <si>
    <t>CTRL[0]</t>
    <phoneticPr fontId="4"/>
  </si>
  <si>
    <t>Data Valid</t>
    <phoneticPr fontId="4"/>
  </si>
  <si>
    <t>First Byte</t>
    <phoneticPr fontId="4"/>
  </si>
  <si>
    <t>Control Word</t>
    <phoneticPr fontId="4"/>
  </si>
  <si>
    <t>IDLE word</t>
    <phoneticPr fontId="4"/>
  </si>
  <si>
    <t>Data First Byte</t>
    <phoneticPr fontId="4"/>
  </si>
  <si>
    <t>Data Other Byte</t>
    <phoneticPr fontId="4"/>
  </si>
  <si>
    <t>Control First Byte</t>
    <phoneticPr fontId="4"/>
  </si>
  <si>
    <t>Control Other Byte</t>
    <phoneticPr fontId="4"/>
  </si>
  <si>
    <t>Byte Type</t>
    <phoneticPr fontId="4"/>
  </si>
  <si>
    <t>Undefined</t>
    <phoneticPr fontId="4"/>
  </si>
  <si>
    <t>Ctrl[2:0]</t>
    <phoneticPr fontId="4"/>
  </si>
  <si>
    <t>Data[7:0]</t>
    <phoneticPr fontId="4"/>
  </si>
  <si>
    <t>description</t>
    <phoneticPr fontId="4"/>
  </si>
  <si>
    <t>idle word</t>
    <phoneticPr fontId="4"/>
  </si>
  <si>
    <t>0101_0101</t>
    <phoneticPr fontId="4"/>
  </si>
  <si>
    <t>0000_0000</t>
    <phoneticPr fontId="4"/>
  </si>
  <si>
    <t>010</t>
    <phoneticPr fontId="4"/>
  </si>
  <si>
    <t>010</t>
    <phoneticPr fontId="4"/>
  </si>
  <si>
    <t>0000_0000</t>
    <phoneticPr fontId="4"/>
  </si>
  <si>
    <t>1111_0000</t>
    <phoneticPr fontId="4"/>
  </si>
  <si>
    <t>1011_0000</t>
    <phoneticPr fontId="4"/>
  </si>
  <si>
    <t xml:space="preserve">4th byte of control word </t>
    <phoneticPr fontId="4"/>
  </si>
  <si>
    <t>3rd byte of control word</t>
    <phoneticPr fontId="4"/>
  </si>
  <si>
    <t>2nd byte of control word</t>
    <phoneticPr fontId="4"/>
  </si>
  <si>
    <t>1st byte (LSB) of control word</t>
    <phoneticPr fontId="4"/>
  </si>
  <si>
    <r>
      <t>0XB0F000</t>
    </r>
    <r>
      <rPr>
        <b/>
        <sz val="11"/>
        <color rgb="FFFF0000"/>
        <rFont val="Helvetica Light"/>
      </rPr>
      <t>00</t>
    </r>
    <phoneticPr fontId="4"/>
  </si>
  <si>
    <r>
      <t>0XB0F0</t>
    </r>
    <r>
      <rPr>
        <b/>
        <sz val="11"/>
        <color rgb="FFFF0000"/>
        <rFont val="Helvetica Light"/>
      </rPr>
      <t>00</t>
    </r>
    <r>
      <rPr>
        <sz val="11"/>
        <color theme="1"/>
        <rFont val="Helvetica Light"/>
      </rPr>
      <t>00</t>
    </r>
    <phoneticPr fontId="4"/>
  </si>
  <si>
    <r>
      <t>0XB0</t>
    </r>
    <r>
      <rPr>
        <b/>
        <sz val="11"/>
        <color rgb="FFFF0000"/>
        <rFont val="Helvetica Light"/>
      </rPr>
      <t>F0</t>
    </r>
    <r>
      <rPr>
        <sz val="11"/>
        <color theme="1"/>
        <rFont val="Helvetica Light"/>
      </rPr>
      <t>0000</t>
    </r>
    <phoneticPr fontId="4"/>
  </si>
  <si>
    <r>
      <t>0X</t>
    </r>
    <r>
      <rPr>
        <b/>
        <sz val="11"/>
        <color rgb="FFFF0000"/>
        <rFont val="Helvetica Light"/>
      </rPr>
      <t>B0</t>
    </r>
    <r>
      <rPr>
        <sz val="11"/>
        <color theme="1"/>
        <rFont val="Helvetica Light"/>
      </rPr>
      <t>F00000</t>
    </r>
    <phoneticPr fontId="4"/>
  </si>
  <si>
    <t>011</t>
    <phoneticPr fontId="4"/>
  </si>
  <si>
    <t>111</t>
    <phoneticPr fontId="4"/>
  </si>
  <si>
    <t>110</t>
    <phoneticPr fontId="4"/>
  </si>
  <si>
    <t>1111_1111</t>
    <phoneticPr fontId="4"/>
  </si>
  <si>
    <t>0011_0100</t>
    <phoneticPr fontId="4"/>
  </si>
  <si>
    <t>0001_0010</t>
    <phoneticPr fontId="4"/>
  </si>
  <si>
    <t>1111_1111</t>
    <phoneticPr fontId="4"/>
  </si>
  <si>
    <t>1st byte (LSB) of data word</t>
    <phoneticPr fontId="4"/>
  </si>
  <si>
    <t>3rd byte of data word</t>
    <phoneticPr fontId="4"/>
  </si>
  <si>
    <t>4th byte (MSB) of data word</t>
    <phoneticPr fontId="4"/>
  </si>
  <si>
    <t>2nd byte (LSB) of data word</t>
    <phoneticPr fontId="4"/>
  </si>
  <si>
    <r>
      <t>0XFF1234</t>
    </r>
    <r>
      <rPr>
        <b/>
        <sz val="11"/>
        <color rgb="FFFF0000"/>
        <rFont val="Helvetica Light"/>
      </rPr>
      <t>FF</t>
    </r>
    <phoneticPr fontId="4"/>
  </si>
  <si>
    <r>
      <t>0XFF12</t>
    </r>
    <r>
      <rPr>
        <b/>
        <sz val="11"/>
        <color rgb="FFFF0000"/>
        <rFont val="Helvetica Light"/>
      </rPr>
      <t>34</t>
    </r>
    <r>
      <rPr>
        <sz val="11"/>
        <color theme="1"/>
        <rFont val="Helvetica Light"/>
      </rPr>
      <t>FF</t>
    </r>
    <phoneticPr fontId="4"/>
  </si>
  <si>
    <r>
      <t>0XFF</t>
    </r>
    <r>
      <rPr>
        <b/>
        <sz val="11"/>
        <color rgb="FFFF0000"/>
        <rFont val="Helvetica Light"/>
      </rPr>
      <t>12</t>
    </r>
    <r>
      <rPr>
        <sz val="11"/>
        <color theme="1"/>
        <rFont val="Helvetica Light"/>
      </rPr>
      <t>34FF</t>
    </r>
    <phoneticPr fontId="4"/>
  </si>
  <si>
    <r>
      <t>0X</t>
    </r>
    <r>
      <rPr>
        <b/>
        <sz val="11"/>
        <color rgb="FFFF0000"/>
        <rFont val="Helvetica Light"/>
      </rPr>
      <t>FF</t>
    </r>
    <r>
      <rPr>
        <sz val="11"/>
        <color theme="1"/>
        <rFont val="Helvetica Light"/>
      </rPr>
      <t>1234FF</t>
    </r>
    <phoneticPr fontId="4"/>
  </si>
  <si>
    <t xml:space="preserve">the others </t>
    <phoneticPr fontId="4"/>
  </si>
  <si>
    <t>* Any inturption in the four cycles of control word or data word is forbidden</t>
    <phoneticPr fontId="4"/>
  </si>
  <si>
    <t>CH0_DATA[0]</t>
    <phoneticPr fontId="4"/>
  </si>
  <si>
    <t>CH0_DATA[1]</t>
    <phoneticPr fontId="4"/>
  </si>
  <si>
    <t>CH0_DATA[2]</t>
    <phoneticPr fontId="4"/>
  </si>
  <si>
    <t>CH0_DATA[4]</t>
    <phoneticPr fontId="4"/>
  </si>
  <si>
    <t>CH0_DATA[7]</t>
    <phoneticPr fontId="4"/>
  </si>
  <si>
    <t>CH0_CTRL[0]</t>
    <phoneticPr fontId="4"/>
  </si>
  <si>
    <t>CH0_CTRL[1]</t>
    <phoneticPr fontId="4"/>
  </si>
  <si>
    <t>CH0_CTRL[2]</t>
    <phoneticPr fontId="4"/>
  </si>
  <si>
    <t>CH0_PARITY</t>
    <phoneticPr fontId="4"/>
  </si>
  <si>
    <t>CH1_DATA[0]</t>
    <phoneticPr fontId="4"/>
  </si>
  <si>
    <t>CH1_DATA[1]</t>
    <phoneticPr fontId="4"/>
  </si>
  <si>
    <t>CH1_DATA[2]</t>
    <phoneticPr fontId="4"/>
  </si>
  <si>
    <t>CH1_DATA[3]</t>
    <phoneticPr fontId="4"/>
  </si>
  <si>
    <t>CH1_DATA[4]</t>
    <phoneticPr fontId="4"/>
  </si>
  <si>
    <t>CH1_DATA[6]</t>
    <phoneticPr fontId="4"/>
  </si>
  <si>
    <t>CH1_DATA[5]</t>
    <phoneticPr fontId="4"/>
  </si>
  <si>
    <t>CH1_DATA[7]</t>
    <phoneticPr fontId="4"/>
  </si>
  <si>
    <t>CH1_CTRL[0]</t>
    <phoneticPr fontId="4"/>
  </si>
  <si>
    <t>CH1_CTRL[1]</t>
    <phoneticPr fontId="4"/>
  </si>
  <si>
    <t>CH1_CTRL[2]</t>
    <phoneticPr fontId="4"/>
  </si>
  <si>
    <t>CH1_PARITY</t>
    <phoneticPr fontId="4"/>
  </si>
  <si>
    <t>HOLD Ch0</t>
    <phoneticPr fontId="4"/>
  </si>
  <si>
    <t>HOLD Ch1</t>
    <phoneticPr fontId="4"/>
  </si>
  <si>
    <t>CH0_DATA[3]</t>
    <phoneticPr fontId="4"/>
  </si>
  <si>
    <t>CH0_DATA[5]</t>
    <phoneticPr fontId="4"/>
  </si>
  <si>
    <t>CH0_DATA[6]</t>
    <phoneticPr fontId="4"/>
  </si>
  <si>
    <t>B</t>
  </si>
  <si>
    <t>F</t>
  </si>
  <si>
    <t>X</t>
  </si>
  <si>
    <t>Frame (control mode word)</t>
  </si>
  <si>
    <t>Header word1</t>
  </si>
  <si>
    <t>Run Number ( Run Type (31..24), Sequence within Run Type (23..0) )</t>
  </si>
  <si>
    <t>Header word2</t>
  </si>
  <si>
    <t>Extended LVL1ID (ECR ID(31..24), LVL1ID(23..0) )</t>
  </si>
  <si>
    <t>Header word3</t>
  </si>
  <si>
    <t>Reserved (31..12)</t>
  </si>
  <si>
    <t>BCID (11..0)</t>
  </si>
  <si>
    <t>Header word4</t>
  </si>
  <si>
    <t>Reserved (31..8)</t>
  </si>
  <si>
    <t>Trigger Type (7..0)</t>
  </si>
  <si>
    <t>Header word5</t>
  </si>
  <si>
    <t>Reserved (31..24)</t>
  </si>
  <si>
    <t>Det Evt Type ROD (23..16)</t>
  </si>
  <si>
    <t>Reserved (15..4)</t>
  </si>
  <si>
    <t>TIM</t>
  </si>
  <si>
    <t>Header word6</t>
  </si>
  <si>
    <t xml:space="preserve">Module Data </t>
  </si>
  <si>
    <t>…</t>
  </si>
  <si>
    <t>E</t>
  </si>
  <si>
    <t>D</t>
  </si>
  <si>
    <t>A</t>
  </si>
  <si>
    <t>End of Data (control mode word)</t>
  </si>
  <si>
    <t>Extended LVL1ID (31..0)</t>
  </si>
  <si>
    <t>Trailer word1</t>
  </si>
  <si>
    <t>error flags (31..0)</t>
  </si>
  <si>
    <t>Trailer word2</t>
  </si>
  <si>
    <t>reserved (31..0)</t>
  </si>
  <si>
    <t>Trailer word3</t>
  </si>
  <si>
    <t>Module data word count (31..0)</t>
  </si>
  <si>
    <t>Trailer word4</t>
  </si>
  <si>
    <t>Reserved</t>
  </si>
  <si>
    <t>Pixel module number (10..0)</t>
  </si>
  <si>
    <t>Pixel Module Header</t>
  </si>
  <si>
    <t>Column width</t>
  </si>
  <si>
    <t>Column coordinate (27..16)</t>
  </si>
  <si>
    <t>Row width</t>
  </si>
  <si>
    <t>Row coordinate (11..0)</t>
  </si>
  <si>
    <t>Pixel Cluster</t>
  </si>
  <si>
    <t>SCT module number (12..0)</t>
  </si>
  <si>
    <t>Hit 2 Width</t>
  </si>
  <si>
    <t>Hit 2 coordinate (26..16)</t>
  </si>
  <si>
    <t>Hit1 width</t>
  </si>
  <si>
    <t>Hit 1 coordinate (10..0)</t>
  </si>
  <si>
    <t>SCT Cluster</t>
  </si>
  <si>
    <t>Note</t>
  </si>
  <si>
    <t xml:space="preserve">* If the second SCT hit is empty, the empty= '1' </t>
  </si>
  <si>
    <t>* "R" means Reserved</t>
  </si>
  <si>
    <t>Module DATA</t>
    <phoneticPr fontId="4"/>
  </si>
  <si>
    <t>DF internal Event Counter (from 0 - 255)</t>
    <phoneticPr fontId="4"/>
  </si>
  <si>
    <t>Reserved</t>
    <phoneticPr fontId="4"/>
  </si>
  <si>
    <t>Reserved</t>
    <phoneticPr fontId="4"/>
  </si>
  <si>
    <t>Global destination bits for 32 slots</t>
    <phoneticPr fontId="4"/>
  </si>
  <si>
    <t>1) Standard internal data format</t>
    <phoneticPr fontId="4"/>
  </si>
  <si>
    <t>3) Local Switching data format (inside internal link switch)</t>
    <phoneticPr fontId="4"/>
  </si>
  <si>
    <t>NOTE: This DF firmware will miss channel #13 of fabric on purpose to form the input lane number to be 32</t>
    <phoneticPr fontId="4"/>
  </si>
  <si>
    <t>NOTE: AUX duplication is explicitely shown in the 34 bits for future flexibility</t>
    <phoneticPr fontId="4"/>
  </si>
  <si>
    <t>Referebce : https://docs.google.com/document/d/1myTX70HV2IVtzknGBUBfUENtttkCZ_o-oSP18dwoCWc/edit</t>
    <phoneticPr fontId="4"/>
  </si>
  <si>
    <t>Plane</t>
    <phoneticPr fontId="4"/>
  </si>
  <si>
    <t>A/S</t>
    <phoneticPr fontId="4"/>
  </si>
  <si>
    <t>A</t>
    <phoneticPr fontId="4"/>
  </si>
  <si>
    <t>S</t>
    <phoneticPr fontId="4"/>
  </si>
  <si>
    <t>To AUX</t>
    <phoneticPr fontId="4"/>
  </si>
  <si>
    <t>Y</t>
    <phoneticPr fontId="4"/>
  </si>
  <si>
    <t>Y</t>
    <phoneticPr fontId="4"/>
  </si>
  <si>
    <t>N</t>
    <phoneticPr fontId="4"/>
  </si>
  <si>
    <t>Layer Disk (symmetric for A / C)</t>
    <phoneticPr fontId="4"/>
  </si>
  <si>
    <t>layer_disk</t>
  </si>
  <si>
    <t>layer</t>
  </si>
  <si>
    <t>ring</t>
  </si>
  <si>
    <t>eta (ATLAS)</t>
  </si>
  <si>
    <t>eta (FTK)</t>
  </si>
  <si>
    <t>side</t>
  </si>
  <si>
    <t>z (mm)</t>
  </si>
  <si>
    <t>plane</t>
  </si>
  <si>
    <t>section</t>
  </si>
  <si>
    <t>outer</t>
  </si>
  <si>
    <t>inner</t>
  </si>
  <si>
    <t>middle</t>
  </si>
  <si>
    <t>SCT A-Side Endcap</t>
    <phoneticPr fontId="4"/>
  </si>
  <si>
    <t>plane (11L config)</t>
    <phoneticPr fontId="4"/>
  </si>
  <si>
    <t>plane (12L config)</t>
    <phoneticPr fontId="4"/>
  </si>
  <si>
    <t>SCT C-Side Endcap</t>
    <phoneticPr fontId="4"/>
  </si>
  <si>
    <t>USE THIS !!</t>
    <phoneticPr fontId="4"/>
  </si>
  <si>
    <t>F/T</t>
    <phoneticPr fontId="4"/>
  </si>
  <si>
    <t>F/T</t>
    <phoneticPr fontId="4"/>
  </si>
  <si>
    <t>F/T</t>
    <phoneticPr fontId="4"/>
  </si>
  <si>
    <t>NOTE: F/T shows the modules data is fake data only inside of the DF for event synchronization (this is case of "F"='1') or not ("T"='0'). Fake data will be removed in output data</t>
    <phoneticPr fontId="4"/>
  </si>
  <si>
    <t>-</t>
    <phoneticPr fontId="4"/>
  </si>
  <si>
    <t>J33P19</t>
  </si>
  <si>
    <t>J33P15</t>
  </si>
  <si>
    <t>J33P18</t>
  </si>
  <si>
    <t>J33P14</t>
  </si>
  <si>
    <t>J33P17</t>
  </si>
  <si>
    <t>J33P13</t>
  </si>
  <si>
    <t>J33P16</t>
  </si>
  <si>
    <t>J33P12</t>
  </si>
  <si>
    <t>J33P11</t>
  </si>
  <si>
    <t>J33P7</t>
  </si>
  <si>
    <t>J33P10</t>
  </si>
  <si>
    <t>J33P6</t>
  </si>
  <si>
    <t>J33P9</t>
  </si>
  <si>
    <t>J33P5</t>
  </si>
  <si>
    <t>J33P8</t>
  </si>
  <si>
    <t>J33P4</t>
  </si>
  <si>
    <t>J33P3</t>
  </si>
  <si>
    <t>SCT Module Header</t>
    <phoneticPr fontId="4"/>
  </si>
  <si>
    <t>hit2 empty</t>
    <phoneticPr fontId="4"/>
  </si>
  <si>
    <t>Is SCT</t>
    <phoneticPr fontId="4"/>
  </si>
  <si>
    <t>USED</t>
    <phoneticPr fontId="4"/>
  </si>
  <si>
    <t xml:space="preserve">1) MODULE ID - INDEX </t>
    <phoneticPr fontId="4"/>
  </si>
  <si>
    <t>2) INDEX - MODULE ID</t>
    <phoneticPr fontId="4"/>
  </si>
  <si>
    <t>3) MODULE ID - TOP / BOTTOM</t>
    <phoneticPr fontId="4"/>
  </si>
  <si>
    <t>-</t>
    <phoneticPr fontId="4"/>
  </si>
  <si>
    <t>ATCA ch</t>
    <phoneticPr fontId="4"/>
  </si>
  <si>
    <t>Type</t>
    <phoneticPr fontId="4"/>
  </si>
  <si>
    <t>ID</t>
    <phoneticPr fontId="4"/>
  </si>
  <si>
    <t>Ch</t>
    <phoneticPr fontId="4"/>
  </si>
  <si>
    <t>GT Bank</t>
    <phoneticPr fontId="4"/>
  </si>
  <si>
    <t>Line</t>
    <phoneticPr fontId="4"/>
  </si>
  <si>
    <t>X</t>
    <phoneticPr fontId="4"/>
  </si>
  <si>
    <t>Y</t>
    <phoneticPr fontId="4"/>
  </si>
  <si>
    <t>REF CLK</t>
    <phoneticPr fontId="4"/>
  </si>
  <si>
    <t>clk gen</t>
    <phoneticPr fontId="4"/>
  </si>
  <si>
    <t>NOTE 1</t>
    <phoneticPr fontId="4"/>
  </si>
  <si>
    <t>NOTE 2</t>
    <phoneticPr fontId="4"/>
  </si>
  <si>
    <t>Categoly</t>
    <phoneticPr fontId="4"/>
  </si>
  <si>
    <t>GT ID</t>
    <phoneticPr fontId="4"/>
  </si>
  <si>
    <t>RX FLIP</t>
    <phoneticPr fontId="4"/>
  </si>
  <si>
    <t>TX FLIP</t>
    <phoneticPr fontId="4"/>
  </si>
  <si>
    <t>Fabric</t>
    <phoneticPr fontId="4"/>
  </si>
  <si>
    <t>X</t>
    <phoneticPr fontId="4"/>
  </si>
  <si>
    <t>Y</t>
    <phoneticPr fontId="4"/>
  </si>
  <si>
    <t>REF CLK</t>
    <phoneticPr fontId="4"/>
  </si>
  <si>
    <t>clk gen</t>
    <phoneticPr fontId="4"/>
  </si>
  <si>
    <t>NOTE 1</t>
    <phoneticPr fontId="4"/>
  </si>
  <si>
    <t>Categoly</t>
    <phoneticPr fontId="4"/>
  </si>
  <si>
    <t>GT ID</t>
    <phoneticPr fontId="4"/>
  </si>
  <si>
    <t>RX FLIP</t>
    <phoneticPr fontId="4"/>
  </si>
  <si>
    <t>TX FLIP</t>
    <phoneticPr fontId="4"/>
  </si>
  <si>
    <t>J32P19</t>
    <phoneticPr fontId="4"/>
  </si>
  <si>
    <t xml:space="preserve">QSFP+ </t>
    <phoneticPr fontId="4"/>
  </si>
  <si>
    <t>T1</t>
    <phoneticPr fontId="4"/>
  </si>
  <si>
    <t>Ch0</t>
    <phoneticPr fontId="4"/>
  </si>
  <si>
    <t>U27</t>
    <phoneticPr fontId="4"/>
  </si>
  <si>
    <t>AUX T0</t>
    <phoneticPr fontId="4"/>
  </si>
  <si>
    <t>SLINK</t>
    <phoneticPr fontId="4"/>
  </si>
  <si>
    <t>RTM LEFT</t>
    <phoneticPr fontId="4"/>
  </si>
  <si>
    <t>gt33</t>
    <phoneticPr fontId="4"/>
  </si>
  <si>
    <t>C13</t>
    <phoneticPr fontId="4"/>
  </si>
  <si>
    <t>P1</t>
    <phoneticPr fontId="4"/>
  </si>
  <si>
    <t>NOT USED</t>
    <phoneticPr fontId="4"/>
  </si>
  <si>
    <t>TX</t>
    <phoneticPr fontId="4"/>
  </si>
  <si>
    <t>J32P18</t>
    <phoneticPr fontId="4"/>
  </si>
  <si>
    <t xml:space="preserve">QSFP+ </t>
    <phoneticPr fontId="4"/>
  </si>
  <si>
    <t>T1</t>
    <phoneticPr fontId="4"/>
  </si>
  <si>
    <t>Ch1</t>
    <phoneticPr fontId="4"/>
  </si>
  <si>
    <t>RTM LEFT</t>
    <phoneticPr fontId="4"/>
  </si>
  <si>
    <t>gt32</t>
    <phoneticPr fontId="4"/>
  </si>
  <si>
    <t>C13</t>
    <phoneticPr fontId="4"/>
  </si>
  <si>
    <t>P0</t>
    <phoneticPr fontId="4"/>
  </si>
  <si>
    <t>-</t>
    <phoneticPr fontId="4"/>
  </si>
  <si>
    <t>NOT USED</t>
    <phoneticPr fontId="4"/>
  </si>
  <si>
    <t>J32P17</t>
    <phoneticPr fontId="4"/>
  </si>
  <si>
    <t>Ch2</t>
    <phoneticPr fontId="4"/>
  </si>
  <si>
    <t>gt31</t>
    <phoneticPr fontId="4"/>
  </si>
  <si>
    <t>C12</t>
    <phoneticPr fontId="4"/>
  </si>
  <si>
    <t>U11</t>
    <phoneticPr fontId="4"/>
  </si>
  <si>
    <t>Internal link</t>
    <phoneticPr fontId="4"/>
  </si>
  <si>
    <t>Fabric</t>
    <phoneticPr fontId="4"/>
  </si>
  <si>
    <t>gt0</t>
    <phoneticPr fontId="4"/>
  </si>
  <si>
    <t>J32P16</t>
    <phoneticPr fontId="4"/>
  </si>
  <si>
    <t xml:space="preserve">QSFP+ </t>
    <phoneticPr fontId="4"/>
  </si>
  <si>
    <t>T1</t>
    <phoneticPr fontId="4"/>
  </si>
  <si>
    <t>Ch3</t>
    <phoneticPr fontId="4"/>
  </si>
  <si>
    <t>RTM LEFT</t>
    <phoneticPr fontId="4"/>
  </si>
  <si>
    <t>gt30</t>
  </si>
  <si>
    <t>C12</t>
    <phoneticPr fontId="4"/>
  </si>
  <si>
    <t>P0</t>
    <phoneticPr fontId="4"/>
  </si>
  <si>
    <t>Fabric</t>
    <phoneticPr fontId="4"/>
  </si>
  <si>
    <t>gt1</t>
    <phoneticPr fontId="4"/>
  </si>
  <si>
    <t>J32P15</t>
    <phoneticPr fontId="4"/>
  </si>
  <si>
    <t xml:space="preserve">QSFP+ </t>
    <phoneticPr fontId="4"/>
  </si>
  <si>
    <t>T2</t>
    <phoneticPr fontId="4"/>
  </si>
  <si>
    <t>AUX T1</t>
    <phoneticPr fontId="4"/>
  </si>
  <si>
    <t>RTM LEFT</t>
    <phoneticPr fontId="4"/>
  </si>
  <si>
    <t>gt29</t>
  </si>
  <si>
    <t>C11</t>
    <phoneticPr fontId="4"/>
  </si>
  <si>
    <t>P1</t>
    <phoneticPr fontId="4"/>
  </si>
  <si>
    <t>Fabric</t>
    <phoneticPr fontId="4"/>
  </si>
  <si>
    <t>gt2</t>
    <phoneticPr fontId="4"/>
  </si>
  <si>
    <t>J32P14</t>
    <phoneticPr fontId="4"/>
  </si>
  <si>
    <t xml:space="preserve">QSFP+ </t>
    <phoneticPr fontId="4"/>
  </si>
  <si>
    <t>T2</t>
    <phoneticPr fontId="4"/>
  </si>
  <si>
    <t>Ch1</t>
    <phoneticPr fontId="4"/>
  </si>
  <si>
    <t>gt28</t>
  </si>
  <si>
    <t>P0</t>
    <phoneticPr fontId="4"/>
  </si>
  <si>
    <t>gt3</t>
    <phoneticPr fontId="4"/>
  </si>
  <si>
    <t>J32P13</t>
    <phoneticPr fontId="4"/>
  </si>
  <si>
    <t xml:space="preserve">QSFP+ </t>
    <phoneticPr fontId="4"/>
  </si>
  <si>
    <t>T2</t>
    <phoneticPr fontId="4"/>
  </si>
  <si>
    <t>Ch2</t>
    <phoneticPr fontId="4"/>
  </si>
  <si>
    <t>gt27</t>
  </si>
  <si>
    <t>C10</t>
    <phoneticPr fontId="4"/>
  </si>
  <si>
    <t>P1</t>
    <phoneticPr fontId="4"/>
  </si>
  <si>
    <t>Fabric</t>
    <phoneticPr fontId="4"/>
  </si>
  <si>
    <t>gt4</t>
  </si>
  <si>
    <t>J32P12</t>
    <phoneticPr fontId="4"/>
  </si>
  <si>
    <t>Ch3</t>
    <phoneticPr fontId="4"/>
  </si>
  <si>
    <t>RTM LEFT</t>
    <phoneticPr fontId="4"/>
  </si>
  <si>
    <t>gt26</t>
  </si>
  <si>
    <t>C10</t>
    <phoneticPr fontId="4"/>
  </si>
  <si>
    <t>P0</t>
    <phoneticPr fontId="4"/>
  </si>
  <si>
    <t>gt5</t>
  </si>
  <si>
    <t>J32P11</t>
    <phoneticPr fontId="4"/>
  </si>
  <si>
    <t xml:space="preserve">QSFP+ </t>
    <phoneticPr fontId="4"/>
  </si>
  <si>
    <t>T3</t>
    <phoneticPr fontId="4"/>
  </si>
  <si>
    <t>Ch0</t>
    <phoneticPr fontId="4"/>
  </si>
  <si>
    <t>AUX T2</t>
    <phoneticPr fontId="4"/>
  </si>
  <si>
    <t>RTM LEFT</t>
    <phoneticPr fontId="4"/>
  </si>
  <si>
    <t>gt25</t>
  </si>
  <si>
    <t>C9</t>
    <phoneticPr fontId="4"/>
  </si>
  <si>
    <t>P1</t>
    <phoneticPr fontId="4"/>
  </si>
  <si>
    <t>Fabric</t>
    <phoneticPr fontId="4"/>
  </si>
  <si>
    <t>gt6</t>
  </si>
  <si>
    <t>J32P10</t>
    <phoneticPr fontId="4"/>
  </si>
  <si>
    <t>T3</t>
    <phoneticPr fontId="4"/>
  </si>
  <si>
    <t>Ch1</t>
    <phoneticPr fontId="4"/>
  </si>
  <si>
    <t>gt24</t>
  </si>
  <si>
    <t>C9</t>
    <phoneticPr fontId="4"/>
  </si>
  <si>
    <t>gt7</t>
  </si>
  <si>
    <t>J32P9</t>
    <phoneticPr fontId="4"/>
  </si>
  <si>
    <t>Ch2</t>
    <phoneticPr fontId="4"/>
  </si>
  <si>
    <t>gt23</t>
  </si>
  <si>
    <t>C8</t>
    <phoneticPr fontId="4"/>
  </si>
  <si>
    <t>gt8</t>
  </si>
  <si>
    <t>J32P8</t>
    <phoneticPr fontId="4"/>
  </si>
  <si>
    <t>gt22</t>
  </si>
  <si>
    <t>P0</t>
    <phoneticPr fontId="4"/>
  </si>
  <si>
    <t>gt9</t>
  </si>
  <si>
    <t>J32P7</t>
    <phoneticPr fontId="4"/>
  </si>
  <si>
    <t>T4</t>
    <phoneticPr fontId="4"/>
  </si>
  <si>
    <t>AUX T3</t>
    <phoneticPr fontId="4"/>
  </si>
  <si>
    <t>gt21</t>
  </si>
  <si>
    <t>C7</t>
    <phoneticPr fontId="4"/>
  </si>
  <si>
    <t>P1</t>
    <phoneticPr fontId="4"/>
  </si>
  <si>
    <t>gt10</t>
  </si>
  <si>
    <t>J32P6</t>
    <phoneticPr fontId="4"/>
  </si>
  <si>
    <t xml:space="preserve">QSFP+ </t>
    <phoneticPr fontId="4"/>
  </si>
  <si>
    <t>T4</t>
    <phoneticPr fontId="4"/>
  </si>
  <si>
    <t>Ch1</t>
    <phoneticPr fontId="4"/>
  </si>
  <si>
    <t>RTM LEFT</t>
    <phoneticPr fontId="4"/>
  </si>
  <si>
    <t>gt20</t>
  </si>
  <si>
    <t>C7</t>
    <phoneticPr fontId="4"/>
  </si>
  <si>
    <t>gt11</t>
  </si>
  <si>
    <t>RX</t>
    <phoneticPr fontId="4"/>
  </si>
  <si>
    <t>J32P5</t>
    <phoneticPr fontId="4"/>
  </si>
  <si>
    <t>T4</t>
    <phoneticPr fontId="4"/>
  </si>
  <si>
    <t>Ch2</t>
    <phoneticPr fontId="4"/>
  </si>
  <si>
    <t>gt19</t>
  </si>
  <si>
    <t>C6</t>
    <phoneticPr fontId="4"/>
  </si>
  <si>
    <t>Fabric</t>
    <phoneticPr fontId="4"/>
  </si>
  <si>
    <t>gt12</t>
  </si>
  <si>
    <t>J32P4</t>
    <phoneticPr fontId="4"/>
  </si>
  <si>
    <t>gt18</t>
  </si>
  <si>
    <t>C6</t>
    <phoneticPr fontId="4"/>
  </si>
  <si>
    <t>gt13</t>
  </si>
  <si>
    <t>J32P3</t>
    <phoneticPr fontId="4"/>
  </si>
  <si>
    <t>SFP+</t>
    <phoneticPr fontId="4"/>
  </si>
  <si>
    <t>T5</t>
    <phoneticPr fontId="4"/>
  </si>
  <si>
    <t>SSB T</t>
    <phoneticPr fontId="4"/>
  </si>
  <si>
    <t>RTM LEFT</t>
    <phoneticPr fontId="4"/>
  </si>
  <si>
    <t>gt17</t>
  </si>
  <si>
    <t>C5</t>
    <phoneticPr fontId="4"/>
  </si>
  <si>
    <t>gt14</t>
  </si>
  <si>
    <t>J32P2</t>
    <phoneticPr fontId="4"/>
  </si>
  <si>
    <t>T6</t>
    <phoneticPr fontId="4"/>
  </si>
  <si>
    <t>Internal Link Ch0 P0</t>
    <phoneticPr fontId="4"/>
  </si>
  <si>
    <t>gt16</t>
  </si>
  <si>
    <t>RX</t>
    <phoneticPr fontId="4"/>
  </si>
  <si>
    <t>C5</t>
    <phoneticPr fontId="4"/>
  </si>
  <si>
    <t>P0</t>
    <phoneticPr fontId="4"/>
  </si>
  <si>
    <t>gt15</t>
  </si>
  <si>
    <t>J32P1</t>
    <phoneticPr fontId="4"/>
  </si>
  <si>
    <t>SFP+</t>
    <phoneticPr fontId="4"/>
  </si>
  <si>
    <t>T7</t>
    <phoneticPr fontId="4"/>
  </si>
  <si>
    <t>Internal Link Ch0 P1</t>
    <phoneticPr fontId="4"/>
  </si>
  <si>
    <t>C4</t>
    <phoneticPr fontId="4"/>
  </si>
  <si>
    <t>J32P0</t>
    <phoneticPr fontId="4"/>
  </si>
  <si>
    <t>N/A</t>
    <phoneticPr fontId="4"/>
  </si>
  <si>
    <t>-</t>
    <phoneticPr fontId="4"/>
  </si>
  <si>
    <t>-</t>
    <phoneticPr fontId="4"/>
  </si>
  <si>
    <t>gt14</t>
    <phoneticPr fontId="4"/>
  </si>
  <si>
    <t>C4</t>
    <phoneticPr fontId="4"/>
  </si>
  <si>
    <t>C3</t>
    <phoneticPr fontId="4"/>
  </si>
  <si>
    <t>ATCA ch</t>
    <phoneticPr fontId="4"/>
  </si>
  <si>
    <t>Type</t>
    <phoneticPr fontId="4"/>
  </si>
  <si>
    <t>ID</t>
    <phoneticPr fontId="4"/>
  </si>
  <si>
    <t>Ch</t>
    <phoneticPr fontId="4"/>
  </si>
  <si>
    <t>GT Bank</t>
    <phoneticPr fontId="4"/>
  </si>
  <si>
    <t>Line</t>
    <phoneticPr fontId="4"/>
  </si>
  <si>
    <t>X</t>
    <phoneticPr fontId="4"/>
  </si>
  <si>
    <t>Y</t>
    <phoneticPr fontId="4"/>
  </si>
  <si>
    <t>REF CLK</t>
    <phoneticPr fontId="4"/>
  </si>
  <si>
    <t>clk gen</t>
    <phoneticPr fontId="4"/>
  </si>
  <si>
    <t>NOTE 1</t>
    <phoneticPr fontId="4"/>
  </si>
  <si>
    <t>NOTE 2</t>
    <phoneticPr fontId="4"/>
  </si>
  <si>
    <t>Categoly</t>
    <phoneticPr fontId="4"/>
  </si>
  <si>
    <t>GT ID</t>
    <phoneticPr fontId="4"/>
  </si>
  <si>
    <t>RX FLIP</t>
    <phoneticPr fontId="4"/>
  </si>
  <si>
    <t>TX FLIP</t>
    <phoneticPr fontId="4"/>
  </si>
  <si>
    <t>C3</t>
    <phoneticPr fontId="4"/>
  </si>
  <si>
    <t xml:space="preserve">QSFP+ </t>
    <phoneticPr fontId="4"/>
  </si>
  <si>
    <t>T1</t>
    <phoneticPr fontId="4"/>
  </si>
  <si>
    <t>Ch0</t>
    <phoneticPr fontId="4"/>
  </si>
  <si>
    <t>U27</t>
    <phoneticPr fontId="4"/>
  </si>
  <si>
    <t>AUX B0</t>
    <phoneticPr fontId="4"/>
  </si>
  <si>
    <t>SLINK</t>
    <phoneticPr fontId="4"/>
  </si>
  <si>
    <t>gt13</t>
    <phoneticPr fontId="4"/>
  </si>
  <si>
    <t>C2</t>
    <phoneticPr fontId="4"/>
  </si>
  <si>
    <t>HUB</t>
    <phoneticPr fontId="4"/>
  </si>
  <si>
    <t>Ch1</t>
    <phoneticPr fontId="4"/>
  </si>
  <si>
    <t>gt12</t>
    <phoneticPr fontId="4"/>
  </si>
  <si>
    <t>C2</t>
    <phoneticPr fontId="4"/>
  </si>
  <si>
    <t>T1</t>
    <phoneticPr fontId="4"/>
  </si>
  <si>
    <t>Ch2</t>
    <phoneticPr fontId="4"/>
  </si>
  <si>
    <t>RTM LEFT</t>
    <phoneticPr fontId="4"/>
  </si>
  <si>
    <t>gt11</t>
    <phoneticPr fontId="4"/>
  </si>
  <si>
    <t>C1</t>
    <phoneticPr fontId="4"/>
  </si>
  <si>
    <t>P3</t>
    <phoneticPr fontId="4"/>
  </si>
  <si>
    <t>gt10</t>
    <phoneticPr fontId="4"/>
  </si>
  <si>
    <t>C1</t>
    <phoneticPr fontId="4"/>
  </si>
  <si>
    <t>P2</t>
    <phoneticPr fontId="4"/>
  </si>
  <si>
    <t>Ch0</t>
    <phoneticPr fontId="4"/>
  </si>
  <si>
    <t>AUX B1</t>
    <phoneticPr fontId="4"/>
  </si>
  <si>
    <t>gt9</t>
    <phoneticPr fontId="4"/>
  </si>
  <si>
    <t>C1</t>
    <phoneticPr fontId="4"/>
  </si>
  <si>
    <t>HUB</t>
    <phoneticPr fontId="4"/>
  </si>
  <si>
    <t>T2</t>
    <phoneticPr fontId="4"/>
  </si>
  <si>
    <t>Ch1</t>
    <phoneticPr fontId="4"/>
  </si>
  <si>
    <t>gt8</t>
    <phoneticPr fontId="4"/>
  </si>
  <si>
    <t>IP Bus</t>
    <phoneticPr fontId="4"/>
  </si>
  <si>
    <t>1000BASE-T</t>
    <phoneticPr fontId="4"/>
  </si>
  <si>
    <t>gt0</t>
    <phoneticPr fontId="4"/>
  </si>
  <si>
    <t>gt7</t>
    <phoneticPr fontId="4"/>
  </si>
  <si>
    <t>T2</t>
    <phoneticPr fontId="4"/>
  </si>
  <si>
    <t>Ch3</t>
    <phoneticPr fontId="4"/>
  </si>
  <si>
    <t>gt6</t>
    <phoneticPr fontId="4"/>
  </si>
  <si>
    <t>AUX B2</t>
    <phoneticPr fontId="4"/>
  </si>
  <si>
    <t>gt5</t>
    <phoneticPr fontId="4"/>
  </si>
  <si>
    <t>gt4</t>
    <phoneticPr fontId="4"/>
  </si>
  <si>
    <t>gt3</t>
    <phoneticPr fontId="4"/>
  </si>
  <si>
    <t>gt2</t>
    <phoneticPr fontId="4"/>
  </si>
  <si>
    <t>AUX B3</t>
    <phoneticPr fontId="4"/>
  </si>
  <si>
    <t>gt1</t>
    <phoneticPr fontId="4"/>
  </si>
  <si>
    <t>T4</t>
    <phoneticPr fontId="4"/>
  </si>
  <si>
    <t>Ch2</t>
    <phoneticPr fontId="4"/>
  </si>
  <si>
    <t>RTM RIGHT</t>
    <phoneticPr fontId="4"/>
  </si>
  <si>
    <t>gt0</t>
    <phoneticPr fontId="4"/>
  </si>
  <si>
    <t>RX</t>
    <phoneticPr fontId="4"/>
  </si>
  <si>
    <t>TX</t>
    <phoneticPr fontId="4"/>
  </si>
  <si>
    <t>T5</t>
    <phoneticPr fontId="4"/>
  </si>
  <si>
    <t>SSB B</t>
    <phoneticPr fontId="4"/>
  </si>
  <si>
    <t>RTM RIGHT</t>
    <phoneticPr fontId="4"/>
  </si>
  <si>
    <t>gt2</t>
    <phoneticPr fontId="4"/>
  </si>
  <si>
    <t>J33P2</t>
  </si>
  <si>
    <t>Internal Link Ch1 P0</t>
    <phoneticPr fontId="4"/>
  </si>
  <si>
    <t>RTM RIGHT</t>
    <phoneticPr fontId="4"/>
  </si>
  <si>
    <t>J33P1</t>
  </si>
  <si>
    <t>T7</t>
    <phoneticPr fontId="4"/>
  </si>
  <si>
    <t>Internal Link Ch1 P1</t>
    <phoneticPr fontId="4"/>
  </si>
  <si>
    <t>TX</t>
    <phoneticPr fontId="4"/>
  </si>
  <si>
    <t>J33P0</t>
  </si>
  <si>
    <t>N/A</t>
    <phoneticPr fontId="4"/>
  </si>
  <si>
    <t>-</t>
    <phoneticPr fontId="4"/>
  </si>
  <si>
    <t>gt5</t>
    <phoneticPr fontId="4"/>
  </si>
  <si>
    <t>Bit Position</t>
    <phoneticPr fontId="4"/>
  </si>
  <si>
    <t>Global Destination Bit</t>
    <phoneticPr fontId="4"/>
  </si>
  <si>
    <t>Shelf</t>
    <phoneticPr fontId="4"/>
  </si>
  <si>
    <t>Slot</t>
    <phoneticPr fontId="4"/>
  </si>
  <si>
    <t>Bit Position</t>
    <phoneticPr fontId="4"/>
  </si>
  <si>
    <t>Fabric / Optic</t>
    <phoneticPr fontId="4"/>
  </si>
  <si>
    <t>Channel</t>
    <phoneticPr fontId="4"/>
  </si>
  <si>
    <t>Fabric</t>
    <phoneticPr fontId="4"/>
  </si>
  <si>
    <t>NOTE</t>
    <phoneticPr fontId="4"/>
  </si>
  <si>
    <t xml:space="preserve">Local Destination Bit (Internal Link) NOTE that NOT INTUITIVE ASSIGNMENT !! </t>
    <phoneticPr fontId="4"/>
  </si>
  <si>
    <t>Internal Link Output Channel</t>
    <phoneticPr fontId="4"/>
  </si>
  <si>
    <t>Channel</t>
    <phoneticPr fontId="4"/>
  </si>
  <si>
    <t>Optic</t>
    <phoneticPr fontId="4"/>
  </si>
  <si>
    <t>Port</t>
    <phoneticPr fontId="4"/>
  </si>
  <si>
    <t>Global destination bit for 32 slots (SHOULD BE A SINGLE DESTINATION PACKET DATA)</t>
    <phoneticPr fontId="4"/>
  </si>
  <si>
    <t>Bit Position</t>
    <phoneticPr fontId="4"/>
  </si>
  <si>
    <t>AUX</t>
    <phoneticPr fontId="4"/>
  </si>
  <si>
    <t>AUX / SSB</t>
    <phoneticPr fontId="4"/>
  </si>
  <si>
    <t>Top/Bot</t>
    <phoneticPr fontId="4"/>
  </si>
  <si>
    <t>Top</t>
    <phoneticPr fontId="4"/>
  </si>
  <si>
    <t>Bot</t>
    <phoneticPr fontId="4"/>
  </si>
  <si>
    <t>BOT</t>
    <phoneticPr fontId="4"/>
  </si>
  <si>
    <t>AUX</t>
    <phoneticPr fontId="4"/>
  </si>
  <si>
    <t>SSB</t>
    <phoneticPr fontId="4"/>
  </si>
  <si>
    <t>-</t>
    <phoneticPr fontId="4"/>
  </si>
  <si>
    <t>-</t>
    <phoneticPr fontId="4"/>
  </si>
  <si>
    <t>Channel</t>
    <phoneticPr fontId="4"/>
  </si>
  <si>
    <t>Output Switch Destination Bit (form data before duplication)</t>
    <phoneticPr fontId="4"/>
  </si>
  <si>
    <t>Top/Bot</t>
    <phoneticPr fontId="4"/>
  </si>
  <si>
    <t>AUX/SSB</t>
    <phoneticPr fontId="4"/>
  </si>
  <si>
    <t>Top</t>
    <phoneticPr fontId="4"/>
  </si>
  <si>
    <t>Note</t>
    <phoneticPr fontId="4"/>
  </si>
  <si>
    <t>Duplication</t>
    <phoneticPr fontId="4"/>
  </si>
  <si>
    <t>Duplication</t>
    <phoneticPr fontId="4"/>
  </si>
  <si>
    <t>SLINK Output Channel assignment (after duplication)</t>
    <phoneticPr fontId="4"/>
  </si>
  <si>
    <t>NOTE :</t>
    <phoneticPr fontId="4"/>
  </si>
  <si>
    <t>Each internal link channel has port0 and port1. The data packet is evenly assigned</t>
    <phoneticPr fontId="4"/>
  </si>
  <si>
    <t>to the two ports before input to the switch. 16bit word will be re-formed up into</t>
    <phoneticPr fontId="4"/>
  </si>
  <si>
    <t>RAMB36</t>
    <phoneticPr fontId="4"/>
  </si>
  <si>
    <t>RAMB18</t>
    <phoneticPr fontId="4"/>
  </si>
  <si>
    <t>SPY BUFFER</t>
    <phoneticPr fontId="4"/>
  </si>
  <si>
    <t>Per Component</t>
    <phoneticPr fontId="4"/>
  </si>
  <si>
    <t># Component</t>
    <phoneticPr fontId="4"/>
  </si>
  <si>
    <t>All</t>
    <phoneticPr fontId="4"/>
  </si>
  <si>
    <t>SLINK XFIFO</t>
    <phoneticPr fontId="4"/>
  </si>
  <si>
    <t>FMC Input Buffer</t>
    <phoneticPr fontId="4"/>
  </si>
  <si>
    <t>FMC Phase Adjuster</t>
    <phoneticPr fontId="4"/>
  </si>
  <si>
    <t>mod2idx</t>
    <phoneticPr fontId="4"/>
  </si>
  <si>
    <t>idx2mod</t>
    <phoneticPr fontId="4"/>
  </si>
  <si>
    <t>pixel mod2des</t>
    <phoneticPr fontId="4"/>
  </si>
  <si>
    <t>SCT mod2des</t>
    <phoneticPr fontId="4"/>
  </si>
  <si>
    <t>pixel mod2ftkplane</t>
    <phoneticPr fontId="4"/>
  </si>
  <si>
    <t>SCT mod2ftkplane</t>
    <phoneticPr fontId="4"/>
  </si>
  <si>
    <t>pixel mod2tower</t>
    <phoneticPr fontId="4"/>
  </si>
  <si>
    <t>SCT mod2tower</t>
    <phoneticPr fontId="4"/>
  </si>
  <si>
    <t>Buffer in internal link destination word adder</t>
    <phoneticPr fontId="4"/>
  </si>
  <si>
    <t>Buffer in internal link destination word remover</t>
    <phoneticPr fontId="4"/>
  </si>
  <si>
    <t>Internal buffer clock domain crossing</t>
    <phoneticPr fontId="4"/>
  </si>
  <si>
    <t>Internal buffer in one-port input switch</t>
    <phoneticPr fontId="4"/>
  </si>
  <si>
    <t>my_fmc_interface</t>
    <phoneticPr fontId="4"/>
  </si>
  <si>
    <t>my_internallink_input</t>
    <phoneticPr fontId="4"/>
  </si>
  <si>
    <t>my_internallink_output</t>
    <phoneticPr fontId="4"/>
  </si>
  <si>
    <t>my_input_data_operator</t>
    <phoneticPr fontId="4"/>
  </si>
  <si>
    <t>pixel mod2duplication</t>
    <phoneticPr fontId="4"/>
  </si>
  <si>
    <t>SCT mod2duplication</t>
    <phoneticPr fontId="4"/>
  </si>
  <si>
    <t>mergers in event sorting in slink packer</t>
    <phoneticPr fontId="4"/>
  </si>
  <si>
    <t>Input buffer in SLINK packer</t>
    <phoneticPr fontId="4"/>
  </si>
  <si>
    <t>Event sorting buffer</t>
    <phoneticPr fontId="4"/>
  </si>
  <si>
    <t>Input buffer in the data prepration</t>
    <phoneticPr fontId="4"/>
  </si>
  <si>
    <t>my_data_output</t>
    <phoneticPr fontId="4"/>
  </si>
  <si>
    <t>df_transceiver</t>
    <phoneticPr fontId="4"/>
  </si>
  <si>
    <t>IPBUS</t>
    <phoneticPr fontId="4"/>
  </si>
  <si>
    <t>MY_USER_INTERFACE</t>
    <phoneticPr fontId="4"/>
  </si>
  <si>
    <t>TOTAL</t>
    <phoneticPr fontId="4"/>
  </si>
  <si>
    <t>Address Table</t>
    <phoneticPr fontId="4"/>
  </si>
  <si>
    <t>A32</t>
    <phoneticPr fontId="4"/>
  </si>
  <si>
    <t>0X0000_0000</t>
    <phoneticPr fontId="4"/>
  </si>
  <si>
    <t>Bit Position</t>
    <phoneticPr fontId="4"/>
  </si>
  <si>
    <t>31 : 0</t>
    <phoneticPr fontId="4"/>
  </si>
  <si>
    <t>IP address (32bit)</t>
    <phoneticPr fontId="4"/>
  </si>
  <si>
    <t>0X0000_0001</t>
    <phoneticPr fontId="4"/>
  </si>
  <si>
    <t>0</t>
    <phoneticPr fontId="4"/>
  </si>
  <si>
    <t>1</t>
    <phoneticPr fontId="4"/>
  </si>
  <si>
    <t>2</t>
    <phoneticPr fontId="4"/>
  </si>
  <si>
    <t>3</t>
    <phoneticPr fontId="4"/>
  </si>
  <si>
    <t>4</t>
    <phoneticPr fontId="4"/>
  </si>
  <si>
    <t>5</t>
    <phoneticPr fontId="4"/>
  </si>
  <si>
    <t>6</t>
    <phoneticPr fontId="4"/>
  </si>
  <si>
    <t>7</t>
    <phoneticPr fontId="4"/>
  </si>
  <si>
    <t>31 : 8</t>
    <phoneticPr fontId="4"/>
  </si>
  <si>
    <t>Delay reset</t>
    <phoneticPr fontId="4"/>
  </si>
  <si>
    <t>FMC interface input disable</t>
    <phoneticPr fontId="4"/>
  </si>
  <si>
    <t>FMC parity checker reset</t>
    <phoneticPr fontId="4"/>
  </si>
  <si>
    <t>FMC frame state machine reset</t>
    <phoneticPr fontId="4"/>
  </si>
  <si>
    <t>I2C master state machine reset</t>
    <phoneticPr fontId="4"/>
  </si>
  <si>
    <t>Main state machine logic reset</t>
    <phoneticPr fontId="4"/>
  </si>
  <si>
    <t>Configurable parameter reset (all '0')</t>
    <phoneticPr fontId="4"/>
  </si>
  <si>
    <t>Counters reset</t>
    <phoneticPr fontId="4"/>
  </si>
  <si>
    <t xml:space="preserve">Reserved </t>
    <phoneticPr fontId="4"/>
  </si>
  <si>
    <t>0X0000_0003</t>
    <phoneticPr fontId="4"/>
  </si>
  <si>
    <t>Parity check OK - FMC1/FPGA0</t>
    <phoneticPr fontId="4"/>
  </si>
  <si>
    <t>Parity check OK - FMC1/FPGA1</t>
    <phoneticPr fontId="4"/>
  </si>
  <si>
    <t>Parity check OK - FMC2/FPGA0</t>
    <phoneticPr fontId="4"/>
  </si>
  <si>
    <t>Parity check OK - FMC2/FPGA1</t>
    <phoneticPr fontId="4"/>
  </si>
  <si>
    <t>Parity check OK - FMC3/FPGA0</t>
    <phoneticPr fontId="4"/>
  </si>
  <si>
    <t>Parity check OK - FMC3/FPGA1</t>
    <phoneticPr fontId="4"/>
  </si>
  <si>
    <t>Parity check OK - FMC4/FPGA0</t>
    <phoneticPr fontId="4"/>
  </si>
  <si>
    <t>Parity check OK - FMC4/FPGA1</t>
    <phoneticPr fontId="4"/>
  </si>
  <si>
    <t>0</t>
    <phoneticPr fontId="4"/>
  </si>
  <si>
    <t>1</t>
    <phoneticPr fontId="4"/>
  </si>
  <si>
    <t>2</t>
    <phoneticPr fontId="4"/>
  </si>
  <si>
    <t>4</t>
    <phoneticPr fontId="4"/>
  </si>
  <si>
    <t>5</t>
    <phoneticPr fontId="4"/>
  </si>
  <si>
    <t>6</t>
    <phoneticPr fontId="4"/>
  </si>
  <si>
    <t>8</t>
    <phoneticPr fontId="4"/>
  </si>
  <si>
    <t>7</t>
    <phoneticPr fontId="4"/>
  </si>
  <si>
    <t>31 : 8</t>
    <phoneticPr fontId="4"/>
  </si>
  <si>
    <t>Reserved</t>
    <phoneticPr fontId="4"/>
  </si>
  <si>
    <t>0X0000_0007</t>
    <phoneticPr fontId="4"/>
  </si>
  <si>
    <t>3</t>
    <phoneticPr fontId="4"/>
  </si>
  <si>
    <t>CPLL reset</t>
    <phoneticPr fontId="4"/>
  </si>
  <si>
    <t>Transceiver reset (RX/TX)</t>
    <phoneticPr fontId="4"/>
  </si>
  <si>
    <t>Linke reset (SLINK / ILINK)</t>
    <phoneticPr fontId="4"/>
  </si>
  <si>
    <t>SLINK UTEST (note active high, default low)</t>
    <phoneticPr fontId="4"/>
  </si>
  <si>
    <t>SLINK URESET (note active high, default low)</t>
    <phoneticPr fontId="4"/>
  </si>
  <si>
    <t>0X0000_0008</t>
    <phoneticPr fontId="4"/>
  </si>
  <si>
    <t>1</t>
    <phoneticPr fontId="4"/>
  </si>
  <si>
    <t>3</t>
    <phoneticPr fontId="4"/>
  </si>
  <si>
    <t>4</t>
    <phoneticPr fontId="4"/>
  </si>
  <si>
    <t>6</t>
    <phoneticPr fontId="4"/>
  </si>
  <si>
    <t>7</t>
    <phoneticPr fontId="4"/>
  </si>
  <si>
    <t>GT_RXBYTEISALIGNED</t>
    <phoneticPr fontId="4"/>
  </si>
  <si>
    <t>GT_TX_RESET</t>
    <phoneticPr fontId="4"/>
  </si>
  <si>
    <t>GT_RX_RESET</t>
    <phoneticPr fontId="4"/>
  </si>
  <si>
    <t>GT_PLL_LOCK</t>
    <phoneticPr fontId="4"/>
  </si>
  <si>
    <t>SLINK TEST_LED_N (active low)</t>
    <phoneticPr fontId="4"/>
  </si>
  <si>
    <t>SLINK LDRRLED_N (active low)</t>
    <phoneticPr fontId="4"/>
  </si>
  <si>
    <t>SLINK LUPLED_N (active low)</t>
    <phoneticPr fontId="4"/>
  </si>
  <si>
    <t>SLINK FLOWCTLLED_N (active low)</t>
    <phoneticPr fontId="4"/>
  </si>
  <si>
    <t>SLINK ACTIVITYLED (active low)</t>
    <phoneticPr fontId="4"/>
  </si>
  <si>
    <t>INTERNAL_LINK_RX_ERROR_N (active low)</t>
    <phoneticPr fontId="4"/>
  </si>
  <si>
    <t>INTERNAL_LINK_RX_LOCK_N (active low)</t>
    <phoneticPr fontId="4"/>
  </si>
  <si>
    <t>Constant 1</t>
    <phoneticPr fontId="4"/>
  </si>
  <si>
    <t>31 : 9</t>
    <phoneticPr fontId="4"/>
  </si>
  <si>
    <t>Reserved</t>
    <phoneticPr fontId="4"/>
  </si>
  <si>
    <t>For GT channel for SLINK</t>
    <phoneticPr fontId="4"/>
  </si>
  <si>
    <t>For GT channel for Internal Link</t>
    <phoneticPr fontId="4"/>
  </si>
  <si>
    <t>0X0000_0009</t>
    <phoneticPr fontId="4"/>
  </si>
  <si>
    <t>7 : 0</t>
    <phoneticPr fontId="4"/>
  </si>
  <si>
    <t>GT Monitor / Configure link selector (0-255)</t>
    <phoneticPr fontId="4"/>
  </si>
  <si>
    <t>0X0000_0004</t>
    <phoneticPr fontId="4"/>
  </si>
  <si>
    <t>3 : 0</t>
    <phoneticPr fontId="4"/>
  </si>
  <si>
    <t>31 : 4</t>
    <phoneticPr fontId="4"/>
  </si>
  <si>
    <t>0X0000_000A</t>
    <phoneticPr fontId="4"/>
  </si>
  <si>
    <t>2</t>
    <phoneticPr fontId="4"/>
  </si>
  <si>
    <t>GT_RXPOLARITY</t>
    <phoneticPr fontId="4"/>
  </si>
  <si>
    <t>GT_TXPOLARITY</t>
    <phoneticPr fontId="4"/>
  </si>
  <si>
    <t>FORCE_READY_MODE</t>
    <phoneticPr fontId="4"/>
  </si>
  <si>
    <t>TO ALTERA FPGA (idle word will depend on this paramter)</t>
    <phoneticPr fontId="4"/>
  </si>
  <si>
    <t>31 : 4</t>
    <phoneticPr fontId="4"/>
  </si>
  <si>
    <t>0X0000_000B</t>
    <phoneticPr fontId="4"/>
  </si>
  <si>
    <t>0</t>
    <phoneticPr fontId="4"/>
  </si>
  <si>
    <t>31 : 1</t>
    <phoneticPr fontId="4"/>
  </si>
  <si>
    <t>LINK configuration write enable for selected lane</t>
    <phoneticPr fontId="4"/>
  </si>
  <si>
    <t>0X0000_000C</t>
    <phoneticPr fontId="4"/>
  </si>
  <si>
    <t>GT_RXPOLARITY read back for selected channel</t>
    <phoneticPr fontId="4"/>
  </si>
  <si>
    <t>GT_TXPOLARITY read back for selected channel</t>
    <phoneticPr fontId="4"/>
  </si>
  <si>
    <t>FORCE_READY_MODE read back for selected channel</t>
    <phoneticPr fontId="4"/>
  </si>
  <si>
    <t>TO ALTERA FPGA read back for selected channel</t>
    <phoneticPr fontId="4"/>
  </si>
  <si>
    <t>0X0000_000D</t>
    <phoneticPr fontId="4"/>
  </si>
  <si>
    <t xml:space="preserve">FMC Reset </t>
    <phoneticPr fontId="4"/>
  </si>
  <si>
    <t>FMC Pseudo L1 Trigger (for Fermlab Test Mezzanine)</t>
    <phoneticPr fontId="4"/>
  </si>
  <si>
    <t>31 : 2</t>
    <phoneticPr fontId="4"/>
  </si>
  <si>
    <t>0X0000_000F</t>
    <phoneticPr fontId="4"/>
  </si>
  <si>
    <t>XOFF for FMC lane [15 : 0]</t>
    <phoneticPr fontId="4"/>
  </si>
  <si>
    <t>15 : 0</t>
    <phoneticPr fontId="4"/>
  </si>
  <si>
    <t>31 : 16</t>
    <phoneticPr fontId="4"/>
  </si>
  <si>
    <t>0X0000_0010</t>
    <phoneticPr fontId="4"/>
  </si>
  <si>
    <t>31 : 0</t>
    <phoneticPr fontId="4"/>
  </si>
  <si>
    <t>spy buffer readout</t>
    <phoneticPr fontId="4"/>
  </si>
  <si>
    <t>0X0000_0014</t>
    <phoneticPr fontId="4"/>
  </si>
  <si>
    <t>11 : 0</t>
    <phoneticPr fontId="4"/>
  </si>
  <si>
    <t>spy read address</t>
    <phoneticPr fontId="4"/>
  </si>
  <si>
    <t>0X0000_0017</t>
    <phoneticPr fontId="4"/>
  </si>
  <si>
    <t>31:12</t>
    <phoneticPr fontId="4"/>
  </si>
  <si>
    <t>Reserved</t>
    <phoneticPr fontId="4"/>
  </si>
  <si>
    <t>7 : 0</t>
    <phoneticPr fontId="4"/>
  </si>
  <si>
    <t>spy buffer readout lane selector (0 to 255)</t>
    <phoneticPr fontId="4"/>
  </si>
  <si>
    <t>0X0000_0016</t>
    <phoneticPr fontId="4"/>
  </si>
  <si>
    <t>0</t>
    <phoneticPr fontId="4"/>
  </si>
  <si>
    <t>spy buffer reset</t>
    <phoneticPr fontId="4"/>
  </si>
  <si>
    <t>spy buffer freeze user interface</t>
    <phoneticPr fontId="4"/>
  </si>
  <si>
    <t>31 : 2</t>
    <phoneticPr fontId="4"/>
  </si>
  <si>
    <t>0X0000_0019</t>
    <phoneticPr fontId="4"/>
  </si>
  <si>
    <t>31 : 0</t>
    <phoneticPr fontId="4"/>
  </si>
  <si>
    <t>0X0000_001D</t>
    <phoneticPr fontId="4"/>
  </si>
  <si>
    <t>15 : 0</t>
    <phoneticPr fontId="4"/>
  </si>
  <si>
    <t>FMC input lane enable [15 : 0]</t>
    <phoneticPr fontId="4"/>
  </si>
  <si>
    <t>0X0000_0020</t>
    <phoneticPr fontId="4"/>
  </si>
  <si>
    <t>31 : 0</t>
    <phoneticPr fontId="4"/>
  </si>
  <si>
    <t>0X0000_0022</t>
    <phoneticPr fontId="4"/>
  </si>
  <si>
    <t>Expected number of input/output module. To be loaded to the selected lane when corresponds bit in configure enable is asserted</t>
    <phoneticPr fontId="4"/>
  </si>
  <si>
    <t xml:space="preserve">Select the target lane for either of Expected number of module, Central Link Output - Output port mapping destination words </t>
    <phoneticPr fontId="4"/>
  </si>
  <si>
    <t>0X0000_0028</t>
    <phoneticPr fontId="4"/>
  </si>
  <si>
    <t>31 : 3</t>
    <phoneticPr fontId="4"/>
  </si>
  <si>
    <t>Reserved</t>
    <phoneticPr fontId="4"/>
  </si>
  <si>
    <t>Load expected number of module to selected input lane (FMC input 16 lanes)</t>
    <phoneticPr fontId="4"/>
  </si>
  <si>
    <t>Load destination words to the selected output lane of central switch (32 see assignment in Switching Bit Assignment sheet)</t>
    <phoneticPr fontId="4"/>
  </si>
  <si>
    <t>0X0000_0030</t>
    <phoneticPr fontId="4"/>
  </si>
  <si>
    <t>6 : 0</t>
    <phoneticPr fontId="4"/>
  </si>
  <si>
    <t>I2C Address</t>
    <phoneticPr fontId="4"/>
  </si>
  <si>
    <t xml:space="preserve">I2C Is read access </t>
    <phoneticPr fontId="4"/>
  </si>
  <si>
    <t>0X0000_0031</t>
    <phoneticPr fontId="4"/>
  </si>
  <si>
    <t>7 : 0</t>
    <phoneticPr fontId="4"/>
  </si>
  <si>
    <t>I2C data from master</t>
    <phoneticPr fontId="4"/>
  </si>
  <si>
    <t>0X0000_0032</t>
    <phoneticPr fontId="4"/>
  </si>
  <si>
    <t>7 : 0</t>
    <phoneticPr fontId="4"/>
  </si>
  <si>
    <t>I2C data from slave</t>
    <phoneticPr fontId="4"/>
  </si>
  <si>
    <t>0X0000_003E</t>
    <phoneticPr fontId="4"/>
  </si>
  <si>
    <t>I2C Busy</t>
    <phoneticPr fontId="4"/>
  </si>
  <si>
    <t>I2C acknowlegement error</t>
    <phoneticPr fontId="4"/>
  </si>
  <si>
    <t>0X0000_0040</t>
    <phoneticPr fontId="4"/>
  </si>
  <si>
    <t xml:space="preserve"> </t>
    <phoneticPr fontId="4"/>
  </si>
  <si>
    <t>0 : LUT module ID to index</t>
    <phoneticPr fontId="4"/>
  </si>
  <si>
    <t>1 : LUT index to module ID</t>
    <phoneticPr fontId="4"/>
  </si>
  <si>
    <t>2 : Pixel module ID to destination mask</t>
    <phoneticPr fontId="4"/>
  </si>
  <si>
    <t>3 : SCT module ID to destinaton mask</t>
    <phoneticPr fontId="4"/>
  </si>
  <si>
    <t>5 : Pixel module ID to tower</t>
    <phoneticPr fontId="4"/>
  </si>
  <si>
    <t>4 ; Pixel module ID to FTK plane</t>
    <phoneticPr fontId="4"/>
  </si>
  <si>
    <t>6 : SCT module ID to FTK plane</t>
    <phoneticPr fontId="4"/>
  </si>
  <si>
    <t>7 : SCT module ID to tower</t>
    <phoneticPr fontId="4"/>
  </si>
  <si>
    <t>8 : Pixel module ID to AUX duplication ("11" default)</t>
    <phoneticPr fontId="4"/>
  </si>
  <si>
    <t>9 : SCT module ID to AUX duplication ("11" default)</t>
    <phoneticPr fontId="4"/>
  </si>
  <si>
    <t>0X0000_0041</t>
    <phoneticPr fontId="4"/>
  </si>
  <si>
    <t>LUT read / write address. Note address width depends on the type of LUT</t>
    <phoneticPr fontId="4"/>
  </si>
  <si>
    <t>0X0000_0043</t>
    <phoneticPr fontId="4"/>
  </si>
  <si>
    <t>LUT write enable. The LUT data will be loaded to the lane. Bits reprents lanes and same value can be loaded to multiple tables.</t>
    <phoneticPr fontId="4"/>
  </si>
  <si>
    <t>LUT configuration mode selector</t>
    <phoneticPr fontId="4"/>
  </si>
  <si>
    <t>mode 0-3: lane = 0 to 15 for FMC input lanes</t>
    <phoneticPr fontId="4"/>
  </si>
  <si>
    <t>mode 4-7 : lane = 0 to 31 for Output Data Operator input (32 lanes)</t>
    <phoneticPr fontId="4"/>
  </si>
  <si>
    <t>mode 8, 9 : lane = 0 to 16 for 8 AUX for top tower and 8 AUX for bottom tower</t>
    <phoneticPr fontId="4"/>
  </si>
  <si>
    <t>0X0000_0047</t>
    <phoneticPr fontId="4"/>
  </si>
  <si>
    <t>LUT read lane selector, see about available lanes for each mode above</t>
    <phoneticPr fontId="4"/>
  </si>
  <si>
    <t>0X0000_0048</t>
    <phoneticPr fontId="4"/>
  </si>
  <si>
    <t>31 : 0</t>
    <phoneticPr fontId="4"/>
  </si>
  <si>
    <t>LUT data. To be loaded to selected adderess on selected LUT at selected lanes (with enable bits). Valid width depends on LUT type</t>
    <phoneticPr fontId="4"/>
  </si>
  <si>
    <t>0X0000_004C</t>
    <phoneticPr fontId="4"/>
  </si>
  <si>
    <t>LUT data readback from selected LUT, selected lane on selected LUT.</t>
    <phoneticPr fontId="4"/>
  </si>
  <si>
    <t>4 : 0</t>
    <phoneticPr fontId="4"/>
  </si>
  <si>
    <t>0X0000_0060</t>
    <phoneticPr fontId="4"/>
  </si>
  <si>
    <t>0</t>
    <phoneticPr fontId="4"/>
  </si>
  <si>
    <t>2</t>
    <phoneticPr fontId="4"/>
  </si>
  <si>
    <t>3</t>
    <phoneticPr fontId="4"/>
  </si>
  <si>
    <t>FMC config clock inverter FMC0 FPGA0</t>
    <phoneticPr fontId="4"/>
  </si>
  <si>
    <t>FMC config clock inverter FMC0 FPGA1</t>
    <phoneticPr fontId="4"/>
  </si>
  <si>
    <t>FMC config clock inverter FMC1 FPGA0</t>
    <phoneticPr fontId="4"/>
  </si>
  <si>
    <t>FMC config clock inverter FMC1 FPGA1</t>
    <phoneticPr fontId="4"/>
  </si>
  <si>
    <t>4</t>
    <phoneticPr fontId="4"/>
  </si>
  <si>
    <t>FMC config clock inverter FMC2 FPGA0</t>
    <phoneticPr fontId="4"/>
  </si>
  <si>
    <t>FMC config clock inverter FMC2 FPGA1</t>
    <phoneticPr fontId="4"/>
  </si>
  <si>
    <t>FMC config clock inverter FMC3 FPGA0</t>
    <phoneticPr fontId="4"/>
  </si>
  <si>
    <t>FMC config clock inverter FMC3 FPGA1</t>
    <phoneticPr fontId="4"/>
  </si>
  <si>
    <t>0X0000_0061</t>
    <phoneticPr fontId="4"/>
  </si>
  <si>
    <t>7 : 0</t>
    <phoneticPr fontId="4"/>
  </si>
  <si>
    <t>FMC config clock ce for eight FPGAs</t>
    <phoneticPr fontId="4"/>
  </si>
  <si>
    <t>0X0000_0062</t>
    <phoneticPr fontId="4"/>
  </si>
  <si>
    <t>Channel selector (0 - 17) (LA lines per FPGAs)</t>
    <phoneticPr fontId="4"/>
  </si>
  <si>
    <t>7 : 5</t>
    <phoneticPr fontId="4"/>
  </si>
  <si>
    <t>FPGA ID (0 to 7)</t>
    <phoneticPr fontId="4"/>
  </si>
  <si>
    <t>0X0000_0063</t>
    <phoneticPr fontId="4"/>
  </si>
  <si>
    <t>Channel delay CE</t>
    <phoneticPr fontId="4"/>
  </si>
  <si>
    <t xml:space="preserve">31 : 1 </t>
    <phoneticPr fontId="4"/>
  </si>
  <si>
    <t xml:space="preserve">Reserved </t>
    <phoneticPr fontId="4"/>
  </si>
  <si>
    <t>0X0000_0070</t>
    <phoneticPr fontId="4"/>
  </si>
  <si>
    <t>31 : 0</t>
    <phoneticPr fontId="4"/>
  </si>
  <si>
    <t>32 bit counter read out</t>
    <phoneticPr fontId="4"/>
  </si>
  <si>
    <t xml:space="preserve">Counter lane selector </t>
    <phoneticPr fontId="4"/>
  </si>
  <si>
    <t>Type selector. 000:ctrl, 001:data, 010:xoff for each line</t>
    <phoneticPr fontId="4"/>
  </si>
  <si>
    <t>Lane=34 - 49 : FMC input lanes</t>
    <phoneticPr fontId="4"/>
  </si>
  <si>
    <t>Lane=0 - 33 : SLINK output lanes</t>
    <phoneticPr fontId="4"/>
  </si>
  <si>
    <t>Lane=50 - 57 : FMC FPGA raw input data ( to be 0X00555555 when delay parameter set properly)</t>
    <phoneticPr fontId="4"/>
  </si>
  <si>
    <t>5</t>
    <phoneticPr fontId="4"/>
  </si>
  <si>
    <t>6</t>
    <phoneticPr fontId="4"/>
  </si>
  <si>
    <t>31 : 7</t>
    <phoneticPr fontId="4"/>
  </si>
  <si>
    <t>PRBS generator enable (for all SLINK output)</t>
    <phoneticPr fontId="4"/>
  </si>
  <si>
    <t>PRBS generator reset (for al SLINK output)</t>
    <phoneticPr fontId="4"/>
  </si>
  <si>
    <t>GT ch</t>
    <phoneticPr fontId="4"/>
  </si>
  <si>
    <t>GT ch</t>
    <phoneticPr fontId="4"/>
  </si>
  <si>
    <t>LSC ch</t>
    <phoneticPr fontId="4"/>
  </si>
  <si>
    <t>Internal Link</t>
    <phoneticPr fontId="4"/>
  </si>
  <si>
    <t xml:space="preserve"> </t>
    <phoneticPr fontId="4"/>
  </si>
  <si>
    <t>Counter Lane Definition</t>
    <phoneticPr fontId="4"/>
  </si>
  <si>
    <t>15 : 0</t>
    <phoneticPr fontId="4"/>
  </si>
  <si>
    <t>18 : 16</t>
    <phoneticPr fontId="4"/>
  </si>
  <si>
    <t>Offset</t>
    <phoneticPr fontId="4"/>
  </si>
  <si>
    <t>Number</t>
    <phoneticPr fontId="4"/>
  </si>
  <si>
    <t>Start</t>
    <phoneticPr fontId="4"/>
  </si>
  <si>
    <t>End</t>
    <phoneticPr fontId="4"/>
  </si>
  <si>
    <t>total</t>
    <phoneticPr fontId="4"/>
  </si>
  <si>
    <t>LUT : Tower gives the duplication/selection between top and bottom</t>
    <phoneticPr fontId="4"/>
  </si>
  <si>
    <t>LUT : duplication tives the duplication in one tower for two AUX output</t>
    <phoneticPr fontId="4"/>
  </si>
  <si>
    <t>SPARE</t>
    <phoneticPr fontId="4"/>
  </si>
  <si>
    <t>Local output port information (should be single destination packet)</t>
    <phoneticPr fontId="4"/>
  </si>
  <si>
    <t>2) Output Switching data format (inside downstream switch)</t>
    <phoneticPr fontId="4"/>
  </si>
  <si>
    <t>FTK output plane information 8 AUX + 1 SSB (top tower), and 8 AUX + 1 SSB (bottom tower)</t>
    <phoneticPr fontId="4"/>
  </si>
  <si>
    <t>0X0000_001A</t>
    <phoneticPr fontId="4"/>
  </si>
  <si>
    <t>Bit Mask for THIS DF Board for input lanes from FMC mezzanine card</t>
    <phoneticPr fontId="4"/>
  </si>
  <si>
    <r>
      <t>Bit Mask for THIS DF Board for input lanes from internal link (</t>
    </r>
    <r>
      <rPr>
        <b/>
        <sz val="11"/>
        <color theme="1"/>
        <rFont val="Helvetica Light"/>
      </rPr>
      <t>should be identical to value at 0X0000_0019, but for flexibility in the testing, we keep it separately</t>
    </r>
    <r>
      <rPr>
        <sz val="11"/>
        <color theme="1"/>
        <rFont val="Helvetica Light"/>
      </rPr>
      <t>)</t>
    </r>
    <phoneticPr fontId="4"/>
  </si>
  <si>
    <t>Module ID (offline hash)</t>
    <phoneticPr fontId="4"/>
  </si>
  <si>
    <t>Pixel Module ID (offlinehash)</t>
    <phoneticPr fontId="4"/>
  </si>
  <si>
    <t>SCT Module ID (offlinehash)</t>
    <phoneticPr fontId="4"/>
  </si>
  <si>
    <t>S</t>
    <phoneticPr fontId="4"/>
  </si>
  <si>
    <t>* "S" means Split Cluster Bit</t>
    <phoneticPr fontId="4"/>
  </si>
  <si>
    <t xml:space="preserve">16 bit word from Configuration. This will be converted into 32 bit wide </t>
    <phoneticPr fontId="4"/>
  </si>
  <si>
    <t>words accounting this port0 and port1 assignment (automatically in firmware)</t>
    <phoneticPr fontId="4"/>
  </si>
  <si>
    <t>Random Counter</t>
  </si>
  <si>
    <t>FTK Plane Bit</t>
    <phoneticPr fontId="4"/>
  </si>
  <si>
    <t>AUX/SSB</t>
    <phoneticPr fontId="4"/>
  </si>
  <si>
    <t>Ch</t>
    <phoneticPr fontId="4"/>
  </si>
  <si>
    <t>Ch</t>
    <phoneticPr fontId="4"/>
  </si>
  <si>
    <t>AUX</t>
    <phoneticPr fontId="4"/>
  </si>
  <si>
    <t>AUX</t>
    <phoneticPr fontId="4"/>
  </si>
  <si>
    <t xml:space="preserve">LUT : FTK Plane information indicates </t>
    <phoneticPr fontId="4"/>
  </si>
  <si>
    <t xml:space="preserve">WAIT_SEND_LOCAL_DESTINATION_BIT behavior should be </t>
    <phoneticPr fontId="4"/>
  </si>
  <si>
    <t>according to this table and next table (bitpos2output chane)</t>
    <phoneticPr fontId="4"/>
  </si>
  <si>
    <r>
      <t xml:space="preserve">This is described in </t>
    </r>
    <r>
      <rPr>
        <b/>
        <sz val="11"/>
        <color theme="1"/>
        <rFont val="Helvetica Light"/>
      </rPr>
      <t>the data_formatter_constants.vhd</t>
    </r>
    <phoneticPr fontId="4"/>
  </si>
  <si>
    <t>AUX</t>
    <phoneticPr fontId="4"/>
  </si>
  <si>
    <t>Top</t>
    <phoneticPr fontId="4"/>
  </si>
  <si>
    <t>-</t>
    <phoneticPr fontId="4"/>
  </si>
  <si>
    <t>-</t>
    <phoneticPr fontId="4"/>
  </si>
  <si>
    <t>Bot</t>
    <phoneticPr fontId="4"/>
  </si>
  <si>
    <t>Bot</t>
    <phoneticPr fontId="4"/>
  </si>
  <si>
    <t>-</t>
    <phoneticPr fontId="4"/>
  </si>
  <si>
    <t>pulsar2_df_internal_decoder/df_output_preparation_v2.vhd</t>
    <phoneticPr fontId="4"/>
  </si>
  <si>
    <t xml:space="preserve">NOTE : the set number as configuration will be for random0, and in side the logic, </t>
  </si>
  <si>
    <t>it will be automatically shifted by 1 for random1</t>
  </si>
  <si>
    <t>pulsar2_df_internal_decoder/add_df_internallink_destination_word.vhd (for randomize operation)</t>
  </si>
  <si>
    <t>NOTE: Random 4 bit counter is reserved to randamize the switching destination in CENTRAL SWITCH so that the efficiency of switching resource use will be maximized</t>
    <phoneticPr fontId="4"/>
  </si>
  <si>
    <t>Note</t>
    <phoneticPr fontId="4"/>
  </si>
  <si>
    <t>Load expected number of module to selected packer lane (SLINK output 34 lanes, after duplication for AUX lanes, before merging for SSB lanes)</t>
    <phoneticPr fontId="4"/>
  </si>
  <si>
    <t>pre-duplication</t>
    <phoneticPr fontId="4"/>
  </si>
  <si>
    <t>Note</t>
    <phoneticPr fontId="4"/>
  </si>
  <si>
    <t>For SSB, each modules should be assigned either FTK Plane bit [8] or [9] in stage</t>
    <phoneticPr fontId="4"/>
  </si>
  <si>
    <t xml:space="preserve">of configuration parameter generation. </t>
    <phoneticPr fontId="4"/>
  </si>
  <si>
    <t>Output modules input lane definition</t>
    <phoneticPr fontId="4"/>
  </si>
  <si>
    <t>Channel</t>
    <phoneticPr fontId="4"/>
  </si>
  <si>
    <t>Source</t>
    <phoneticPr fontId="4"/>
  </si>
  <si>
    <t>Note</t>
    <phoneticPr fontId="4"/>
  </si>
  <si>
    <t>Fabric ch3 port0</t>
    <phoneticPr fontId="4"/>
  </si>
  <si>
    <t>Fabric ch4 port0</t>
    <phoneticPr fontId="4"/>
  </si>
  <si>
    <t>Inter-crate ch0 port0</t>
    <phoneticPr fontId="4"/>
  </si>
  <si>
    <t>Inter-crate ch0 port1</t>
    <phoneticPr fontId="4"/>
  </si>
  <si>
    <t>Fabric ch3 port1</t>
    <phoneticPr fontId="4"/>
  </si>
  <si>
    <t>Inter-crate ch1 port0</t>
    <phoneticPr fontId="4"/>
  </si>
  <si>
    <t>Inter-crate ch0 port1</t>
    <phoneticPr fontId="4"/>
  </si>
  <si>
    <t>To higher phi crate</t>
    <phoneticPr fontId="4"/>
  </si>
  <si>
    <t>To higher phi crate</t>
    <phoneticPr fontId="4"/>
  </si>
  <si>
    <t>To lower phi crate</t>
    <phoneticPr fontId="4"/>
  </si>
  <si>
    <t>Port0 and port1 are prepared for all the channels to distribute the data traffic</t>
    <phoneticPr fontId="4"/>
  </si>
  <si>
    <t xml:space="preserve">randomly into two to minimize the blocking in the switch and </t>
    <phoneticPr fontId="4"/>
  </si>
  <si>
    <t>maxmize the use of the bandwidth</t>
    <phoneticPr fontId="4"/>
  </si>
  <si>
    <t>Input from FMC 0</t>
  </si>
  <si>
    <t>Input from FMC 1</t>
  </si>
  <si>
    <t>Input from FMC 2</t>
  </si>
  <si>
    <t>Input from FMC 3</t>
  </si>
  <si>
    <t>Input from FMC 4</t>
  </si>
  <si>
    <t>Input from FMC 5</t>
  </si>
  <si>
    <t>Input from FMC 6</t>
  </si>
  <si>
    <t>Input from FMC 7</t>
  </si>
  <si>
    <t>Port</t>
    <phoneticPr fontId="4"/>
  </si>
  <si>
    <t>2014.08.28 : Modify$4$channels$for$IMv3.3$(FPGA1ZRXDATA[16Z23])</t>
    <phoneticPr fontId="4"/>
  </si>
  <si>
    <t>30</t>
    <phoneticPr fontId="4"/>
  </si>
  <si>
    <t>21</t>
    <phoneticPr fontId="4"/>
  </si>
  <si>
    <t>27</t>
    <phoneticPr fontId="4"/>
  </si>
  <si>
    <t>19</t>
    <phoneticPr fontId="4"/>
  </si>
  <si>
    <t>GT Bank</t>
    <phoneticPr fontId="4"/>
  </si>
  <si>
    <t>Line</t>
    <phoneticPr fontId="4"/>
  </si>
  <si>
    <t>X</t>
    <phoneticPr fontId="4"/>
  </si>
  <si>
    <t>Y</t>
    <phoneticPr fontId="4"/>
  </si>
  <si>
    <t>FMC</t>
    <phoneticPr fontId="4"/>
  </si>
  <si>
    <t>GP</t>
    <phoneticPr fontId="4"/>
  </si>
  <si>
    <t>U11</t>
    <phoneticPr fontId="4"/>
  </si>
  <si>
    <t>NOTE</t>
    <phoneticPr fontId="4"/>
  </si>
  <si>
    <t>Shared with IPBus</t>
    <phoneticPr fontId="4"/>
  </si>
  <si>
    <t>Shared with RTM</t>
    <phoneticPr fontId="4"/>
  </si>
  <si>
    <t>Shared with RTM</t>
    <phoneticPr fontId="4"/>
  </si>
  <si>
    <t>FTK IM</t>
    <phoneticPr fontId="4"/>
  </si>
  <si>
    <t>Channel</t>
    <phoneticPr fontId="4"/>
  </si>
  <si>
    <t>N/C</t>
    <phoneticPr fontId="4"/>
  </si>
  <si>
    <t>RX FLP</t>
    <phoneticPr fontId="4"/>
  </si>
  <si>
    <t>TX FLP</t>
    <phoneticPr fontId="4"/>
  </si>
  <si>
    <t>RX</t>
    <phoneticPr fontId="4"/>
  </si>
  <si>
    <t>TX</t>
    <phoneticPr fontId="4"/>
  </si>
  <si>
    <t>RX</t>
    <phoneticPr fontId="4"/>
  </si>
  <si>
    <t>TX</t>
    <phoneticPr fontId="4"/>
  </si>
  <si>
    <t>RX</t>
    <phoneticPr fontId="4"/>
  </si>
  <si>
    <t>RX</t>
    <phoneticPr fontId="4"/>
  </si>
  <si>
    <t>TX</t>
    <phoneticPr fontId="4"/>
  </si>
  <si>
    <t>LRL (SLINK 4 bit, internal link 3 bit)</t>
    <phoneticPr fontId="4"/>
  </si>
  <si>
    <t>2 : 0</t>
    <phoneticPr fontId="4"/>
  </si>
  <si>
    <t>0X0000_001B</t>
    <phoneticPr fontId="4"/>
  </si>
  <si>
    <t>URL for internal link lines (3 bits are available for return line)</t>
    <phoneticPr fontId="4"/>
  </si>
  <si>
    <t>8</t>
    <phoneticPr fontId="4"/>
  </si>
  <si>
    <t>Internal link BERT counter reset</t>
    <phoneticPr fontId="4"/>
  </si>
  <si>
    <t xml:space="preserve">This is not normal word counter, but number of events passing the Input DO are counted. It is filled as data word count. </t>
    <phoneticPr fontId="4"/>
  </si>
  <si>
    <t>This is not normal word counter, but used for BERT counter. #Total/1M is filled as data word count, and #Error is filled as control word count.</t>
    <phoneticPr fontId="4"/>
  </si>
  <si>
    <t>0X0000_0074</t>
    <phoneticPr fontId="4"/>
  </si>
  <si>
    <t>0X0000_0075</t>
    <phoneticPr fontId="4"/>
  </si>
  <si>
    <t>23 : 0</t>
    <phoneticPr fontId="4"/>
  </si>
  <si>
    <t>31 : 24</t>
    <phoneticPr fontId="4"/>
  </si>
  <si>
    <t>Reserved</t>
    <phoneticPr fontId="4"/>
  </si>
  <si>
    <t>0X0000_0078</t>
    <phoneticPr fontId="4"/>
  </si>
  <si>
    <t>Internal Linke TX enable = LSB=GT channel 34 (Fabric Ch3 P0) to MSB=GT channel 57 (Internal Link) - 24 bits : 
Usually this should have constant value of 0x00FFFFFF</t>
    <phoneticPr fontId="4"/>
  </si>
  <si>
    <t>0X0000_0076</t>
    <phoneticPr fontId="4"/>
  </si>
  <si>
    <t>RX BERT enable : when you start the BERT this should be 0X00FFFFFFF. for normal data taking, it should be 0X00000000.</t>
    <phoneticPr fontId="4"/>
  </si>
  <si>
    <t>TX BERT enable : when you start the BERT this should be 0X00FFFFFFF. for normal data taking, it should be 0X00000000.</t>
    <phoneticPr fontId="4"/>
  </si>
  <si>
    <r>
      <t xml:space="preserve">Internal Linke RX enable = LSB=GT channel 34 (Fabric Ch3 P0) to MSB=GT channel 57 (Internal Link) - 24 bits : 
Usually this should have constant value of 0x00FFFFFF, and </t>
    </r>
    <r>
      <rPr>
        <sz val="11"/>
        <color rgb="FFFF0000"/>
        <rFont val="Arial Black"/>
      </rPr>
      <t>need to be set 0X00000000 during initilization of other side link to avoid garbage data reception</t>
    </r>
    <r>
      <rPr>
        <sz val="11"/>
        <color theme="1"/>
        <rFont val="Helvetica Light"/>
      </rPr>
      <t xml:space="preserve">
For channel with this bit = 0, all the data received will be discarded at RX side</t>
    </r>
    <phoneticPr fontId="4"/>
  </si>
  <si>
    <t>Fabric</t>
    <phoneticPr fontId="4"/>
  </si>
  <si>
    <t>Ch3</t>
    <phoneticPr fontId="4"/>
  </si>
  <si>
    <t>Ch4</t>
    <phoneticPr fontId="4"/>
  </si>
  <si>
    <t>Ch5</t>
    <phoneticPr fontId="4"/>
  </si>
  <si>
    <t>Fabric</t>
    <phoneticPr fontId="4"/>
  </si>
  <si>
    <t>Ch6</t>
    <phoneticPr fontId="4"/>
  </si>
  <si>
    <t>Ch7</t>
    <phoneticPr fontId="4"/>
  </si>
  <si>
    <t>Fabric</t>
    <phoneticPr fontId="4"/>
  </si>
  <si>
    <t>Ch8</t>
    <phoneticPr fontId="4"/>
  </si>
  <si>
    <t>Ch9</t>
    <phoneticPr fontId="4"/>
  </si>
  <si>
    <t>Ch10</t>
    <phoneticPr fontId="4"/>
  </si>
  <si>
    <t>Ch11</t>
    <phoneticPr fontId="4"/>
  </si>
  <si>
    <t>Ch12</t>
    <phoneticPr fontId="4"/>
  </si>
  <si>
    <t>Not used in DF nominal operation</t>
    <phoneticPr fontId="4"/>
  </si>
  <si>
    <t>Internal link</t>
    <phoneticPr fontId="4"/>
  </si>
  <si>
    <t>Ch0</t>
    <phoneticPr fontId="4"/>
  </si>
  <si>
    <t>Ch1</t>
    <phoneticPr fontId="4"/>
  </si>
  <si>
    <t>Reserved</t>
    <phoneticPr fontId="4"/>
  </si>
  <si>
    <t>Reserved</t>
    <phoneticPr fontId="4"/>
  </si>
  <si>
    <t>SSB</t>
    <phoneticPr fontId="4"/>
  </si>
  <si>
    <t>reserved</t>
    <phoneticPr fontId="4"/>
  </si>
  <si>
    <t>-</t>
    <phoneticPr fontId="4"/>
  </si>
  <si>
    <t>-</t>
    <phoneticPr fontId="4"/>
  </si>
  <si>
    <t>SPARE</t>
    <phoneticPr fontId="4"/>
  </si>
  <si>
    <t>before duplication</t>
  </si>
  <si>
    <t>before duplication</t>
    <phoneticPr fontId="4"/>
  </si>
  <si>
    <t>Fabric ch5 port0</t>
    <phoneticPr fontId="4"/>
  </si>
  <si>
    <t>Fabric ch6 port0</t>
    <phoneticPr fontId="4"/>
  </si>
  <si>
    <t>Fabric ch7 port0</t>
    <phoneticPr fontId="4"/>
  </si>
  <si>
    <t>Fabric ch8 port0</t>
    <phoneticPr fontId="4"/>
  </si>
  <si>
    <t>Fabric ch9 port0</t>
    <phoneticPr fontId="4"/>
  </si>
  <si>
    <t>Fabric ch10 port0</t>
    <phoneticPr fontId="4"/>
  </si>
  <si>
    <t>Fabric ch11 port0</t>
    <phoneticPr fontId="4"/>
  </si>
  <si>
    <t>Fabric ch12 port0</t>
    <phoneticPr fontId="4"/>
  </si>
  <si>
    <t>Fabric ch4 port1</t>
    <phoneticPr fontId="4"/>
  </si>
  <si>
    <t>Fabric ch5 port1</t>
    <phoneticPr fontId="4"/>
  </si>
  <si>
    <t>Fabric ch6 port1</t>
    <phoneticPr fontId="4"/>
  </si>
  <si>
    <t>Fabric ch7 port1</t>
    <phoneticPr fontId="4"/>
  </si>
  <si>
    <t>Farbci ch8 port1</t>
    <phoneticPr fontId="4"/>
  </si>
  <si>
    <t>Fabric ch9 port1</t>
    <phoneticPr fontId="4"/>
  </si>
  <si>
    <t>Fabric ch10 port1</t>
    <phoneticPr fontId="4"/>
  </si>
  <si>
    <t>Fabric ch11 port1</t>
    <phoneticPr fontId="4"/>
  </si>
  <si>
    <t>Fabric ch12 port1</t>
    <phoneticPr fontId="4"/>
  </si>
  <si>
    <t>0X0000_0077</t>
    <phoneticPr fontId="4"/>
  </si>
  <si>
    <t>0X0000_0079</t>
    <phoneticPr fontId="4"/>
  </si>
  <si>
    <t>3 : 0</t>
    <phoneticPr fontId="4"/>
  </si>
  <si>
    <t>7 : 4</t>
    <phoneticPr fontId="4"/>
  </si>
  <si>
    <t>Row of the target switch element (0-15)</t>
    <phoneticPr fontId="4"/>
  </si>
  <si>
    <t xml:space="preserve">Column of the target switch element (0-4) </t>
    <phoneticPr fontId="4"/>
  </si>
  <si>
    <t>0X0000_0080</t>
    <phoneticPr fontId="4"/>
  </si>
  <si>
    <t>0</t>
    <phoneticPr fontId="4"/>
  </si>
  <si>
    <t xml:space="preserve">1 </t>
    <phoneticPr fontId="4"/>
  </si>
  <si>
    <t>2</t>
    <phoneticPr fontId="4"/>
  </si>
  <si>
    <t>3</t>
    <phoneticPr fontId="4"/>
  </si>
  <si>
    <t>4</t>
    <phoneticPr fontId="4"/>
  </si>
  <si>
    <t>5</t>
    <phoneticPr fontId="4"/>
  </si>
  <si>
    <t>7 : 6</t>
    <phoneticPr fontId="4"/>
  </si>
  <si>
    <t xml:space="preserve">Not used </t>
    <phoneticPr fontId="4"/>
  </si>
  <si>
    <t>1st input switch (1x2) input port empty</t>
  </si>
  <si>
    <t>1st input switch (1x2) input port full</t>
  </si>
  <si>
    <t xml:space="preserve">1st input switch (1x2) output 1st port ready </t>
  </si>
  <si>
    <t xml:space="preserve">1st input switch (1x2) output 2st port ready </t>
  </si>
  <si>
    <t>1st input switch (1x2) output 1st being sent now</t>
  </si>
  <si>
    <t>1st input switch (1x2) output 2nd being sent now</t>
  </si>
  <si>
    <t>2nd input switch (1x2) input port empty</t>
  </si>
  <si>
    <t>2nd input switch (1x2) input port full</t>
  </si>
  <si>
    <t xml:space="preserve">2nd input switch (1x2) output 1st port ready </t>
  </si>
  <si>
    <t xml:space="preserve">2nd input switch (1x2) output 2st port ready </t>
  </si>
  <si>
    <t>2nd input switch (1x2) output 1st being sent now</t>
  </si>
  <si>
    <t>2nd input switch (1x2) output 2nd being sent now</t>
  </si>
  <si>
    <t>8</t>
    <phoneticPr fontId="4"/>
  </si>
  <si>
    <t>9</t>
    <phoneticPr fontId="4"/>
  </si>
  <si>
    <t>10</t>
    <phoneticPr fontId="4"/>
  </si>
  <si>
    <t>11</t>
    <phoneticPr fontId="4"/>
  </si>
  <si>
    <t>12</t>
    <phoneticPr fontId="4"/>
  </si>
  <si>
    <t>13</t>
    <phoneticPr fontId="4"/>
  </si>
  <si>
    <t>15 : 14</t>
    <phoneticPr fontId="4"/>
  </si>
  <si>
    <t>1st output multiplexer (2x1) input 1st port empty</t>
    <phoneticPr fontId="4"/>
  </si>
  <si>
    <t>1st output multiplexer (2x1) input 2nd port empty</t>
    <phoneticPr fontId="4"/>
  </si>
  <si>
    <t>1st output multiplexer (2x1) input 1st port full</t>
    <phoneticPr fontId="4"/>
  </si>
  <si>
    <t>1st output multiplexer (2x1) input 2nd port full</t>
    <phoneticPr fontId="4"/>
  </si>
  <si>
    <t>1st output multiplexer (2x1) input 1st port being read now</t>
    <phoneticPr fontId="4"/>
  </si>
  <si>
    <t>1st output multiplexer (2x1) input 2nd port being read now</t>
    <phoneticPr fontId="4"/>
  </si>
  <si>
    <t>1st output multiplexer (2x1) output ready</t>
    <phoneticPr fontId="4"/>
  </si>
  <si>
    <t>Not used</t>
    <phoneticPr fontId="4"/>
  </si>
  <si>
    <t>16</t>
    <phoneticPr fontId="4"/>
  </si>
  <si>
    <t>17</t>
    <phoneticPr fontId="4"/>
  </si>
  <si>
    <t>18</t>
    <phoneticPr fontId="4"/>
  </si>
  <si>
    <t>19</t>
    <phoneticPr fontId="4"/>
  </si>
  <si>
    <t>20</t>
    <phoneticPr fontId="4"/>
  </si>
  <si>
    <t>21</t>
    <phoneticPr fontId="4"/>
  </si>
  <si>
    <t>22</t>
    <phoneticPr fontId="4"/>
  </si>
  <si>
    <t>23</t>
    <phoneticPr fontId="4"/>
  </si>
  <si>
    <t>2nd output multiplexer (2x1) input 1st port empty</t>
  </si>
  <si>
    <t>2nd output multiplexer (2x1) input 2nd port empty</t>
  </si>
  <si>
    <t>2nd output multiplexer (2x1) input 1st port full</t>
  </si>
  <si>
    <t>2nd output multiplexer (2x1) input 2nd port full</t>
  </si>
  <si>
    <t>2nd output multiplexer (2x1) input 1st port being read now</t>
  </si>
  <si>
    <t>2nd output multiplexer (2x1) input 2nd port being read now</t>
  </si>
  <si>
    <t>2nd output multiplexer (2x1) output ready</t>
  </si>
  <si>
    <t>24</t>
    <phoneticPr fontId="4"/>
  </si>
  <si>
    <t>25</t>
    <phoneticPr fontId="4"/>
  </si>
  <si>
    <t>26</t>
    <phoneticPr fontId="4"/>
  </si>
  <si>
    <t>27</t>
    <phoneticPr fontId="4"/>
  </si>
  <si>
    <t>28</t>
    <phoneticPr fontId="4"/>
  </si>
  <si>
    <t>29</t>
    <phoneticPr fontId="4"/>
  </si>
  <si>
    <t>30</t>
    <phoneticPr fontId="4"/>
  </si>
  <si>
    <t>31</t>
    <phoneticPr fontId="4"/>
  </si>
  <si>
    <t>RX</t>
    <phoneticPr fontId="4"/>
  </si>
  <si>
    <t>LSC output (SLINK output for AUX / SSB )</t>
    <phoneticPr fontId="4"/>
  </si>
  <si>
    <t>FMC input (FPGA Mezzanine Card : commond word for Xilinx world; corresponding to IM in FTK)</t>
    <phoneticPr fontId="4"/>
  </si>
  <si>
    <t>FMC input before decoding (8 pairs of LVDS per FPGA on IM =&gt; 32 bits / word )</t>
    <phoneticPr fontId="4"/>
  </si>
  <si>
    <t>Output DO - in (Output Data Operator = Top Right square in the diagra, which includes DF output switch 32x32 )</t>
    <phoneticPr fontId="4"/>
  </si>
  <si>
    <t>Internal Link DO - in (internal link data operator = Bottom right squre in the diagram, which includes 2 x (32 x 32 siwthc) for internal data communication)</t>
    <phoneticPr fontId="4"/>
  </si>
  <si>
    <t xml:space="preserve">Output Swtich - in (Inside of the output data operator module and right before the 32x32 switch for output) </t>
    <phoneticPr fontId="4"/>
  </si>
  <si>
    <t xml:space="preserve">Output Switch - out (Inside of the output data operator module and right before the 32x32 switch for output) </t>
    <phoneticPr fontId="4"/>
  </si>
  <si>
    <t>Event sorter - in (for each SLINK ch) (inside of the output data operator module and before the "event sorting logic" - the output of the event sorting should be identical with LSC output (SLINk output))</t>
    <phoneticPr fontId="4"/>
  </si>
  <si>
    <t>Centracl Switch - out (Central swithc = the first switch in the internal data operator, The input of the switch is monitored as Internal Link DO - in )</t>
    <phoneticPr fontId="4"/>
  </si>
  <si>
    <t>Internal Link output Switch - in (Internal Link Output Switch = the second swtich in the internal data operator)</t>
    <phoneticPr fontId="4"/>
  </si>
  <si>
    <t>Internal Link output Switch - out (Internal Link Output Switch = the second swtich in the internal data operator)</t>
    <phoneticPr fontId="4"/>
  </si>
  <si>
    <t>Internal Link Out (after the final encoder in the internal link (to remove the internal desitination word used in the switch) )</t>
    <phoneticPr fontId="4"/>
  </si>
  <si>
    <t>Input DO Switch in (inside of the Input Data operator, after the encoder to put the destination word for DF, and before the 2x2 swtich to merge and send the data to top right or bottom right)</t>
    <phoneticPr fontId="4"/>
  </si>
  <si>
    <t>Input DO event counter (events is counted at the beginning = input from IM)</t>
    <phoneticPr fontId="4"/>
  </si>
  <si>
    <t>Input DO frame word output counter (direct bypass for the event header / trailer from Input to Output)</t>
    <phoneticPr fontId="4"/>
  </si>
  <si>
    <t>Internal Link input Switch - in (internal link 1-in-2-out switch in the internal data input operator part)</t>
    <phoneticPr fontId="4"/>
  </si>
  <si>
    <t>Internal Link BERT counter (testing purpose for the internal high speed links (Janury 2015 - Yasu did)</t>
    <phoneticPr fontId="4"/>
  </si>
  <si>
    <t>11 : 8</t>
    <phoneticPr fontId="4"/>
  </si>
  <si>
    <t>31 : 12</t>
    <phoneticPr fontId="4"/>
  </si>
  <si>
    <t>Select the swtich "0000"=output switch "0001"=interanl central switch "0010"=internal output swtich</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</si>
</sst>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ＭＳ Ｐゴシック"/>
      <family val="2"/>
      <scheme val="minor"/>
    </font>
    <font>
      <sz val="12"/>
      <color theme="1"/>
      <name val="ＭＳ Ｐゴシック"/>
      <family val="2"/>
      <charset val="136"/>
      <scheme val="minor"/>
    </font>
    <font>
      <sz val="11"/>
      <color theme="1"/>
      <name val="Arial Black"/>
      <family val="2"/>
    </font>
    <font>
      <sz val="11"/>
      <color theme="1"/>
      <name val="Helvetica"/>
      <family val="2"/>
    </font>
    <font>
      <sz val="6"/>
      <name val="ＭＳ Ｐゴシック"/>
      <family val="2"/>
      <scheme val="minor"/>
    </font>
    <font>
      <u/>
      <sz val="11"/>
      <color theme="10"/>
      <name val="ＭＳ Ｐゴシック"/>
      <family val="2"/>
      <scheme val="minor"/>
    </font>
    <font>
      <u/>
      <sz val="11"/>
      <color theme="11"/>
      <name val="ＭＳ Ｐゴシック"/>
      <family val="2"/>
      <scheme val="minor"/>
    </font>
    <font>
      <sz val="11"/>
      <color theme="1"/>
      <name val="Helvetica Light"/>
    </font>
    <font>
      <b/>
      <sz val="11"/>
      <color rgb="FFFF0000"/>
      <name val="Helvetica Light"/>
    </font>
    <font>
      <sz val="11"/>
      <color rgb="FF000000"/>
      <name val="Helvetica"/>
    </font>
    <font>
      <b/>
      <sz val="11"/>
      <color rgb="FF000000"/>
      <name val="Helvetica"/>
    </font>
    <font>
      <b/>
      <sz val="11"/>
      <color theme="1"/>
      <name val="Helvetica"/>
      <family val="2"/>
    </font>
    <font>
      <u/>
      <sz val="11"/>
      <color theme="1"/>
      <name val="Helvetica"/>
      <family val="2"/>
    </font>
    <font>
      <u/>
      <sz val="11"/>
      <color theme="1"/>
      <name val="Helvetica Light"/>
    </font>
    <font>
      <sz val="10"/>
      <color rgb="FF000000"/>
      <name val="Arial"/>
    </font>
    <font>
      <sz val="10"/>
      <color rgb="FF000000"/>
      <name val="Helvetica Light"/>
    </font>
    <font>
      <b/>
      <sz val="11"/>
      <color theme="1"/>
      <name val="ＭＳ Ｐゴシック"/>
      <charset val="128"/>
      <scheme val="minor"/>
    </font>
    <font>
      <sz val="12"/>
      <color theme="1"/>
      <name val="Helvetica Light"/>
    </font>
    <font>
      <sz val="12"/>
      <color theme="1"/>
      <name val="Arial Black"/>
    </font>
    <font>
      <b/>
      <sz val="11"/>
      <color theme="1"/>
      <name val="Helvetica Light"/>
    </font>
    <font>
      <sz val="11"/>
      <color rgb="FF000000"/>
      <name val="Helvetica Light"/>
    </font>
    <font>
      <sz val="12"/>
      <color rgb="FF000000"/>
      <name val="Arial Black"/>
    </font>
    <font>
      <sz val="11"/>
      <color rgb="FFFF0000"/>
      <name val="Arial Black"/>
    </font>
  </fonts>
  <fills count="1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6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950E"/>
        <bgColor indexed="64"/>
      </patternFill>
    </fill>
    <fill>
      <patternFill patternType="solid">
        <fgColor rgb="FF9966CC"/>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CCFFCC"/>
        <bgColor indexed="64"/>
      </patternFill>
    </fill>
    <fill>
      <patternFill patternType="solid">
        <fgColor theme="6" tint="0.39997558519241921"/>
        <bgColor indexed="64"/>
      </patternFill>
    </fill>
  </fills>
  <borders count="8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double">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double">
        <color auto="1"/>
      </left>
      <right style="medium">
        <color auto="1"/>
      </right>
      <top/>
      <bottom style="thin">
        <color auto="1"/>
      </bottom>
      <diagonal/>
    </border>
    <border>
      <left/>
      <right style="thin">
        <color rgb="FF000000"/>
      </right>
      <top style="thin">
        <color auto="1"/>
      </top>
      <bottom style="thin">
        <color auto="1"/>
      </bottom>
      <diagonal/>
    </border>
    <border>
      <left/>
      <right style="double">
        <color rgb="FF000000"/>
      </right>
      <top style="thin">
        <color auto="1"/>
      </top>
      <bottom style="thin">
        <color auto="1"/>
      </bottom>
      <diagonal/>
    </border>
    <border>
      <left/>
      <right style="medium">
        <color auto="1"/>
      </right>
      <top/>
      <bottom style="thin">
        <color auto="1"/>
      </bottom>
      <diagonal/>
    </border>
    <border>
      <left/>
      <right style="medium">
        <color auto="1"/>
      </right>
      <top/>
      <bottom/>
      <diagonal/>
    </border>
    <border>
      <left style="medium">
        <color auto="1"/>
      </left>
      <right style="thin">
        <color auto="1"/>
      </right>
      <top/>
      <bottom style="thin">
        <color auto="1"/>
      </bottom>
      <diagonal/>
    </border>
    <border>
      <left style="medium">
        <color auto="1"/>
      </left>
      <right/>
      <top/>
      <bottom style="thin">
        <color auto="1"/>
      </bottom>
      <diagonal/>
    </border>
    <border>
      <left style="medium">
        <color auto="1"/>
      </left>
      <right style="thin">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double">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double">
        <color auto="1"/>
      </right>
      <top style="medium">
        <color auto="1"/>
      </top>
      <bottom style="thin">
        <color auto="1"/>
      </bottom>
      <diagonal/>
    </border>
    <border>
      <left style="thin">
        <color rgb="FF000000"/>
      </left>
      <right/>
      <top style="thin">
        <color auto="1"/>
      </top>
      <bottom style="thin">
        <color auto="1"/>
      </bottom>
      <diagonal/>
    </border>
    <border>
      <left/>
      <right style="double">
        <color auto="1"/>
      </right>
      <top style="thin">
        <color auto="1"/>
      </top>
      <bottom style="thin">
        <color auto="1"/>
      </bottom>
      <diagonal/>
    </border>
    <border>
      <left style="thin">
        <color auto="1"/>
      </left>
      <right/>
      <top style="thin">
        <color auto="1"/>
      </top>
      <bottom style="medium">
        <color auto="1"/>
      </bottom>
      <diagonal/>
    </border>
    <border>
      <left/>
      <right style="double">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double">
        <color auto="1"/>
      </left>
      <right style="medium">
        <color auto="1"/>
      </right>
      <top style="thin">
        <color auto="1"/>
      </top>
      <bottom style="medium">
        <color auto="1"/>
      </bottom>
      <diagonal/>
    </border>
    <border>
      <left/>
      <right style="double">
        <color auto="1"/>
      </right>
      <top/>
      <bottom style="thin">
        <color auto="1"/>
      </bottom>
      <diagonal/>
    </border>
    <border>
      <left style="double">
        <color auto="1"/>
      </left>
      <right style="medium">
        <color auto="1"/>
      </right>
      <top style="medium">
        <color auto="1"/>
      </top>
      <bottom style="thin">
        <color auto="1"/>
      </bottom>
      <diagonal/>
    </border>
    <border>
      <left/>
      <right style="thin">
        <color rgb="FF000000"/>
      </right>
      <top style="thin">
        <color auto="1"/>
      </top>
      <bottom style="medium">
        <color auto="1"/>
      </bottom>
      <diagonal/>
    </border>
    <border>
      <left style="thin">
        <color rgb="FF000000"/>
      </left>
      <right/>
      <top style="thin">
        <color auto="1"/>
      </top>
      <bottom style="medium">
        <color auto="1"/>
      </bottom>
      <diagonal/>
    </border>
    <border>
      <left/>
      <right style="double">
        <color rgb="FF000000"/>
      </right>
      <top style="thin">
        <color auto="1"/>
      </top>
      <bottom style="medium">
        <color auto="1"/>
      </bottom>
      <diagonal/>
    </border>
    <border>
      <left style="medium">
        <color auto="1"/>
      </left>
      <right/>
      <top style="thin">
        <color auto="1"/>
      </top>
      <bottom/>
      <diagonal/>
    </border>
    <border>
      <left/>
      <right style="double">
        <color auto="1"/>
      </right>
      <top style="thin">
        <color auto="1"/>
      </top>
      <bottom/>
      <diagonal/>
    </border>
    <border>
      <left style="double">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double">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diagonal/>
    </border>
    <border>
      <left/>
      <right/>
      <top style="medium">
        <color auto="1"/>
      </top>
      <bottom/>
      <diagonal/>
    </border>
    <border>
      <left/>
      <right style="medium">
        <color auto="1"/>
      </right>
      <top style="thin">
        <color auto="1"/>
      </top>
      <bottom style="thin">
        <color auto="1"/>
      </bottom>
      <diagonal/>
    </border>
    <border>
      <left style="thin">
        <color auto="1"/>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right/>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auto="1"/>
      </top>
      <bottom/>
      <diagonal/>
    </border>
  </borders>
  <cellStyleXfs count="67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04">
    <xf numFmtId="0" fontId="0" fillId="0" borderId="0" xfId="0"/>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center" vertical="center"/>
    </xf>
    <xf numFmtId="0" fontId="3" fillId="4" borderId="1" xfId="0" applyFont="1" applyFill="1" applyBorder="1" applyAlignment="1">
      <alignment horizontal="center" vertical="center"/>
    </xf>
    <xf numFmtId="49" fontId="3" fillId="0" borderId="13" xfId="0" applyNumberFormat="1" applyFont="1" applyBorder="1" applyAlignment="1">
      <alignment vertical="center"/>
    </xf>
    <xf numFmtId="49" fontId="3" fillId="0" borderId="0" xfId="0" applyNumberFormat="1" applyFont="1" applyAlignment="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left" vertical="center"/>
    </xf>
    <xf numFmtId="0" fontId="7" fillId="0" borderId="10" xfId="0" applyFont="1" applyBorder="1" applyAlignment="1">
      <alignment horizontal="center" vertical="center"/>
    </xf>
    <xf numFmtId="49" fontId="7" fillId="0" borderId="1"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0" xfId="0" applyNumberFormat="1" applyFont="1" applyAlignment="1">
      <alignment horizontal="left" vertical="center"/>
    </xf>
    <xf numFmtId="0" fontId="7" fillId="0" borderId="0" xfId="0" applyFont="1"/>
    <xf numFmtId="0" fontId="7" fillId="0" borderId="0" xfId="0" applyFont="1" applyAlignment="1">
      <alignment horizontal="center"/>
    </xf>
    <xf numFmtId="0" fontId="0" fillId="0" borderId="0" xfId="0" applyAlignment="1">
      <alignment horizontal="center"/>
    </xf>
    <xf numFmtId="0" fontId="7" fillId="0" borderId="1" xfId="0" applyFont="1" applyBorder="1" applyAlignment="1">
      <alignment horizontal="center"/>
    </xf>
    <xf numFmtId="49" fontId="7" fillId="0" borderId="0" xfId="0" applyNumberFormat="1" applyFont="1" applyAlignment="1">
      <alignment horizontal="center"/>
    </xf>
    <xf numFmtId="49" fontId="7" fillId="0" borderId="1" xfId="0" applyNumberFormat="1" applyFont="1" applyBorder="1" applyAlignment="1">
      <alignment horizontal="center"/>
    </xf>
    <xf numFmtId="49" fontId="7" fillId="0" borderId="13" xfId="0" applyNumberFormat="1" applyFont="1" applyBorder="1" applyAlignment="1">
      <alignment horizontal="center"/>
    </xf>
    <xf numFmtId="0" fontId="7" fillId="0" borderId="5" xfId="0" applyFont="1" applyBorder="1" applyAlignment="1">
      <alignment horizontal="center"/>
    </xf>
    <xf numFmtId="49" fontId="7" fillId="0" borderId="0" xfId="0" applyNumberFormat="1" applyFont="1" applyBorder="1" applyAlignment="1">
      <alignment horizontal="center"/>
    </xf>
    <xf numFmtId="0" fontId="7" fillId="0" borderId="11" xfId="0" applyFont="1" applyBorder="1" applyAlignment="1">
      <alignment horizontal="center"/>
    </xf>
    <xf numFmtId="49" fontId="7" fillId="0" borderId="16" xfId="0" applyNumberFormat="1" applyFont="1" applyBorder="1" applyAlignment="1">
      <alignment horizontal="center"/>
    </xf>
    <xf numFmtId="0" fontId="7" fillId="0" borderId="6" xfId="0" applyFont="1" applyBorder="1" applyAlignment="1">
      <alignment horizontal="center"/>
    </xf>
    <xf numFmtId="49" fontId="7" fillId="0" borderId="2" xfId="0" applyNumberFormat="1" applyFont="1" applyBorder="1" applyAlignment="1">
      <alignment horizontal="center"/>
    </xf>
    <xf numFmtId="49" fontId="7" fillId="0" borderId="17" xfId="0" applyNumberFormat="1" applyFont="1" applyBorder="1" applyAlignment="1">
      <alignment horizontal="center"/>
    </xf>
    <xf numFmtId="49" fontId="7" fillId="0" borderId="3" xfId="0" applyNumberFormat="1" applyFont="1" applyBorder="1" applyAlignment="1">
      <alignment horizontal="center"/>
    </xf>
    <xf numFmtId="0" fontId="7" fillId="0" borderId="2" xfId="0" applyFont="1" applyBorder="1" applyAlignment="1">
      <alignment horizontal="center"/>
    </xf>
    <xf numFmtId="0" fontId="7" fillId="0" borderId="17" xfId="0" applyFont="1" applyBorder="1" applyAlignment="1">
      <alignment horizontal="center"/>
    </xf>
    <xf numFmtId="0" fontId="7" fillId="0" borderId="3" xfId="0" applyFont="1" applyBorder="1" applyAlignment="1">
      <alignment horizontal="center"/>
    </xf>
    <xf numFmtId="49" fontId="8" fillId="0" borderId="0" xfId="0" applyNumberFormat="1" applyFont="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9" fillId="0" borderId="21" xfId="0" applyFont="1" applyBorder="1"/>
    <xf numFmtId="0" fontId="9" fillId="0" borderId="24" xfId="0" applyFont="1" applyBorder="1"/>
    <xf numFmtId="0" fontId="9" fillId="0" borderId="27" xfId="0" applyFont="1" applyBorder="1"/>
    <xf numFmtId="0" fontId="9" fillId="0" borderId="28" xfId="0" applyFont="1" applyBorder="1"/>
    <xf numFmtId="0" fontId="9" fillId="0" borderId="35" xfId="0" applyFont="1" applyBorder="1"/>
    <xf numFmtId="0" fontId="3" fillId="0" borderId="18" xfId="0" applyFont="1" applyBorder="1" applyAlignment="1">
      <alignment horizontal="center"/>
    </xf>
    <xf numFmtId="0" fontId="3" fillId="0" borderId="45" xfId="0" applyFont="1" applyBorder="1" applyAlignment="1">
      <alignment horizontal="center"/>
    </xf>
    <xf numFmtId="0" fontId="3" fillId="0" borderId="46" xfId="0" applyFont="1" applyBorder="1" applyAlignment="1">
      <alignment horizontal="center"/>
    </xf>
    <xf numFmtId="0" fontId="3" fillId="0" borderId="19" xfId="0" applyFont="1" applyBorder="1" applyAlignment="1">
      <alignment horizontal="center"/>
    </xf>
    <xf numFmtId="0" fontId="3" fillId="0" borderId="47" xfId="0" applyFont="1" applyBorder="1" applyAlignment="1">
      <alignment horizontal="center"/>
    </xf>
    <xf numFmtId="0" fontId="3" fillId="0" borderId="48" xfId="0" applyFont="1" applyBorder="1" applyAlignment="1">
      <alignment horizontal="center"/>
    </xf>
    <xf numFmtId="0" fontId="3" fillId="0" borderId="49" xfId="0" applyFont="1" applyBorder="1" applyAlignment="1">
      <alignment horizontal="center"/>
    </xf>
    <xf numFmtId="0" fontId="3" fillId="0" borderId="21" xfId="0" applyFont="1" applyBorder="1"/>
    <xf numFmtId="0" fontId="11" fillId="0" borderId="36" xfId="0" applyFont="1" applyBorder="1" applyAlignment="1">
      <alignment horizontal="center"/>
    </xf>
    <xf numFmtId="0" fontId="3" fillId="0" borderId="6" xfId="0" applyFont="1" applyBorder="1" applyAlignment="1">
      <alignment horizontal="center"/>
    </xf>
    <xf numFmtId="0" fontId="3" fillId="0" borderId="24" xfId="0" applyFont="1" applyBorder="1"/>
    <xf numFmtId="0" fontId="11" fillId="0" borderId="31" xfId="0" applyFont="1" applyBorder="1" applyAlignment="1">
      <alignment horizontal="center"/>
    </xf>
    <xf numFmtId="0" fontId="3" fillId="0" borderId="52" xfId="0" applyFont="1" applyBorder="1"/>
    <xf numFmtId="0" fontId="11" fillId="0" borderId="31" xfId="0" applyFont="1" applyFill="1" applyBorder="1" applyAlignment="1">
      <alignment horizontal="center"/>
    </xf>
    <xf numFmtId="0" fontId="3" fillId="0" borderId="33" xfId="0" applyFont="1" applyBorder="1" applyAlignment="1">
      <alignment horizontal="center"/>
    </xf>
    <xf numFmtId="0" fontId="3" fillId="0" borderId="34" xfId="0" applyFont="1" applyBorder="1" applyAlignment="1">
      <alignment horizontal="center"/>
    </xf>
    <xf numFmtId="0" fontId="12" fillId="0" borderId="0" xfId="0" applyFont="1"/>
    <xf numFmtId="0" fontId="9" fillId="0" borderId="54" xfId="0" applyFont="1" applyBorder="1"/>
    <xf numFmtId="0" fontId="9" fillId="0" borderId="51" xfId="0" applyFont="1" applyBorder="1"/>
    <xf numFmtId="0" fontId="9" fillId="0" borderId="60" xfId="0" applyFont="1" applyBorder="1"/>
    <xf numFmtId="0" fontId="7" fillId="0" borderId="64" xfId="0" applyFont="1" applyBorder="1" applyAlignment="1">
      <alignment horizontal="center"/>
    </xf>
    <xf numFmtId="0" fontId="7" fillId="0" borderId="65" xfId="0" applyFont="1" applyBorder="1" applyAlignment="1">
      <alignment horizontal="center"/>
    </xf>
    <xf numFmtId="0" fontId="7" fillId="0" borderId="66" xfId="0" applyFont="1" applyBorder="1" applyAlignment="1">
      <alignment horizontal="center"/>
    </xf>
    <xf numFmtId="0" fontId="7" fillId="0" borderId="31" xfId="0" applyFont="1" applyBorder="1" applyAlignment="1">
      <alignment horizontal="center"/>
    </xf>
    <xf numFmtId="0" fontId="7" fillId="0" borderId="67" xfId="0" applyFont="1" applyBorder="1" applyAlignment="1">
      <alignment horizontal="center"/>
    </xf>
    <xf numFmtId="0" fontId="3" fillId="0" borderId="1" xfId="0" applyFont="1" applyBorder="1" applyAlignment="1">
      <alignment horizontal="center"/>
    </xf>
    <xf numFmtId="0" fontId="7" fillId="0" borderId="3" xfId="0" applyFont="1" applyBorder="1" applyAlignment="1">
      <alignment horizontal="center"/>
    </xf>
    <xf numFmtId="0" fontId="7" fillId="0" borderId="29" xfId="0" applyFont="1" applyBorder="1" applyAlignment="1">
      <alignment horizontal="center"/>
    </xf>
    <xf numFmtId="0" fontId="7" fillId="0" borderId="18" xfId="0" applyFont="1" applyBorder="1" applyAlignment="1">
      <alignment horizontal="center"/>
    </xf>
    <xf numFmtId="0" fontId="7" fillId="0" borderId="45" xfId="0" applyFont="1" applyBorder="1" applyAlignment="1">
      <alignment horizontal="center"/>
    </xf>
    <xf numFmtId="0" fontId="7" fillId="0" borderId="46" xfId="0" applyFont="1" applyBorder="1" applyAlignment="1">
      <alignment horizontal="center"/>
    </xf>
    <xf numFmtId="0" fontId="7" fillId="0" borderId="0" xfId="0" applyFont="1" applyBorder="1" applyAlignment="1">
      <alignment horizontal="center"/>
    </xf>
    <xf numFmtId="0" fontId="7" fillId="0" borderId="71" xfId="0" applyFont="1" applyBorder="1" applyAlignment="1">
      <alignment horizontal="center"/>
    </xf>
    <xf numFmtId="0" fontId="7" fillId="0" borderId="48" xfId="0" applyFont="1" applyBorder="1" applyAlignment="1">
      <alignment horizontal="center"/>
    </xf>
    <xf numFmtId="0" fontId="13" fillId="0" borderId="0" xfId="0" applyFont="1" applyAlignment="1">
      <alignment horizontal="left"/>
    </xf>
    <xf numFmtId="0" fontId="13" fillId="0" borderId="0" xfId="0" applyFont="1" applyBorder="1" applyAlignment="1">
      <alignment horizontal="left"/>
    </xf>
    <xf numFmtId="0" fontId="3" fillId="0" borderId="74" xfId="0" applyFont="1" applyBorder="1" applyAlignment="1">
      <alignment horizontal="center"/>
    </xf>
    <xf numFmtId="0" fontId="3" fillId="0" borderId="71" xfId="0" applyFont="1" applyBorder="1" applyAlignment="1">
      <alignment horizontal="center"/>
    </xf>
    <xf numFmtId="0" fontId="11" fillId="0" borderId="65" xfId="0" applyFont="1" applyBorder="1" applyAlignment="1">
      <alignment horizontal="center"/>
    </xf>
    <xf numFmtId="0" fontId="11" fillId="0" borderId="66" xfId="0" applyFont="1" applyBorder="1" applyAlignment="1">
      <alignment horizontal="center"/>
    </xf>
    <xf numFmtId="0" fontId="3" fillId="2" borderId="1" xfId="0" applyFont="1" applyFill="1" applyBorder="1" applyAlignment="1">
      <alignment horizontal="center"/>
    </xf>
    <xf numFmtId="0" fontId="3" fillId="6" borderId="1" xfId="0" applyFont="1" applyFill="1" applyBorder="1" applyAlignment="1">
      <alignment horizontal="center"/>
    </xf>
    <xf numFmtId="0" fontId="0" fillId="6" borderId="1" xfId="0" applyFill="1" applyBorder="1"/>
    <xf numFmtId="0" fontId="3" fillId="7" borderId="1" xfId="0" applyFont="1" applyFill="1" applyBorder="1" applyAlignment="1">
      <alignment horizontal="center"/>
    </xf>
    <xf numFmtId="0" fontId="0" fillId="7" borderId="1" xfId="0" applyFill="1" applyBorder="1"/>
    <xf numFmtId="0" fontId="3" fillId="8" borderId="1" xfId="0" applyFont="1" applyFill="1" applyBorder="1" applyAlignment="1">
      <alignment horizontal="center"/>
    </xf>
    <xf numFmtId="0" fontId="0" fillId="8" borderId="1" xfId="0" applyFill="1" applyBorder="1"/>
    <xf numFmtId="0" fontId="15" fillId="0" borderId="75" xfId="0" applyFont="1" applyBorder="1" applyAlignment="1">
      <alignment horizontal="center" vertical="center" wrapText="1"/>
    </xf>
    <xf numFmtId="0" fontId="15" fillId="0" borderId="76" xfId="0" applyFont="1" applyBorder="1" applyAlignment="1">
      <alignment horizontal="center" vertical="center" wrapText="1"/>
    </xf>
    <xf numFmtId="0" fontId="15" fillId="2" borderId="77" xfId="0" applyFont="1" applyFill="1" applyBorder="1" applyAlignment="1">
      <alignment horizontal="center" vertical="center" wrapText="1"/>
    </xf>
    <xf numFmtId="0" fontId="15" fillId="2" borderId="78" xfId="0" applyFont="1" applyFill="1" applyBorder="1" applyAlignment="1">
      <alignment horizontal="center" vertical="center" wrapText="1"/>
    </xf>
    <xf numFmtId="0" fontId="15" fillId="9" borderId="77" xfId="0" applyFont="1" applyFill="1" applyBorder="1" applyAlignment="1">
      <alignment horizontal="center" vertical="center" wrapText="1"/>
    </xf>
    <xf numFmtId="0" fontId="15" fillId="9" borderId="78" xfId="0" applyFont="1" applyFill="1" applyBorder="1" applyAlignment="1">
      <alignment horizontal="center" vertical="center" wrapText="1"/>
    </xf>
    <xf numFmtId="0" fontId="15" fillId="5" borderId="77" xfId="0" applyFont="1" applyFill="1" applyBorder="1" applyAlignment="1">
      <alignment horizontal="center" vertical="center" wrapText="1"/>
    </xf>
    <xf numFmtId="0" fontId="15" fillId="5" borderId="78" xfId="0" applyFont="1" applyFill="1" applyBorder="1" applyAlignment="1">
      <alignment horizontal="center" vertical="center" wrapText="1"/>
    </xf>
    <xf numFmtId="0" fontId="15" fillId="10" borderId="77" xfId="0" applyFont="1" applyFill="1" applyBorder="1" applyAlignment="1">
      <alignment horizontal="center" vertical="center" wrapText="1"/>
    </xf>
    <xf numFmtId="0" fontId="15" fillId="10" borderId="78" xfId="0" applyFont="1" applyFill="1" applyBorder="1" applyAlignment="1">
      <alignment horizontal="center" vertical="center" wrapText="1"/>
    </xf>
    <xf numFmtId="0" fontId="16" fillId="0" borderId="0" xfId="0" applyFont="1"/>
    <xf numFmtId="0" fontId="14" fillId="0" borderId="75" xfId="0" applyFont="1" applyBorder="1" applyAlignment="1">
      <alignment horizontal="center" vertical="center" wrapText="1"/>
    </xf>
    <xf numFmtId="0" fontId="14" fillId="0" borderId="76" xfId="0" applyFont="1" applyBorder="1" applyAlignment="1">
      <alignment horizontal="center" vertical="center" wrapText="1"/>
    </xf>
    <xf numFmtId="0" fontId="14" fillId="2" borderId="77" xfId="0" applyFont="1" applyFill="1" applyBorder="1" applyAlignment="1">
      <alignment horizontal="center" vertical="center" wrapText="1"/>
    </xf>
    <xf numFmtId="0" fontId="14" fillId="2" borderId="78" xfId="0" applyFont="1" applyFill="1" applyBorder="1" applyAlignment="1">
      <alignment horizontal="center" vertical="center" wrapText="1"/>
    </xf>
    <xf numFmtId="0" fontId="14" fillId="9" borderId="77" xfId="0" applyFont="1" applyFill="1" applyBorder="1" applyAlignment="1">
      <alignment horizontal="center" vertical="center" wrapText="1"/>
    </xf>
    <xf numFmtId="0" fontId="14" fillId="9" borderId="78" xfId="0" applyFont="1" applyFill="1" applyBorder="1" applyAlignment="1">
      <alignment horizontal="center" vertical="center" wrapText="1"/>
    </xf>
    <xf numFmtId="0" fontId="14" fillId="5" borderId="77" xfId="0" applyFont="1" applyFill="1" applyBorder="1" applyAlignment="1">
      <alignment horizontal="center" vertical="center" wrapText="1"/>
    </xf>
    <xf numFmtId="0" fontId="14" fillId="5" borderId="78" xfId="0" applyFont="1" applyFill="1" applyBorder="1" applyAlignment="1">
      <alignment horizontal="center" vertical="center" wrapText="1"/>
    </xf>
    <xf numFmtId="0" fontId="14" fillId="10" borderId="77" xfId="0" applyFont="1" applyFill="1" applyBorder="1" applyAlignment="1">
      <alignment horizontal="center" vertical="center" wrapText="1"/>
    </xf>
    <xf numFmtId="0" fontId="14" fillId="10" borderId="78" xfId="0" applyFont="1" applyFill="1" applyBorder="1" applyAlignment="1">
      <alignment horizontal="center" vertical="center" wrapText="1"/>
    </xf>
    <xf numFmtId="0" fontId="7" fillId="0" borderId="0" xfId="0" applyFont="1" applyFill="1" applyBorder="1" applyAlignment="1">
      <alignment horizontal="center"/>
    </xf>
    <xf numFmtId="0" fontId="7" fillId="5" borderId="31" xfId="0" applyFont="1" applyFill="1" applyBorder="1" applyAlignment="1">
      <alignment horizontal="center"/>
    </xf>
    <xf numFmtId="0" fontId="7" fillId="0" borderId="67" xfId="0" applyFont="1" applyBorder="1" applyAlignment="1">
      <alignment horizontal="center"/>
    </xf>
    <xf numFmtId="0" fontId="7" fillId="0" borderId="68" xfId="0" applyFont="1" applyBorder="1" applyAlignment="1">
      <alignment horizontal="center"/>
    </xf>
    <xf numFmtId="0" fontId="7" fillId="0" borderId="70" xfId="0" applyFont="1" applyBorder="1" applyAlignment="1">
      <alignment horizontal="center"/>
    </xf>
    <xf numFmtId="0" fontId="7" fillId="0" borderId="22" xfId="0" applyFont="1" applyBorder="1" applyAlignment="1">
      <alignment horizontal="center"/>
    </xf>
    <xf numFmtId="0" fontId="7" fillId="0" borderId="1" xfId="0" applyFont="1" applyBorder="1" applyAlignment="1">
      <alignment horizontal="center"/>
    </xf>
    <xf numFmtId="0" fontId="7" fillId="0" borderId="69" xfId="0" applyFont="1" applyBorder="1" applyAlignment="1">
      <alignment horizontal="center"/>
    </xf>
    <xf numFmtId="0" fontId="7" fillId="0" borderId="66" xfId="0" applyFont="1" applyBorder="1" applyAlignment="1">
      <alignment horizontal="center"/>
    </xf>
    <xf numFmtId="0" fontId="7" fillId="0" borderId="82" xfId="0" applyFont="1" applyFill="1" applyBorder="1" applyAlignment="1">
      <alignment horizontal="center"/>
    </xf>
    <xf numFmtId="0" fontId="7" fillId="0" borderId="22" xfId="0" applyFont="1" applyBorder="1" applyAlignment="1">
      <alignment horizontal="center"/>
    </xf>
    <xf numFmtId="0" fontId="7" fillId="0" borderId="1" xfId="0" applyFont="1" applyBorder="1" applyAlignment="1">
      <alignment horizontal="center"/>
    </xf>
    <xf numFmtId="0" fontId="7" fillId="0" borderId="69" xfId="0" applyFont="1" applyBorder="1" applyAlignment="1">
      <alignment horizontal="center"/>
    </xf>
    <xf numFmtId="0" fontId="17" fillId="0" borderId="0" xfId="0" applyFont="1" applyAlignment="1">
      <alignment horizontal="center" vertical="center"/>
    </xf>
    <xf numFmtId="0" fontId="17" fillId="0" borderId="0" xfId="0" applyFont="1" applyAlignment="1">
      <alignment horizontal="center"/>
    </xf>
    <xf numFmtId="0" fontId="17" fillId="0" borderId="0" xfId="0" applyFont="1"/>
    <xf numFmtId="0" fontId="17" fillId="0" borderId="1" xfId="0" applyFont="1" applyBorder="1" applyAlignment="1">
      <alignment horizontal="center" vertical="center"/>
    </xf>
    <xf numFmtId="0" fontId="17" fillId="0" borderId="1" xfId="0" applyFont="1" applyFill="1" applyBorder="1" applyAlignment="1">
      <alignment horizontal="center" vertical="center"/>
    </xf>
    <xf numFmtId="0" fontId="17" fillId="0" borderId="1" xfId="0" applyFont="1" applyBorder="1" applyAlignment="1">
      <alignment horizontal="center"/>
    </xf>
    <xf numFmtId="0" fontId="17" fillId="0" borderId="2" xfId="0" applyFont="1" applyBorder="1" applyAlignment="1">
      <alignment horizontal="center" vertical="center"/>
    </xf>
    <xf numFmtId="0" fontId="17" fillId="11" borderId="2" xfId="0" applyFont="1" applyFill="1" applyBorder="1" applyAlignment="1">
      <alignment horizontal="center" vertical="center"/>
    </xf>
    <xf numFmtId="0" fontId="17" fillId="12" borderId="2" xfId="0" applyFont="1" applyFill="1" applyBorder="1" applyAlignment="1">
      <alignment horizontal="center" vertical="center"/>
    </xf>
    <xf numFmtId="0" fontId="17" fillId="13" borderId="1" xfId="0" applyFont="1" applyFill="1" applyBorder="1" applyAlignment="1">
      <alignment horizontal="center" vertical="center"/>
    </xf>
    <xf numFmtId="0" fontId="17" fillId="14" borderId="2" xfId="0" applyFont="1" applyFill="1" applyBorder="1" applyAlignment="1">
      <alignment horizontal="center" vertical="center"/>
    </xf>
    <xf numFmtId="0" fontId="17" fillId="15" borderId="2" xfId="0" applyFont="1" applyFill="1" applyBorder="1" applyAlignment="1">
      <alignment horizontal="center" vertical="center"/>
    </xf>
    <xf numFmtId="0" fontId="18" fillId="0" borderId="1" xfId="0" applyFont="1" applyBorder="1" applyAlignment="1">
      <alignment horizontal="center"/>
    </xf>
    <xf numFmtId="0" fontId="17" fillId="0" borderId="17" xfId="0" applyFont="1" applyBorder="1" applyAlignment="1">
      <alignment horizontal="center" vertical="center"/>
    </xf>
    <xf numFmtId="0" fontId="17" fillId="11" borderId="17" xfId="0" applyFont="1" applyFill="1" applyBorder="1" applyAlignment="1">
      <alignment horizontal="center" vertical="center"/>
    </xf>
    <xf numFmtId="0" fontId="17" fillId="12" borderId="17" xfId="0" applyFont="1" applyFill="1" applyBorder="1" applyAlignment="1">
      <alignment horizontal="center" vertical="center"/>
    </xf>
    <xf numFmtId="0" fontId="17" fillId="0" borderId="3" xfId="0" applyFont="1" applyBorder="1" applyAlignment="1">
      <alignment horizontal="center" vertical="center"/>
    </xf>
    <xf numFmtId="0" fontId="17" fillId="14" borderId="3" xfId="0" applyFont="1" applyFill="1" applyBorder="1" applyAlignment="1">
      <alignment horizontal="center" vertical="center"/>
    </xf>
    <xf numFmtId="0" fontId="17" fillId="15" borderId="3" xfId="0" applyFont="1" applyFill="1" applyBorder="1" applyAlignment="1">
      <alignment horizontal="center" vertical="center"/>
    </xf>
    <xf numFmtId="0" fontId="17" fillId="14" borderId="17" xfId="0" applyFont="1" applyFill="1" applyBorder="1" applyAlignment="1">
      <alignment horizontal="center" vertical="center"/>
    </xf>
    <xf numFmtId="0" fontId="17" fillId="8" borderId="17" xfId="0" applyFont="1" applyFill="1" applyBorder="1" applyAlignment="1">
      <alignment horizontal="center" vertical="center"/>
    </xf>
    <xf numFmtId="0" fontId="17" fillId="15" borderId="1" xfId="0" applyFont="1" applyFill="1" applyBorder="1" applyAlignment="1">
      <alignment horizontal="center"/>
    </xf>
    <xf numFmtId="0" fontId="18" fillId="15" borderId="1" xfId="0" applyFont="1" applyFill="1" applyBorder="1" applyAlignment="1">
      <alignment horizontal="center"/>
    </xf>
    <xf numFmtId="0" fontId="17" fillId="12" borderId="3" xfId="0" applyFont="1" applyFill="1" applyBorder="1" applyAlignment="1">
      <alignment horizontal="center" vertical="center"/>
    </xf>
    <xf numFmtId="0" fontId="17" fillId="8" borderId="2" xfId="0" applyFont="1" applyFill="1" applyBorder="1" applyAlignment="1">
      <alignment horizontal="center" vertical="center"/>
    </xf>
    <xf numFmtId="0" fontId="17" fillId="11" borderId="3" xfId="0" applyFont="1" applyFill="1" applyBorder="1" applyAlignment="1">
      <alignment horizontal="center" vertical="center"/>
    </xf>
    <xf numFmtId="0" fontId="17" fillId="8" borderId="3" xfId="0" applyFont="1" applyFill="1" applyBorder="1" applyAlignment="1">
      <alignment horizontal="center" vertical="center"/>
    </xf>
    <xf numFmtId="0" fontId="18" fillId="13" borderId="1" xfId="0" applyFont="1" applyFill="1" applyBorder="1" applyAlignment="1">
      <alignment horizontal="center" vertical="center"/>
    </xf>
    <xf numFmtId="0" fontId="17" fillId="15" borderId="17" xfId="0" applyFont="1" applyFill="1" applyBorder="1" applyAlignment="1">
      <alignment horizontal="center" vertical="center"/>
    </xf>
    <xf numFmtId="0" fontId="17" fillId="11" borderId="1" xfId="0" applyFont="1" applyFill="1" applyBorder="1" applyAlignment="1">
      <alignment horizontal="center" vertical="center"/>
    </xf>
    <xf numFmtId="0" fontId="17" fillId="15" borderId="1" xfId="0" applyFont="1" applyFill="1" applyBorder="1" applyAlignment="1">
      <alignment horizontal="center" vertical="center"/>
    </xf>
    <xf numFmtId="0" fontId="17" fillId="14" borderId="1" xfId="0" applyFont="1" applyFill="1" applyBorder="1" applyAlignment="1">
      <alignment horizontal="center" vertical="center"/>
    </xf>
    <xf numFmtId="0" fontId="17" fillId="13" borderId="17"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3" xfId="0" applyFont="1" applyFill="1" applyBorder="1" applyAlignment="1">
      <alignment horizontal="center" vertical="center"/>
    </xf>
    <xf numFmtId="0" fontId="17" fillId="11" borderId="1" xfId="0" applyFont="1" applyFill="1" applyBorder="1" applyAlignment="1">
      <alignment horizontal="center"/>
    </xf>
    <xf numFmtId="0" fontId="17" fillId="12" borderId="1" xfId="0" applyFont="1" applyFill="1" applyBorder="1" applyAlignment="1">
      <alignment horizontal="center" vertical="center"/>
    </xf>
    <xf numFmtId="0" fontId="7" fillId="0" borderId="0" xfId="0" applyFont="1" applyAlignment="1">
      <alignment horizontal="left"/>
    </xf>
    <xf numFmtId="0" fontId="7" fillId="0" borderId="1" xfId="0" applyFont="1" applyBorder="1"/>
    <xf numFmtId="0" fontId="7" fillId="15" borderId="1" xfId="0" applyFont="1" applyFill="1" applyBorder="1" applyAlignment="1">
      <alignment horizontal="center"/>
    </xf>
    <xf numFmtId="0" fontId="7" fillId="12" borderId="1" xfId="0" applyFont="1" applyFill="1" applyBorder="1" applyAlignment="1">
      <alignment horizontal="center"/>
    </xf>
    <xf numFmtId="0" fontId="7" fillId="0" borderId="18" xfId="0" applyFont="1" applyFill="1" applyBorder="1" applyAlignment="1">
      <alignment horizontal="center"/>
    </xf>
    <xf numFmtId="0" fontId="7" fillId="0" borderId="45" xfId="0" applyFont="1" applyFill="1" applyBorder="1" applyAlignment="1">
      <alignment horizontal="center"/>
    </xf>
    <xf numFmtId="0" fontId="7" fillId="0" borderId="71" xfId="0" applyFont="1" applyFill="1" applyBorder="1" applyAlignment="1">
      <alignment horizontal="center"/>
    </xf>
    <xf numFmtId="0" fontId="7" fillId="0" borderId="48" xfId="0" applyFont="1" applyFill="1" applyBorder="1" applyAlignment="1">
      <alignment horizontal="center"/>
    </xf>
    <xf numFmtId="0" fontId="7" fillId="0" borderId="74" xfId="0" applyFont="1" applyFill="1" applyBorder="1" applyAlignment="1">
      <alignment horizontal="center"/>
    </xf>
    <xf numFmtId="0" fontId="7" fillId="0" borderId="74" xfId="0" applyFont="1" applyBorder="1" applyAlignment="1">
      <alignment horizontal="center"/>
    </xf>
    <xf numFmtId="0" fontId="17" fillId="0" borderId="2" xfId="0" applyFont="1" applyBorder="1" applyAlignment="1">
      <alignment horizontal="center"/>
    </xf>
    <xf numFmtId="0" fontId="17" fillId="0" borderId="64" xfId="0" applyFont="1" applyBorder="1" applyAlignment="1">
      <alignment horizontal="center"/>
    </xf>
    <xf numFmtId="0" fontId="17" fillId="0" borderId="65" xfId="0" applyFont="1" applyBorder="1" applyAlignment="1">
      <alignment horizontal="center"/>
    </xf>
    <xf numFmtId="0" fontId="17" fillId="0" borderId="22" xfId="0" applyFont="1" applyBorder="1" applyAlignment="1">
      <alignment horizontal="center"/>
    </xf>
    <xf numFmtId="0" fontId="17" fillId="0" borderId="84" xfId="0" applyFont="1" applyBorder="1" applyAlignment="1">
      <alignment horizontal="center"/>
    </xf>
    <xf numFmtId="0" fontId="7" fillId="0" borderId="85" xfId="0" applyFont="1" applyBorder="1" applyAlignment="1">
      <alignment horizontal="center"/>
    </xf>
    <xf numFmtId="0" fontId="17" fillId="0" borderId="71" xfId="0" applyFont="1" applyBorder="1" applyAlignment="1">
      <alignment horizontal="center"/>
    </xf>
    <xf numFmtId="0" fontId="17" fillId="0" borderId="48" xfId="0" applyFont="1" applyBorder="1" applyAlignment="1">
      <alignment horizontal="center"/>
    </xf>
    <xf numFmtId="0" fontId="17" fillId="2" borderId="71" xfId="0" applyFont="1" applyFill="1" applyBorder="1" applyAlignment="1">
      <alignment horizontal="center"/>
    </xf>
    <xf numFmtId="0" fontId="17" fillId="2" borderId="48" xfId="0" applyFont="1" applyFill="1" applyBorder="1" applyAlignment="1">
      <alignment horizontal="center"/>
    </xf>
    <xf numFmtId="0" fontId="7" fillId="2" borderId="48" xfId="0" applyFont="1" applyFill="1" applyBorder="1" applyAlignment="1">
      <alignment horizontal="center"/>
    </xf>
    <xf numFmtId="0" fontId="7" fillId="2" borderId="74" xfId="0" applyFont="1" applyFill="1" applyBorder="1" applyAlignment="1">
      <alignment horizontal="center"/>
    </xf>
    <xf numFmtId="0" fontId="17" fillId="2" borderId="18" xfId="0" applyFont="1" applyFill="1" applyBorder="1" applyAlignment="1">
      <alignment horizontal="center"/>
    </xf>
    <xf numFmtId="0" fontId="17" fillId="2" borderId="45" xfId="0" applyFont="1" applyFill="1" applyBorder="1" applyAlignment="1">
      <alignment horizontal="center"/>
    </xf>
    <xf numFmtId="0" fontId="7" fillId="2" borderId="45" xfId="0" applyFont="1" applyFill="1" applyBorder="1" applyAlignment="1">
      <alignment horizontal="center"/>
    </xf>
    <xf numFmtId="0" fontId="7" fillId="2" borderId="46" xfId="0" applyFont="1" applyFill="1" applyBorder="1" applyAlignment="1">
      <alignment horizontal="center"/>
    </xf>
    <xf numFmtId="0" fontId="7" fillId="0" borderId="46" xfId="0" applyFont="1" applyFill="1" applyBorder="1" applyAlignment="1">
      <alignment horizontal="center"/>
    </xf>
    <xf numFmtId="0" fontId="17" fillId="0" borderId="86" xfId="0" applyFont="1" applyBorder="1" applyAlignment="1">
      <alignment horizontal="center"/>
    </xf>
    <xf numFmtId="0" fontId="17" fillId="0" borderId="17" xfId="0" applyFont="1" applyBorder="1" applyAlignment="1">
      <alignment horizontal="center"/>
    </xf>
    <xf numFmtId="0" fontId="7" fillId="0" borderId="87" xfId="0" applyFont="1" applyBorder="1" applyAlignment="1">
      <alignment horizontal="center"/>
    </xf>
    <xf numFmtId="0" fontId="17" fillId="15" borderId="18" xfId="0" applyFont="1" applyFill="1" applyBorder="1" applyAlignment="1">
      <alignment horizontal="center"/>
    </xf>
    <xf numFmtId="0" fontId="17" fillId="15" borderId="45" xfId="0" applyFont="1" applyFill="1" applyBorder="1" applyAlignment="1">
      <alignment horizontal="center"/>
    </xf>
    <xf numFmtId="0" fontId="7" fillId="15" borderId="45" xfId="0" applyFont="1" applyFill="1" applyBorder="1" applyAlignment="1">
      <alignment horizontal="center"/>
    </xf>
    <xf numFmtId="0" fontId="7" fillId="15" borderId="46" xfId="0" applyFont="1" applyFill="1" applyBorder="1" applyAlignment="1">
      <alignment horizontal="center"/>
    </xf>
    <xf numFmtId="0" fontId="7" fillId="15" borderId="3" xfId="0" applyFont="1" applyFill="1" applyBorder="1" applyAlignment="1">
      <alignment horizontal="center"/>
    </xf>
    <xf numFmtId="0" fontId="7" fillId="15" borderId="69" xfId="0" applyFont="1" applyFill="1" applyBorder="1" applyAlignment="1">
      <alignment horizontal="center"/>
    </xf>
    <xf numFmtId="0" fontId="7" fillId="12" borderId="69" xfId="0" applyFont="1" applyFill="1" applyBorder="1" applyAlignment="1">
      <alignment horizontal="center"/>
    </xf>
    <xf numFmtId="0" fontId="7" fillId="12" borderId="67" xfId="0" applyFont="1" applyFill="1" applyBorder="1" applyAlignment="1">
      <alignment horizontal="center"/>
    </xf>
    <xf numFmtId="0" fontId="7" fillId="12" borderId="68" xfId="0" applyFont="1" applyFill="1" applyBorder="1" applyAlignment="1">
      <alignment horizontal="center"/>
    </xf>
    <xf numFmtId="0" fontId="7" fillId="15" borderId="70" xfId="0" applyFont="1" applyFill="1" applyBorder="1" applyAlignment="1">
      <alignment horizontal="center"/>
    </xf>
    <xf numFmtId="0" fontId="7" fillId="15" borderId="65" xfId="0" applyFont="1" applyFill="1" applyBorder="1" applyAlignment="1">
      <alignment horizontal="center"/>
    </xf>
    <xf numFmtId="0" fontId="7" fillId="15" borderId="66" xfId="0" applyFont="1" applyFill="1" applyBorder="1" applyAlignment="1">
      <alignment horizontal="center"/>
    </xf>
    <xf numFmtId="0" fontId="7" fillId="0" borderId="1" xfId="0" quotePrefix="1" applyFont="1" applyBorder="1"/>
    <xf numFmtId="20" fontId="7" fillId="0" borderId="1" xfId="0" applyNumberFormat="1" applyFont="1" applyBorder="1"/>
    <xf numFmtId="0" fontId="7" fillId="0" borderId="0" xfId="0" applyFont="1" applyBorder="1"/>
    <xf numFmtId="0" fontId="3" fillId="0" borderId="32" xfId="0" applyFont="1" applyBorder="1" applyAlignment="1">
      <alignment horizontal="center"/>
    </xf>
    <xf numFmtId="0" fontId="7" fillId="0" borderId="1" xfId="0" applyFont="1" applyBorder="1" applyAlignment="1">
      <alignment horizontal="center"/>
    </xf>
    <xf numFmtId="0" fontId="17" fillId="0" borderId="0" xfId="0" applyFont="1" applyFill="1" applyAlignment="1">
      <alignment horizontal="center" vertical="center"/>
    </xf>
    <xf numFmtId="0" fontId="7" fillId="0" borderId="0" xfId="0" applyFont="1" applyFill="1"/>
    <xf numFmtId="0" fontId="17" fillId="0" borderId="0" xfId="0" applyFont="1" applyFill="1" applyAlignment="1">
      <alignment horizontal="center"/>
    </xf>
    <xf numFmtId="0" fontId="17" fillId="0" borderId="1" xfId="0" applyFont="1" applyFill="1" applyBorder="1" applyAlignment="1">
      <alignment horizontal="center"/>
    </xf>
    <xf numFmtId="0" fontId="7" fillId="0" borderId="1" xfId="0" applyFont="1" applyFill="1" applyBorder="1" applyAlignment="1">
      <alignment horizontal="center"/>
    </xf>
    <xf numFmtId="0" fontId="7" fillId="2" borderId="64" xfId="0" applyFont="1" applyFill="1" applyBorder="1" applyAlignment="1">
      <alignment horizontal="center"/>
    </xf>
    <xf numFmtId="0" fontId="7" fillId="2" borderId="65" xfId="0" applyFont="1" applyFill="1" applyBorder="1" applyAlignment="1">
      <alignment horizontal="center"/>
    </xf>
    <xf numFmtId="0" fontId="7" fillId="2" borderId="66" xfId="0" applyFont="1" applyFill="1" applyBorder="1" applyAlignment="1">
      <alignment horizontal="center"/>
    </xf>
    <xf numFmtId="0" fontId="7" fillId="2" borderId="29" xfId="0" applyFont="1" applyFill="1" applyBorder="1" applyAlignment="1">
      <alignment horizontal="center"/>
    </xf>
    <xf numFmtId="0" fontId="7" fillId="2" borderId="3" xfId="0" applyFont="1" applyFill="1" applyBorder="1" applyAlignment="1">
      <alignment horizontal="center"/>
    </xf>
    <xf numFmtId="0" fontId="7" fillId="2" borderId="70" xfId="0" applyFont="1" applyFill="1" applyBorder="1" applyAlignment="1">
      <alignment horizontal="center"/>
    </xf>
    <xf numFmtId="0" fontId="7" fillId="0" borderId="61" xfId="0" applyFont="1" applyFill="1" applyBorder="1" applyAlignment="1">
      <alignment horizontal="center"/>
    </xf>
    <xf numFmtId="0" fontId="7" fillId="0" borderId="1" xfId="0" applyFont="1" applyBorder="1" applyAlignment="1">
      <alignment horizontal="center"/>
    </xf>
    <xf numFmtId="0" fontId="19" fillId="0" borderId="0" xfId="0" applyFont="1"/>
    <xf numFmtId="0" fontId="7" fillId="0" borderId="36" xfId="0" applyFont="1" applyFill="1" applyBorder="1" applyAlignment="1">
      <alignment horizontal="center"/>
    </xf>
    <xf numFmtId="0" fontId="7" fillId="0" borderId="23" xfId="0" applyFont="1" applyFill="1" applyBorder="1" applyAlignment="1">
      <alignment horizontal="center"/>
    </xf>
    <xf numFmtId="0" fontId="7" fillId="0" borderId="14" xfId="0" applyFont="1" applyBorder="1" applyAlignment="1">
      <alignment horizontal="center"/>
    </xf>
    <xf numFmtId="0" fontId="7" fillId="0" borderId="68" xfId="0" applyFont="1" applyBorder="1" applyAlignment="1">
      <alignment horizontal="center"/>
    </xf>
    <xf numFmtId="0" fontId="7" fillId="0" borderId="62" xfId="0" applyFont="1" applyFill="1" applyBorder="1" applyAlignment="1">
      <alignment horizontal="center"/>
    </xf>
    <xf numFmtId="0" fontId="7" fillId="0" borderId="3" xfId="0" applyFont="1" applyBorder="1" applyAlignment="1">
      <alignment horizontal="center"/>
    </xf>
    <xf numFmtId="0" fontId="7" fillId="0" borderId="70" xfId="0" applyFont="1" applyBorder="1" applyAlignment="1">
      <alignment horizontal="center"/>
    </xf>
    <xf numFmtId="0" fontId="7" fillId="0" borderId="1" xfId="0" applyFont="1" applyBorder="1" applyAlignment="1">
      <alignment horizontal="center"/>
    </xf>
    <xf numFmtId="0" fontId="7" fillId="0" borderId="69" xfId="0" applyFont="1" applyBorder="1" applyAlignment="1">
      <alignment horizontal="center"/>
    </xf>
    <xf numFmtId="0" fontId="7" fillId="0" borderId="22" xfId="0" applyFont="1" applyBorder="1" applyAlignment="1">
      <alignment horizontal="center"/>
    </xf>
    <xf numFmtId="0" fontId="7" fillId="0" borderId="1" xfId="0" applyFont="1" applyBorder="1" applyAlignment="1">
      <alignment horizontal="center"/>
    </xf>
    <xf numFmtId="0" fontId="7" fillId="0" borderId="49" xfId="0" applyFont="1" applyBorder="1" applyAlignment="1">
      <alignment horizontal="center"/>
    </xf>
    <xf numFmtId="0" fontId="7" fillId="15" borderId="39" xfId="0" applyFont="1" applyFill="1" applyBorder="1" applyAlignment="1">
      <alignment horizontal="center"/>
    </xf>
    <xf numFmtId="0" fontId="7" fillId="15" borderId="14" xfId="0" applyFont="1" applyFill="1" applyBorder="1" applyAlignment="1">
      <alignment horizontal="center"/>
    </xf>
    <xf numFmtId="0" fontId="7" fillId="0" borderId="12" xfId="0" applyFont="1" applyBorder="1" applyAlignment="1">
      <alignment horizontal="center"/>
    </xf>
    <xf numFmtId="0" fontId="7" fillId="12" borderId="43" xfId="0" applyFont="1" applyFill="1" applyBorder="1" applyAlignment="1">
      <alignment horizontal="center"/>
    </xf>
    <xf numFmtId="0" fontId="7" fillId="15" borderId="12" xfId="0" applyFont="1" applyFill="1" applyBorder="1" applyAlignment="1">
      <alignment horizontal="center"/>
    </xf>
    <xf numFmtId="0" fontId="7" fillId="0" borderId="58" xfId="0" applyFont="1" applyFill="1" applyBorder="1" applyAlignment="1">
      <alignment horizontal="center"/>
    </xf>
    <xf numFmtId="0" fontId="7" fillId="0" borderId="31" xfId="0" applyFont="1" applyFill="1" applyBorder="1" applyAlignment="1">
      <alignment horizontal="center"/>
    </xf>
    <xf numFmtId="0" fontId="7" fillId="15" borderId="37" xfId="0" applyFont="1" applyFill="1" applyBorder="1" applyAlignment="1">
      <alignment horizontal="center"/>
    </xf>
    <xf numFmtId="0" fontId="7" fillId="15" borderId="15" xfId="0" applyFont="1" applyFill="1" applyBorder="1" applyAlignment="1">
      <alignment horizontal="center"/>
    </xf>
    <xf numFmtId="0" fontId="7" fillId="16" borderId="1" xfId="0" applyFont="1" applyFill="1" applyBorder="1" applyAlignment="1">
      <alignment horizontal="center"/>
    </xf>
    <xf numFmtId="0" fontId="20" fillId="0" borderId="0" xfId="0" applyFont="1" applyAlignment="1">
      <alignment horizontal="left"/>
    </xf>
    <xf numFmtId="0" fontId="7" fillId="8" borderId="1" xfId="0" applyFont="1" applyFill="1" applyBorder="1" applyAlignment="1">
      <alignment horizontal="center"/>
    </xf>
    <xf numFmtId="0" fontId="17" fillId="0" borderId="17" xfId="0" applyFont="1" applyBorder="1" applyAlignment="1">
      <alignment horizontal="center" vertical="center"/>
    </xf>
    <xf numFmtId="0" fontId="17" fillId="0" borderId="1" xfId="0" applyFont="1" applyBorder="1" applyAlignment="1">
      <alignment horizontal="center" vertical="center"/>
    </xf>
    <xf numFmtId="0" fontId="17" fillId="0" borderId="3" xfId="0" applyFont="1" applyBorder="1" applyAlignment="1">
      <alignment horizontal="center" vertical="center"/>
    </xf>
    <xf numFmtId="0" fontId="17" fillId="0" borderId="1" xfId="0" applyFont="1" applyBorder="1" applyAlignment="1">
      <alignment horizontal="center"/>
    </xf>
    <xf numFmtId="0" fontId="17" fillId="0" borderId="2" xfId="0" applyFont="1" applyBorder="1" applyAlignment="1">
      <alignment horizontal="center" vertical="center"/>
    </xf>
    <xf numFmtId="0" fontId="17" fillId="0" borderId="17" xfId="0" applyFont="1" applyBorder="1" applyAlignment="1">
      <alignment horizontal="center" vertical="center"/>
    </xf>
    <xf numFmtId="0" fontId="17" fillId="0" borderId="3" xfId="0" applyFont="1" applyBorder="1" applyAlignment="1">
      <alignment horizontal="center" vertical="center"/>
    </xf>
    <xf numFmtId="0" fontId="17" fillId="17" borderId="17" xfId="0" applyFont="1" applyFill="1" applyBorder="1" applyAlignment="1">
      <alignment horizontal="center"/>
    </xf>
    <xf numFmtId="0" fontId="17" fillId="0" borderId="17" xfId="0" applyFont="1" applyFill="1" applyBorder="1" applyAlignment="1">
      <alignment horizontal="center"/>
    </xf>
    <xf numFmtId="0" fontId="17" fillId="0" borderId="3" xfId="0" applyFont="1" applyBorder="1" applyAlignment="1">
      <alignment horizontal="center"/>
    </xf>
    <xf numFmtId="0" fontId="17" fillId="0" borderId="3" xfId="0" applyFont="1" applyFill="1" applyBorder="1" applyAlignment="1">
      <alignment horizontal="center"/>
    </xf>
    <xf numFmtId="0" fontId="1" fillId="0" borderId="3" xfId="0" applyFont="1" applyBorder="1"/>
    <xf numFmtId="0" fontId="17" fillId="17" borderId="3" xfId="0" applyFont="1" applyFill="1" applyBorder="1" applyAlignment="1">
      <alignment horizontal="center"/>
    </xf>
    <xf numFmtId="0" fontId="18" fillId="0" borderId="17" xfId="0" applyFont="1" applyBorder="1" applyAlignment="1">
      <alignment horizontal="center"/>
    </xf>
    <xf numFmtId="0" fontId="18" fillId="0" borderId="3" xfId="0" applyFont="1" applyBorder="1" applyAlignment="1">
      <alignment horizontal="center"/>
    </xf>
    <xf numFmtId="0" fontId="18" fillId="0" borderId="2" xfId="0" applyFont="1" applyBorder="1" applyAlignment="1">
      <alignment horizontal="center"/>
    </xf>
    <xf numFmtId="0" fontId="17" fillId="0" borderId="2" xfId="0" applyFont="1" applyFill="1" applyBorder="1" applyAlignment="1">
      <alignment horizontal="center"/>
    </xf>
    <xf numFmtId="0" fontId="17" fillId="0" borderId="3" xfId="0" applyFont="1" applyFill="1" applyBorder="1"/>
    <xf numFmtId="0" fontId="21" fillId="0" borderId="17" xfId="0" applyFont="1" applyBorder="1" applyAlignment="1">
      <alignment horizontal="center"/>
    </xf>
    <xf numFmtId="0" fontId="7" fillId="0" borderId="1" xfId="0" applyFont="1" applyBorder="1" applyAlignment="1">
      <alignment horizontal="center"/>
    </xf>
    <xf numFmtId="0" fontId="18" fillId="0" borderId="17" xfId="0" applyFont="1" applyBorder="1" applyAlignment="1">
      <alignment horizontal="center" vertical="center"/>
    </xf>
    <xf numFmtId="0" fontId="7" fillId="0" borderId="14" xfId="0" applyFont="1" applyBorder="1" applyAlignment="1">
      <alignment horizontal="center"/>
    </xf>
    <xf numFmtId="0" fontId="7" fillId="0" borderId="3" xfId="0" applyFont="1" applyBorder="1" applyAlignment="1">
      <alignment horizontal="center"/>
    </xf>
    <xf numFmtId="0" fontId="7" fillId="0" borderId="70" xfId="0" applyFont="1" applyBorder="1" applyAlignment="1">
      <alignment horizontal="center"/>
    </xf>
    <xf numFmtId="0" fontId="7" fillId="0" borderId="22" xfId="0" applyFont="1" applyBorder="1" applyAlignment="1">
      <alignment horizontal="center"/>
    </xf>
    <xf numFmtId="0" fontId="7" fillId="0" borderId="1" xfId="0" applyFont="1" applyBorder="1" applyAlignment="1">
      <alignment horizontal="center"/>
    </xf>
    <xf numFmtId="0" fontId="7" fillId="0" borderId="69" xfId="0" applyFont="1" applyBorder="1" applyAlignment="1">
      <alignment horizontal="center"/>
    </xf>
    <xf numFmtId="0" fontId="7" fillId="0" borderId="1" xfId="0" applyFont="1" applyBorder="1" applyAlignment="1">
      <alignment wrapText="1"/>
    </xf>
    <xf numFmtId="0" fontId="7" fillId="0" borderId="3" xfId="0" applyFont="1" applyFill="1" applyBorder="1" applyAlignment="1">
      <alignment horizontal="center"/>
    </xf>
    <xf numFmtId="0" fontId="7" fillId="0" borderId="12" xfId="0" applyFont="1" applyFill="1" applyBorder="1" applyAlignment="1">
      <alignment horizontal="center"/>
    </xf>
    <xf numFmtId="0" fontId="7" fillId="0" borderId="70" xfId="0" applyFont="1" applyFill="1" applyBorder="1" applyAlignment="1">
      <alignment horizontal="center"/>
    </xf>
    <xf numFmtId="0" fontId="7" fillId="0" borderId="14" xfId="0" applyFont="1" applyFill="1" applyBorder="1" applyAlignment="1">
      <alignment horizontal="center"/>
    </xf>
    <xf numFmtId="0" fontId="7" fillId="0" borderId="69" xfId="0" applyFont="1" applyFill="1" applyBorder="1" applyAlignment="1">
      <alignment horizontal="center"/>
    </xf>
    <xf numFmtId="0" fontId="7" fillId="0" borderId="67" xfId="0" applyFont="1" applyFill="1" applyBorder="1" applyAlignment="1">
      <alignment horizontal="center"/>
    </xf>
    <xf numFmtId="0" fontId="7" fillId="0" borderId="43" xfId="0" applyFont="1" applyFill="1" applyBorder="1" applyAlignment="1">
      <alignment horizontal="center"/>
    </xf>
    <xf numFmtId="0" fontId="7" fillId="0" borderId="68" xfId="0" applyFont="1" applyFill="1" applyBorder="1" applyAlignment="1">
      <alignment horizontal="center"/>
    </xf>
    <xf numFmtId="0" fontId="7" fillId="17" borderId="2" xfId="0" applyFont="1" applyFill="1" applyBorder="1" applyAlignment="1">
      <alignment horizontal="center"/>
    </xf>
    <xf numFmtId="0" fontId="7" fillId="17" borderId="13" xfId="0" applyFont="1" applyFill="1" applyBorder="1" applyAlignment="1">
      <alignment horizontal="center"/>
    </xf>
    <xf numFmtId="0" fontId="7" fillId="0" borderId="2" xfId="0" applyFont="1" applyFill="1" applyBorder="1" applyAlignment="1">
      <alignment horizontal="center"/>
    </xf>
    <xf numFmtId="0" fontId="7" fillId="0" borderId="13" xfId="0" applyFont="1" applyFill="1" applyBorder="1" applyAlignment="1">
      <alignment horizontal="center"/>
    </xf>
    <xf numFmtId="0" fontId="20" fillId="0" borderId="70" xfId="0" applyFont="1" applyBorder="1" applyAlignment="1">
      <alignment horizontal="center"/>
    </xf>
    <xf numFmtId="49" fontId="7" fillId="0" borderId="88" xfId="0" applyNumberFormat="1" applyFont="1" applyBorder="1" applyAlignment="1">
      <alignment horizontal="center"/>
    </xf>
    <xf numFmtId="0" fontId="7" fillId="0" borderId="5" xfId="0" applyFont="1" applyBorder="1"/>
    <xf numFmtId="49" fontId="7" fillId="0" borderId="10" xfId="0" applyNumberFormat="1" applyFont="1" applyBorder="1" applyAlignment="1">
      <alignment horizontal="center"/>
    </xf>
    <xf numFmtId="0" fontId="7" fillId="0" borderId="11" xfId="0" applyFont="1" applyBorder="1"/>
    <xf numFmtId="49" fontId="7" fillId="0" borderId="12" xfId="0" applyNumberFormat="1" applyFont="1" applyBorder="1" applyAlignment="1">
      <alignment horizontal="center"/>
    </xf>
    <xf numFmtId="0" fontId="7" fillId="0" borderId="6" xfId="0" applyFont="1" applyBorder="1"/>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49" fontId="3" fillId="0" borderId="1" xfId="0" applyNumberFormat="1" applyFont="1" applyBorder="1" applyAlignment="1">
      <alignment horizontal="center" vertical="center"/>
    </xf>
    <xf numFmtId="0" fontId="3" fillId="0" borderId="1" xfId="0" applyFont="1" applyBorder="1" applyAlignment="1">
      <alignment horizontal="center" vertical="center"/>
    </xf>
    <xf numFmtId="49" fontId="7" fillId="0" borderId="14" xfId="0" applyNumberFormat="1" applyFont="1" applyBorder="1" applyAlignment="1">
      <alignment horizontal="center" vertical="center"/>
    </xf>
    <xf numFmtId="49" fontId="7" fillId="0" borderId="7" xfId="0" applyNumberFormat="1" applyFont="1" applyBorder="1" applyAlignment="1">
      <alignment horizontal="center" vertical="center"/>
    </xf>
    <xf numFmtId="49"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14" xfId="0" applyFont="1" applyBorder="1" applyAlignment="1">
      <alignment horizontal="center"/>
    </xf>
    <xf numFmtId="0" fontId="7" fillId="0" borderId="15" xfId="0" applyFont="1" applyBorder="1" applyAlignment="1">
      <alignment horizontal="center"/>
    </xf>
    <xf numFmtId="0" fontId="7" fillId="0" borderId="7" xfId="0" applyFont="1" applyBorder="1" applyAlignment="1">
      <alignment horizontal="center"/>
    </xf>
    <xf numFmtId="0" fontId="9" fillId="0" borderId="39" xfId="0" applyFont="1" applyBorder="1" applyAlignment="1">
      <alignment horizontal="center"/>
    </xf>
    <xf numFmtId="0" fontId="9" fillId="0" borderId="37" xfId="0" applyFont="1" applyBorder="1" applyAlignment="1">
      <alignment horizontal="center"/>
    </xf>
    <xf numFmtId="0" fontId="9" fillId="0" borderId="38" xfId="0" applyFont="1" applyBorder="1" applyAlignment="1">
      <alignment horizontal="center"/>
    </xf>
    <xf numFmtId="0" fontId="9" fillId="0" borderId="40" xfId="0" applyFont="1" applyBorder="1" applyAlignment="1">
      <alignment horizontal="center"/>
    </xf>
    <xf numFmtId="0" fontId="9" fillId="0" borderId="23" xfId="0" applyFont="1" applyBorder="1" applyAlignment="1">
      <alignment horizontal="center"/>
    </xf>
    <xf numFmtId="0" fontId="9" fillId="0" borderId="15" xfId="0" applyFont="1" applyBorder="1" applyAlignment="1">
      <alignment horizontal="center"/>
    </xf>
    <xf numFmtId="0" fontId="9" fillId="0" borderId="25" xfId="0" applyFont="1" applyBorder="1" applyAlignment="1">
      <alignment horizontal="center"/>
    </xf>
    <xf numFmtId="0" fontId="9" fillId="0" borderId="41" xfId="0" applyFont="1" applyBorder="1" applyAlignment="1">
      <alignment horizontal="center"/>
    </xf>
    <xf numFmtId="0" fontId="9" fillId="0" borderId="7" xfId="0" applyFont="1" applyBorder="1" applyAlignment="1">
      <alignment horizontal="center"/>
    </xf>
    <xf numFmtId="0" fontId="9" fillId="0" borderId="14" xfId="0" applyFont="1" applyBorder="1" applyAlignment="1">
      <alignment horizontal="center"/>
    </xf>
    <xf numFmtId="0" fontId="9" fillId="0" borderId="26" xfId="0" applyFont="1" applyBorder="1" applyAlignment="1">
      <alignment horizontal="center"/>
    </xf>
    <xf numFmtId="0" fontId="9" fillId="0" borderId="36" xfId="0" applyFont="1" applyBorder="1" applyAlignment="1">
      <alignment horizontal="center"/>
    </xf>
    <xf numFmtId="0" fontId="10" fillId="0" borderId="58" xfId="0" applyFont="1" applyBorder="1" applyAlignment="1">
      <alignment horizontal="center"/>
    </xf>
    <xf numFmtId="0" fontId="10" fillId="0" borderId="13" xfId="0" applyFont="1" applyBorder="1" applyAlignment="1">
      <alignment horizontal="center"/>
    </xf>
    <xf numFmtId="0" fontId="10" fillId="0" borderId="59" xfId="0" applyFont="1" applyBorder="1" applyAlignment="1">
      <alignment horizontal="center"/>
    </xf>
    <xf numFmtId="0" fontId="9" fillId="0" borderId="42" xfId="0" applyFont="1" applyBorder="1" applyAlignment="1">
      <alignment horizontal="center"/>
    </xf>
    <xf numFmtId="0" fontId="9" fillId="0" borderId="32" xfId="0" applyFont="1" applyBorder="1" applyAlignment="1">
      <alignment horizontal="center"/>
    </xf>
    <xf numFmtId="0" fontId="9" fillId="0" borderId="33" xfId="0" applyFont="1" applyBorder="1" applyAlignment="1">
      <alignment horizontal="center"/>
    </xf>
    <xf numFmtId="0" fontId="9" fillId="0" borderId="55" xfId="0" applyFont="1" applyBorder="1" applyAlignment="1">
      <alignment horizontal="center"/>
    </xf>
    <xf numFmtId="0" fontId="9" fillId="0" borderId="56" xfId="0" applyFont="1" applyBorder="1" applyAlignment="1">
      <alignment horizontal="center"/>
    </xf>
    <xf numFmtId="0" fontId="9" fillId="0" borderId="57" xfId="0" applyFont="1" applyBorder="1" applyAlignment="1">
      <alignment horizontal="center"/>
    </xf>
    <xf numFmtId="0" fontId="10" fillId="0" borderId="30" xfId="0" applyFont="1" applyBorder="1" applyAlignment="1">
      <alignment horizontal="center"/>
    </xf>
    <xf numFmtId="0" fontId="10" fillId="0" borderId="16" xfId="0" applyFont="1" applyBorder="1" applyAlignment="1">
      <alignment horizontal="center"/>
    </xf>
    <xf numFmtId="0" fontId="10" fillId="0" borderId="53" xfId="0" applyFont="1" applyBorder="1" applyAlignment="1">
      <alignment horizontal="center"/>
    </xf>
    <xf numFmtId="0" fontId="9" fillId="0" borderId="61" xfId="0" applyFont="1" applyBorder="1" applyAlignment="1">
      <alignment horizontal="center"/>
    </xf>
    <xf numFmtId="0" fontId="9" fillId="0" borderId="62" xfId="0" applyFont="1" applyBorder="1" applyAlignment="1">
      <alignment horizontal="center"/>
    </xf>
    <xf numFmtId="0" fontId="9" fillId="0" borderId="19" xfId="0" applyFont="1" applyBorder="1" applyAlignment="1">
      <alignment horizontal="center"/>
    </xf>
    <xf numFmtId="0" fontId="9" fillId="0" borderId="49" xfId="0" applyFont="1" applyBorder="1" applyAlignment="1">
      <alignment horizontal="center"/>
    </xf>
    <xf numFmtId="0" fontId="9" fillId="0" borderId="63" xfId="0" applyFont="1" applyBorder="1" applyAlignment="1">
      <alignment horizontal="center"/>
    </xf>
    <xf numFmtId="0" fontId="9" fillId="0" borderId="30" xfId="0" applyFont="1" applyBorder="1" applyAlignment="1">
      <alignment horizontal="center"/>
    </xf>
    <xf numFmtId="0" fontId="9" fillId="0" borderId="16" xfId="0" applyFont="1" applyBorder="1" applyAlignment="1">
      <alignment horizontal="center"/>
    </xf>
    <xf numFmtId="0" fontId="9" fillId="0" borderId="53" xfId="0" applyFont="1" applyBorder="1" applyAlignment="1">
      <alignment horizontal="center"/>
    </xf>
    <xf numFmtId="0" fontId="9" fillId="0" borderId="43" xfId="0" applyFont="1" applyBorder="1" applyAlignment="1">
      <alignment horizontal="center"/>
    </xf>
    <xf numFmtId="0" fontId="9" fillId="0" borderId="34" xfId="0" applyFont="1" applyBorder="1" applyAlignment="1">
      <alignment horizontal="center"/>
    </xf>
    <xf numFmtId="0" fontId="9" fillId="0" borderId="44" xfId="0" applyFont="1" applyBorder="1" applyAlignment="1">
      <alignment horizontal="center"/>
    </xf>
    <xf numFmtId="0" fontId="3" fillId="0" borderId="43" xfId="0" applyFont="1" applyBorder="1" applyAlignment="1">
      <alignment horizontal="center"/>
    </xf>
    <xf numFmtId="0" fontId="3" fillId="0" borderId="33" xfId="0" applyFont="1" applyBorder="1" applyAlignment="1">
      <alignment horizontal="center"/>
    </xf>
    <xf numFmtId="0" fontId="3" fillId="0" borderId="51" xfId="0" applyFont="1" applyBorder="1" applyAlignment="1">
      <alignment horizontal="center"/>
    </xf>
    <xf numFmtId="0" fontId="3" fillId="0" borderId="44" xfId="0" applyFont="1" applyBorder="1" applyAlignment="1">
      <alignment horizontal="center"/>
    </xf>
    <xf numFmtId="0" fontId="3" fillId="0" borderId="3" xfId="0" applyFont="1" applyBorder="1" applyAlignment="1">
      <alignment horizontal="center"/>
    </xf>
    <xf numFmtId="0" fontId="3" fillId="0" borderId="12" xfId="0" applyFont="1" applyBorder="1" applyAlignment="1">
      <alignment horizontal="center"/>
    </xf>
    <xf numFmtId="0" fontId="3" fillId="0" borderId="37" xfId="0" applyFont="1" applyBorder="1" applyAlignment="1">
      <alignment horizontal="center"/>
    </xf>
    <xf numFmtId="0" fontId="3" fillId="0" borderId="50" xfId="0" applyFont="1" applyBorder="1" applyAlignment="1">
      <alignment horizontal="center"/>
    </xf>
    <xf numFmtId="0" fontId="3" fillId="0" borderId="36" xfId="0" applyFont="1" applyBorder="1" applyAlignment="1">
      <alignment horizontal="center"/>
    </xf>
    <xf numFmtId="0" fontId="3" fillId="0" borderId="39" xfId="0" applyFont="1" applyBorder="1" applyAlignment="1">
      <alignment horizontal="center"/>
    </xf>
    <xf numFmtId="0" fontId="3" fillId="0" borderId="40" xfId="0" applyFont="1" applyBorder="1" applyAlignment="1">
      <alignment horizontal="center"/>
    </xf>
    <xf numFmtId="0" fontId="7" fillId="0" borderId="67" xfId="0" applyFont="1" applyBorder="1" applyAlignment="1">
      <alignment horizontal="center"/>
    </xf>
    <xf numFmtId="0" fontId="7" fillId="0" borderId="68" xfId="0" applyFont="1" applyBorder="1" applyAlignment="1">
      <alignment horizontal="center"/>
    </xf>
    <xf numFmtId="0" fontId="7" fillId="0" borderId="79" xfId="0" applyFont="1" applyBorder="1" applyAlignment="1">
      <alignment horizontal="center"/>
    </xf>
    <xf numFmtId="0" fontId="7" fillId="0" borderId="72" xfId="0" applyFont="1" applyBorder="1" applyAlignment="1">
      <alignment horizontal="center"/>
    </xf>
    <xf numFmtId="0" fontId="7" fillId="0" borderId="80" xfId="0" applyFont="1" applyBorder="1" applyAlignment="1">
      <alignment horizontal="center"/>
    </xf>
    <xf numFmtId="0" fontId="7" fillId="0" borderId="81" xfId="0" applyFont="1" applyBorder="1" applyAlignment="1">
      <alignment horizontal="center"/>
    </xf>
    <xf numFmtId="0" fontId="7" fillId="0" borderId="83" xfId="0" applyFont="1" applyBorder="1" applyAlignment="1">
      <alignment horizontal="center"/>
    </xf>
    <xf numFmtId="0" fontId="7" fillId="0" borderId="62" xfId="0" applyFont="1" applyBorder="1" applyAlignment="1">
      <alignment horizontal="center"/>
    </xf>
    <xf numFmtId="0" fontId="7" fillId="0" borderId="20" xfId="0" applyFont="1" applyBorder="1" applyAlignment="1">
      <alignment horizontal="center"/>
    </xf>
    <xf numFmtId="0" fontId="7" fillId="0" borderId="61" xfId="0" applyFont="1" applyFill="1" applyBorder="1" applyAlignment="1">
      <alignment horizontal="center"/>
    </xf>
    <xf numFmtId="0" fontId="7" fillId="0" borderId="62" xfId="0" applyFont="1" applyFill="1" applyBorder="1" applyAlignment="1">
      <alignment horizontal="center"/>
    </xf>
    <xf numFmtId="0" fontId="7" fillId="0" borderId="20" xfId="0" applyFont="1" applyFill="1" applyBorder="1" applyAlignment="1">
      <alignment horizontal="center"/>
    </xf>
    <xf numFmtId="0" fontId="7" fillId="0" borderId="37" xfId="0" applyFont="1" applyBorder="1" applyAlignment="1">
      <alignment horizontal="center"/>
    </xf>
    <xf numFmtId="0" fontId="7" fillId="0" borderId="38" xfId="0" applyFont="1" applyBorder="1" applyAlignment="1">
      <alignment horizontal="center"/>
    </xf>
    <xf numFmtId="0" fontId="7" fillId="0" borderId="39" xfId="0" applyFont="1" applyBorder="1" applyAlignment="1">
      <alignment horizontal="center"/>
    </xf>
    <xf numFmtId="0" fontId="7" fillId="0" borderId="23" xfId="0" applyFont="1" applyBorder="1" applyAlignment="1">
      <alignment horizontal="center" wrapText="1"/>
    </xf>
    <xf numFmtId="0" fontId="7" fillId="0" borderId="15" xfId="0" applyFont="1" applyBorder="1" applyAlignment="1">
      <alignment horizontal="center" wrapText="1"/>
    </xf>
    <xf numFmtId="0" fontId="7" fillId="0" borderId="73" xfId="0" applyFont="1" applyBorder="1" applyAlignment="1">
      <alignment horizontal="center" wrapText="1"/>
    </xf>
    <xf numFmtId="0" fontId="7" fillId="0" borderId="50" xfId="0" applyFont="1" applyBorder="1" applyAlignment="1">
      <alignment horizontal="center"/>
    </xf>
    <xf numFmtId="0" fontId="2" fillId="0" borderId="23" xfId="0" applyFont="1" applyBorder="1" applyAlignment="1">
      <alignment horizontal="center"/>
    </xf>
    <xf numFmtId="0" fontId="2" fillId="0" borderId="15" xfId="0" applyFont="1" applyBorder="1" applyAlignment="1">
      <alignment horizontal="center"/>
    </xf>
    <xf numFmtId="0" fontId="2" fillId="0" borderId="73" xfId="0" applyFont="1" applyBorder="1" applyAlignment="1">
      <alignment horizontal="center"/>
    </xf>
    <xf numFmtId="0" fontId="7" fillId="0" borderId="43" xfId="0" applyFont="1" applyBorder="1" applyAlignment="1">
      <alignment horizontal="center"/>
    </xf>
    <xf numFmtId="0" fontId="7" fillId="0" borderId="33" xfId="0" applyFont="1" applyBorder="1" applyAlignment="1">
      <alignment horizontal="center"/>
    </xf>
    <xf numFmtId="0" fontId="7" fillId="0" borderId="51" xfId="0" applyFont="1" applyBorder="1" applyAlignment="1">
      <alignment horizontal="center"/>
    </xf>
    <xf numFmtId="0" fontId="7" fillId="0" borderId="3" xfId="0" applyFont="1" applyBorder="1" applyAlignment="1">
      <alignment horizontal="center"/>
    </xf>
    <xf numFmtId="0" fontId="7" fillId="0" borderId="70" xfId="0" applyFont="1" applyBorder="1" applyAlignment="1">
      <alignment horizontal="center"/>
    </xf>
    <xf numFmtId="0" fontId="7" fillId="0" borderId="22" xfId="0" applyFont="1" applyBorder="1" applyAlignment="1">
      <alignment horizontal="center"/>
    </xf>
    <xf numFmtId="0" fontId="7" fillId="0" borderId="1" xfId="0" applyFont="1" applyBorder="1" applyAlignment="1">
      <alignment horizontal="center"/>
    </xf>
    <xf numFmtId="0" fontId="7" fillId="0" borderId="69" xfId="0" applyFont="1" applyBorder="1" applyAlignment="1">
      <alignment horizontal="center"/>
    </xf>
    <xf numFmtId="0" fontId="2" fillId="0" borderId="22" xfId="0" applyFont="1" applyBorder="1" applyAlignment="1">
      <alignment horizontal="center"/>
    </xf>
    <xf numFmtId="0" fontId="2" fillId="0" borderId="1" xfId="0" applyFont="1" applyBorder="1" applyAlignment="1">
      <alignment horizontal="center"/>
    </xf>
    <xf numFmtId="0" fontId="2" fillId="0" borderId="69" xfId="0" applyFont="1" applyBorder="1" applyAlignment="1">
      <alignment horizontal="center"/>
    </xf>
    <xf numFmtId="0" fontId="7" fillId="0" borderId="23" xfId="0" applyFont="1" applyBorder="1" applyAlignment="1">
      <alignment horizontal="center"/>
    </xf>
    <xf numFmtId="0" fontId="7" fillId="0" borderId="7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3" fillId="0" borderId="7" xfId="0" applyFont="1" applyBorder="1" applyAlignment="1">
      <alignment horizontal="center"/>
    </xf>
    <xf numFmtId="0" fontId="17" fillId="0" borderId="2" xfId="0" applyFont="1" applyBorder="1" applyAlignment="1">
      <alignment horizontal="center" vertical="center"/>
    </xf>
    <xf numFmtId="0" fontId="17" fillId="0" borderId="17" xfId="0" applyFont="1" applyBorder="1" applyAlignment="1">
      <alignment horizontal="center" vertical="center"/>
    </xf>
    <xf numFmtId="0" fontId="17" fillId="0" borderId="1" xfId="0" applyFont="1" applyBorder="1" applyAlignment="1">
      <alignment horizontal="center" vertical="center"/>
    </xf>
    <xf numFmtId="0" fontId="17" fillId="0" borderId="3" xfId="0" applyFont="1" applyBorder="1" applyAlignment="1">
      <alignment horizontal="center" vertical="center"/>
    </xf>
    <xf numFmtId="0" fontId="17" fillId="0" borderId="1" xfId="0" applyFont="1" applyBorder="1" applyAlignment="1">
      <alignment horizontal="center"/>
    </xf>
  </cellXfs>
  <cellStyles count="677">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ハイパーリンク" xfId="171" builtinId="8" hidden="1"/>
    <cellStyle name="ハイパーリンク" xfId="173" builtinId="8" hidden="1"/>
    <cellStyle name="ハイパーリンク" xfId="175" builtinId="8" hidden="1"/>
    <cellStyle name="ハイパーリンク" xfId="177" builtinId="8" hidden="1"/>
    <cellStyle name="ハイパーリンク" xfId="179" builtinId="8" hidden="1"/>
    <cellStyle name="ハイパーリンク" xfId="181" builtinId="8" hidden="1"/>
    <cellStyle name="ハイパーリンク" xfId="183"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xfId="193" builtinId="8" hidden="1"/>
    <cellStyle name="ハイパーリンク" xfId="195" builtinId="8" hidden="1"/>
    <cellStyle name="ハイパーリンク" xfId="197" builtinId="8" hidden="1"/>
    <cellStyle name="ハイパーリンク" xfId="199" builtinId="8" hidden="1"/>
    <cellStyle name="ハイパーリンク" xfId="201" builtinId="8" hidden="1"/>
    <cellStyle name="ハイパーリンク" xfId="203" builtinId="8" hidden="1"/>
    <cellStyle name="ハイパーリンク" xfId="205" builtinId="8" hidden="1"/>
    <cellStyle name="ハイパーリンク" xfId="207" builtinId="8" hidden="1"/>
    <cellStyle name="ハイパーリンク" xfId="209" builtinId="8" hidden="1"/>
    <cellStyle name="ハイパーリンク" xfId="211" builtinId="8" hidden="1"/>
    <cellStyle name="ハイパーリンク" xfId="213" builtinId="8" hidden="1"/>
    <cellStyle name="ハイパーリンク" xfId="215" builtinId="8" hidden="1"/>
    <cellStyle name="ハイパーリンク" xfId="217" builtinId="8" hidden="1"/>
    <cellStyle name="ハイパーリンク" xfId="219" builtinId="8" hidden="1"/>
    <cellStyle name="ハイパーリンク" xfId="221" builtinId="8" hidden="1"/>
    <cellStyle name="ハイパーリンク" xfId="223" builtinId="8" hidden="1"/>
    <cellStyle name="ハイパーリンク" xfId="225" builtinId="8" hidden="1"/>
    <cellStyle name="ハイパーリンク" xfId="227" builtinId="8" hidden="1"/>
    <cellStyle name="ハイパーリンク" xfId="229" builtinId="8" hidden="1"/>
    <cellStyle name="ハイパーリンク" xfId="231" builtinId="8" hidden="1"/>
    <cellStyle name="ハイパーリンク" xfId="233" builtinId="8" hidden="1"/>
    <cellStyle name="ハイパーリンク" xfId="235" builtinId="8" hidden="1"/>
    <cellStyle name="ハイパーリンク" xfId="237" builtinId="8" hidden="1"/>
    <cellStyle name="ハイパーリンク" xfId="239" builtinId="8" hidden="1"/>
    <cellStyle name="ハイパーリンク" xfId="241" builtinId="8" hidden="1"/>
    <cellStyle name="ハイパーリンク" xfId="243" builtinId="8" hidden="1"/>
    <cellStyle name="ハイパーリンク" xfId="245" builtinId="8" hidden="1"/>
    <cellStyle name="ハイパーリンク" xfId="247" builtinId="8" hidden="1"/>
    <cellStyle name="ハイパーリンク" xfId="249" builtinId="8" hidden="1"/>
    <cellStyle name="ハイパーリンク" xfId="251" builtinId="8" hidden="1"/>
    <cellStyle name="ハイパーリンク" xfId="253" builtinId="8" hidden="1"/>
    <cellStyle name="ハイパーリンク" xfId="255" builtinId="8" hidden="1"/>
    <cellStyle name="ハイパーリンク" xfId="257" builtinId="8" hidden="1"/>
    <cellStyle name="ハイパーリンク" xfId="259" builtinId="8" hidden="1"/>
    <cellStyle name="ハイパーリンク" xfId="261" builtinId="8" hidden="1"/>
    <cellStyle name="ハイパーリンク" xfId="263" builtinId="8" hidden="1"/>
    <cellStyle name="ハイパーリンク" xfId="265" builtinId="8" hidden="1"/>
    <cellStyle name="ハイパーリンク" xfId="267" builtinId="8" hidden="1"/>
    <cellStyle name="ハイパーリンク" xfId="269" builtinId="8" hidden="1"/>
    <cellStyle name="ハイパーリンク" xfId="271" builtinId="8" hidden="1"/>
    <cellStyle name="ハイパーリンク" xfId="273" builtinId="8" hidden="1"/>
    <cellStyle name="ハイパーリンク" xfId="275" builtinId="8" hidden="1"/>
    <cellStyle name="ハイパーリンク" xfId="277" builtinId="8" hidden="1"/>
    <cellStyle name="ハイパーリンク" xfId="279" builtinId="8" hidden="1"/>
    <cellStyle name="ハイパーリンク" xfId="281" builtinId="8" hidden="1"/>
    <cellStyle name="ハイパーリンク" xfId="283" builtinId="8" hidden="1"/>
    <cellStyle name="ハイパーリンク" xfId="285" builtinId="8" hidden="1"/>
    <cellStyle name="ハイパーリンク" xfId="287" builtinId="8" hidden="1"/>
    <cellStyle name="ハイパーリンク" xfId="289" builtinId="8" hidden="1"/>
    <cellStyle name="ハイパーリンク" xfId="291" builtinId="8" hidden="1"/>
    <cellStyle name="ハイパーリンク" xfId="293" builtinId="8" hidden="1"/>
    <cellStyle name="ハイパーリンク" xfId="295" builtinId="8" hidden="1"/>
    <cellStyle name="ハイパーリンク" xfId="297" builtinId="8" hidden="1"/>
    <cellStyle name="ハイパーリンク" xfId="299" builtinId="8" hidden="1"/>
    <cellStyle name="ハイパーリンク" xfId="301" builtinId="8" hidden="1"/>
    <cellStyle name="ハイパーリンク" xfId="303" builtinId="8" hidden="1"/>
    <cellStyle name="ハイパーリンク" xfId="305" builtinId="8" hidden="1"/>
    <cellStyle name="ハイパーリンク" xfId="307" builtinId="8" hidden="1"/>
    <cellStyle name="ハイパーリンク" xfId="309" builtinId="8" hidden="1"/>
    <cellStyle name="ハイパーリンク" xfId="311" builtinId="8" hidden="1"/>
    <cellStyle name="ハイパーリンク" xfId="313" builtinId="8" hidden="1"/>
    <cellStyle name="ハイパーリンク" xfId="315" builtinId="8" hidden="1"/>
    <cellStyle name="ハイパーリンク" xfId="317" builtinId="8" hidden="1"/>
    <cellStyle name="ハイパーリンク" xfId="319" builtinId="8" hidden="1"/>
    <cellStyle name="ハイパーリンク" xfId="321" builtinId="8" hidden="1"/>
    <cellStyle name="ハイパーリンク" xfId="323" builtinId="8" hidden="1"/>
    <cellStyle name="ハイパーリンク" xfId="325" builtinId="8" hidden="1"/>
    <cellStyle name="ハイパーリンク" xfId="327" builtinId="8" hidden="1"/>
    <cellStyle name="ハイパーリンク" xfId="329" builtinId="8" hidden="1"/>
    <cellStyle name="ハイパーリンク" xfId="331" builtinId="8" hidden="1"/>
    <cellStyle name="ハイパーリンク" xfId="333" builtinId="8" hidden="1"/>
    <cellStyle name="ハイパーリンク" xfId="335" builtinId="8" hidden="1"/>
    <cellStyle name="ハイパーリンク" xfId="337" builtinId="8" hidden="1"/>
    <cellStyle name="ハイパーリンク" xfId="339" builtinId="8" hidden="1"/>
    <cellStyle name="ハイパーリンク" xfId="341" builtinId="8" hidden="1"/>
    <cellStyle name="ハイパーリンク" xfId="343" builtinId="8" hidden="1"/>
    <cellStyle name="ハイパーリンク" xfId="345" builtinId="8" hidden="1"/>
    <cellStyle name="ハイパーリンク" xfId="347" builtinId="8" hidden="1"/>
    <cellStyle name="ハイパーリンク" xfId="349" builtinId="8" hidden="1"/>
    <cellStyle name="ハイパーリンク" xfId="351" builtinId="8" hidden="1"/>
    <cellStyle name="ハイパーリンク" xfId="353" builtinId="8" hidden="1"/>
    <cellStyle name="ハイパーリンク" xfId="355" builtinId="8" hidden="1"/>
    <cellStyle name="ハイパーリンク" xfId="357" builtinId="8" hidden="1"/>
    <cellStyle name="ハイパーリンク" xfId="359" builtinId="8" hidden="1"/>
    <cellStyle name="ハイパーリンク" xfId="361" builtinId="8" hidden="1"/>
    <cellStyle name="ハイパーリンク" xfId="363" builtinId="8" hidden="1"/>
    <cellStyle name="ハイパーリンク" xfId="365" builtinId="8" hidden="1"/>
    <cellStyle name="ハイパーリンク" xfId="367" builtinId="8" hidden="1"/>
    <cellStyle name="ハイパーリンク" xfId="369" builtinId="8" hidden="1"/>
    <cellStyle name="ハイパーリンク" xfId="371" builtinId="8" hidden="1"/>
    <cellStyle name="ハイパーリンク" xfId="373" builtinId="8" hidden="1"/>
    <cellStyle name="ハイパーリンク" xfId="375" builtinId="8" hidden="1"/>
    <cellStyle name="ハイパーリンク" xfId="377" builtinId="8" hidden="1"/>
    <cellStyle name="ハイパーリンク" xfId="379" builtinId="8" hidden="1"/>
    <cellStyle name="ハイパーリンク" xfId="381" builtinId="8" hidden="1"/>
    <cellStyle name="ハイパーリンク" xfId="383" builtinId="8" hidden="1"/>
    <cellStyle name="ハイパーリンク" xfId="385" builtinId="8" hidden="1"/>
    <cellStyle name="ハイパーリンク" xfId="387" builtinId="8" hidden="1"/>
    <cellStyle name="ハイパーリンク" xfId="389" builtinId="8" hidden="1"/>
    <cellStyle name="ハイパーリンク" xfId="391" builtinId="8" hidden="1"/>
    <cellStyle name="ハイパーリンク" xfId="393" builtinId="8" hidden="1"/>
    <cellStyle name="ハイパーリンク" xfId="395" builtinId="8" hidden="1"/>
    <cellStyle name="ハイパーリンク" xfId="397" builtinId="8" hidden="1"/>
    <cellStyle name="ハイパーリンク" xfId="399" builtinId="8" hidden="1"/>
    <cellStyle name="ハイパーリンク" xfId="401" builtinId="8" hidden="1"/>
    <cellStyle name="ハイパーリンク" xfId="403" builtinId="8" hidden="1"/>
    <cellStyle name="ハイパーリンク" xfId="405" builtinId="8" hidden="1"/>
    <cellStyle name="ハイパーリンク" xfId="407" builtinId="8" hidden="1"/>
    <cellStyle name="ハイパーリンク" xfId="409" builtinId="8" hidden="1"/>
    <cellStyle name="ハイパーリンク" xfId="411" builtinId="8" hidden="1"/>
    <cellStyle name="ハイパーリンク" xfId="413" builtinId="8" hidden="1"/>
    <cellStyle name="ハイパーリンク" xfId="415" builtinId="8" hidden="1"/>
    <cellStyle name="ハイパーリンク" xfId="417" builtinId="8" hidden="1"/>
    <cellStyle name="ハイパーリンク" xfId="419" builtinId="8" hidden="1"/>
    <cellStyle name="ハイパーリンク" xfId="421" builtinId="8" hidden="1"/>
    <cellStyle name="ハイパーリンク" xfId="423" builtinId="8" hidden="1"/>
    <cellStyle name="ハイパーリンク" xfId="425" builtinId="8" hidden="1"/>
    <cellStyle name="ハイパーリンク" xfId="427" builtinId="8" hidden="1"/>
    <cellStyle name="ハイパーリンク" xfId="429" builtinId="8" hidden="1"/>
    <cellStyle name="ハイパーリンク" xfId="431" builtinId="8" hidden="1"/>
    <cellStyle name="ハイパーリンク" xfId="433" builtinId="8" hidden="1"/>
    <cellStyle name="ハイパーリンク" xfId="435" builtinId="8" hidden="1"/>
    <cellStyle name="ハイパーリンク" xfId="437" builtinId="8" hidden="1"/>
    <cellStyle name="ハイパーリンク" xfId="439" builtinId="8" hidden="1"/>
    <cellStyle name="ハイパーリンク" xfId="441" builtinId="8" hidden="1"/>
    <cellStyle name="ハイパーリンク" xfId="443" builtinId="8" hidden="1"/>
    <cellStyle name="ハイパーリンク" xfId="445" builtinId="8" hidden="1"/>
    <cellStyle name="ハイパーリンク" xfId="447" builtinId="8" hidden="1"/>
    <cellStyle name="ハイパーリンク" xfId="449" builtinId="8" hidden="1"/>
    <cellStyle name="ハイパーリンク" xfId="451" builtinId="8" hidden="1"/>
    <cellStyle name="ハイパーリンク" xfId="453" builtinId="8" hidden="1"/>
    <cellStyle name="ハイパーリンク" xfId="455" builtinId="8" hidden="1"/>
    <cellStyle name="ハイパーリンク" xfId="457" builtinId="8" hidden="1"/>
    <cellStyle name="ハイパーリンク" xfId="459" builtinId="8" hidden="1"/>
    <cellStyle name="ハイパーリンク" xfId="461" builtinId="8" hidden="1"/>
    <cellStyle name="ハイパーリンク" xfId="463" builtinId="8" hidden="1"/>
    <cellStyle name="ハイパーリンク" xfId="465" builtinId="8" hidden="1"/>
    <cellStyle name="ハイパーリンク" xfId="467" builtinId="8" hidden="1"/>
    <cellStyle name="ハイパーリンク" xfId="469" builtinId="8" hidden="1"/>
    <cellStyle name="ハイパーリンク" xfId="471" builtinId="8" hidden="1"/>
    <cellStyle name="ハイパーリンク" xfId="473" builtinId="8" hidden="1"/>
    <cellStyle name="ハイパーリンク" xfId="475" builtinId="8" hidden="1"/>
    <cellStyle name="ハイパーリンク" xfId="477" builtinId="8" hidden="1"/>
    <cellStyle name="ハイパーリンク" xfId="479" builtinId="8" hidden="1"/>
    <cellStyle name="ハイパーリンク" xfId="481" builtinId="8" hidden="1"/>
    <cellStyle name="ハイパーリンク" xfId="483" builtinId="8" hidden="1"/>
    <cellStyle name="ハイパーリンク" xfId="485" builtinId="8" hidden="1"/>
    <cellStyle name="ハイパーリンク" xfId="487" builtinId="8" hidden="1"/>
    <cellStyle name="ハイパーリンク" xfId="489" builtinId="8" hidden="1"/>
    <cellStyle name="ハイパーリンク" xfId="491" builtinId="8" hidden="1"/>
    <cellStyle name="ハイパーリンク" xfId="493" builtinId="8" hidden="1"/>
    <cellStyle name="ハイパーリンク" xfId="495" builtinId="8" hidden="1"/>
    <cellStyle name="ハイパーリンク" xfId="497" builtinId="8" hidden="1"/>
    <cellStyle name="ハイパーリンク" xfId="499" builtinId="8" hidden="1"/>
    <cellStyle name="ハイパーリンク" xfId="501" builtinId="8" hidden="1"/>
    <cellStyle name="ハイパーリンク" xfId="503" builtinId="8" hidden="1"/>
    <cellStyle name="ハイパーリンク" xfId="505" builtinId="8" hidden="1"/>
    <cellStyle name="ハイパーリンク" xfId="507" builtinId="8" hidden="1"/>
    <cellStyle name="ハイパーリンク" xfId="509" builtinId="8" hidden="1"/>
    <cellStyle name="ハイパーリンク" xfId="511" builtinId="8" hidden="1"/>
    <cellStyle name="ハイパーリンク" xfId="513" builtinId="8" hidden="1"/>
    <cellStyle name="ハイパーリンク" xfId="515" builtinId="8" hidden="1"/>
    <cellStyle name="ハイパーリンク" xfId="517" builtinId="8" hidden="1"/>
    <cellStyle name="ハイパーリンク" xfId="519" builtinId="8" hidden="1"/>
    <cellStyle name="ハイパーリンク" xfId="521" builtinId="8" hidden="1"/>
    <cellStyle name="ハイパーリンク" xfId="523" builtinId="8" hidden="1"/>
    <cellStyle name="ハイパーリンク" xfId="525" builtinId="8" hidden="1"/>
    <cellStyle name="ハイパーリンク" xfId="527" builtinId="8" hidden="1"/>
    <cellStyle name="ハイパーリンク" xfId="529" builtinId="8" hidden="1"/>
    <cellStyle name="ハイパーリンク" xfId="531" builtinId="8" hidden="1"/>
    <cellStyle name="ハイパーリンク" xfId="533" builtinId="8" hidden="1"/>
    <cellStyle name="ハイパーリンク" xfId="535" builtinId="8" hidden="1"/>
    <cellStyle name="ハイパーリンク" xfId="537" builtinId="8" hidden="1"/>
    <cellStyle name="ハイパーリンク" xfId="539" builtinId="8" hidden="1"/>
    <cellStyle name="ハイパーリンク" xfId="541" builtinId="8" hidden="1"/>
    <cellStyle name="ハイパーリンク" xfId="543" builtinId="8" hidden="1"/>
    <cellStyle name="ハイパーリンク" xfId="545" builtinId="8" hidden="1"/>
    <cellStyle name="ハイパーリンク" xfId="547" builtinId="8" hidden="1"/>
    <cellStyle name="ハイパーリンク" xfId="549" builtinId="8" hidden="1"/>
    <cellStyle name="ハイパーリンク" xfId="551" builtinId="8" hidden="1"/>
    <cellStyle name="ハイパーリンク" xfId="553" builtinId="8" hidden="1"/>
    <cellStyle name="ハイパーリンク" xfId="555" builtinId="8" hidden="1"/>
    <cellStyle name="ハイパーリンク" xfId="557" builtinId="8" hidden="1"/>
    <cellStyle name="ハイパーリンク" xfId="559" builtinId="8" hidden="1"/>
    <cellStyle name="ハイパーリンク" xfId="561" builtinId="8" hidden="1"/>
    <cellStyle name="ハイパーリンク" xfId="563" builtinId="8" hidden="1"/>
    <cellStyle name="ハイパーリンク" xfId="565" builtinId="8" hidden="1"/>
    <cellStyle name="ハイパーリンク" xfId="567" builtinId="8" hidden="1"/>
    <cellStyle name="ハイパーリンク" xfId="569" builtinId="8" hidden="1"/>
    <cellStyle name="ハイパーリンク" xfId="571" builtinId="8" hidden="1"/>
    <cellStyle name="ハイパーリンク" xfId="573" builtinId="8" hidden="1"/>
    <cellStyle name="ハイパーリンク" xfId="575" builtinId="8" hidden="1"/>
    <cellStyle name="ハイパーリンク" xfId="577" builtinId="8" hidden="1"/>
    <cellStyle name="ハイパーリンク" xfId="579" builtinId="8" hidden="1"/>
    <cellStyle name="ハイパーリンク" xfId="581" builtinId="8" hidden="1"/>
    <cellStyle name="ハイパーリンク" xfId="583" builtinId="8" hidden="1"/>
    <cellStyle name="ハイパーリンク" xfId="585" builtinId="8" hidden="1"/>
    <cellStyle name="ハイパーリンク" xfId="587" builtinId="8" hidden="1"/>
    <cellStyle name="ハイパーリンク" xfId="589" builtinId="8" hidden="1"/>
    <cellStyle name="ハイパーリンク" xfId="591" builtinId="8" hidden="1"/>
    <cellStyle name="ハイパーリンク" xfId="593" builtinId="8" hidden="1"/>
    <cellStyle name="ハイパーリンク" xfId="595" builtinId="8" hidden="1"/>
    <cellStyle name="ハイパーリンク" xfId="597" builtinId="8" hidden="1"/>
    <cellStyle name="ハイパーリンク" xfId="599" builtinId="8" hidden="1"/>
    <cellStyle name="ハイパーリンク" xfId="601" builtinId="8" hidden="1"/>
    <cellStyle name="ハイパーリンク" xfId="603" builtinId="8" hidden="1"/>
    <cellStyle name="ハイパーリンク" xfId="605" builtinId="8" hidden="1"/>
    <cellStyle name="ハイパーリンク" xfId="607" builtinId="8" hidden="1"/>
    <cellStyle name="ハイパーリンク" xfId="609" builtinId="8" hidden="1"/>
    <cellStyle name="ハイパーリンク" xfId="611" builtinId="8" hidden="1"/>
    <cellStyle name="ハイパーリンク" xfId="613" builtinId="8" hidden="1"/>
    <cellStyle name="ハイパーリンク" xfId="615" builtinId="8" hidden="1"/>
    <cellStyle name="ハイパーリンク" xfId="617" builtinId="8" hidden="1"/>
    <cellStyle name="ハイパーリンク" xfId="619" builtinId="8" hidden="1"/>
    <cellStyle name="ハイパーリンク" xfId="621" builtinId="8" hidden="1"/>
    <cellStyle name="ハイパーリンク" xfId="623" builtinId="8" hidden="1"/>
    <cellStyle name="ハイパーリンク" xfId="625" builtinId="8" hidden="1"/>
    <cellStyle name="ハイパーリンク" xfId="627" builtinId="8" hidden="1"/>
    <cellStyle name="ハイパーリンク" xfId="629" builtinId="8" hidden="1"/>
    <cellStyle name="ハイパーリンク" xfId="631" builtinId="8" hidden="1"/>
    <cellStyle name="ハイパーリンク" xfId="633" builtinId="8" hidden="1"/>
    <cellStyle name="ハイパーリンク" xfId="635" builtinId="8" hidden="1"/>
    <cellStyle name="ハイパーリンク" xfId="637" builtinId="8" hidden="1"/>
    <cellStyle name="ハイパーリンク" xfId="639" builtinId="8" hidden="1"/>
    <cellStyle name="ハイパーリンク" xfId="641" builtinId="8" hidden="1"/>
    <cellStyle name="ハイパーリンク" xfId="643" builtinId="8" hidden="1"/>
    <cellStyle name="ハイパーリンク" xfId="645" builtinId="8" hidden="1"/>
    <cellStyle name="ハイパーリンク" xfId="647" builtinId="8" hidden="1"/>
    <cellStyle name="ハイパーリンク" xfId="649" builtinId="8" hidden="1"/>
    <cellStyle name="ハイパーリンク" xfId="651" builtinId="8" hidden="1"/>
    <cellStyle name="ハイパーリンク" xfId="653" builtinId="8" hidden="1"/>
    <cellStyle name="ハイパーリンク" xfId="655" builtinId="8" hidden="1"/>
    <cellStyle name="ハイパーリンク" xfId="657" builtinId="8" hidden="1"/>
    <cellStyle name="ハイパーリンク" xfId="659" builtinId="8" hidden="1"/>
    <cellStyle name="ハイパーリンク" xfId="661" builtinId="8" hidden="1"/>
    <cellStyle name="ハイパーリンク" xfId="663" builtinId="8" hidden="1"/>
    <cellStyle name="ハイパーリンク" xfId="665" builtinId="8" hidden="1"/>
    <cellStyle name="ハイパーリンク" xfId="667" builtinId="8" hidden="1"/>
    <cellStyle name="ハイパーリンク" xfId="669" builtinId="8" hidden="1"/>
    <cellStyle name="ハイパーリンク" xfId="671" builtinId="8" hidden="1"/>
    <cellStyle name="ハイパーリンク" xfId="673" builtinId="8" hidden="1"/>
    <cellStyle name="ハイパーリンク" xfId="675"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 name="表示済みのハイパーリンク" xfId="172" builtinId="9" hidden="1"/>
    <cellStyle name="表示済みのハイパーリンク" xfId="174" builtinId="9" hidden="1"/>
    <cellStyle name="表示済みのハイパーリンク" xfId="176" builtinId="9" hidden="1"/>
    <cellStyle name="表示済みのハイパーリンク" xfId="178" builtinId="9" hidden="1"/>
    <cellStyle name="表示済みのハイパーリンク" xfId="180" builtinId="9" hidden="1"/>
    <cellStyle name="表示済みのハイパーリンク" xfId="182" builtinId="9" hidden="1"/>
    <cellStyle name="表示済みのハイパーリンク" xfId="184"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表示済みのハイパーリンク" xfId="194" builtinId="9" hidden="1"/>
    <cellStyle name="表示済みのハイパーリンク" xfId="196" builtinId="9" hidden="1"/>
    <cellStyle name="表示済みのハイパーリンク" xfId="198" builtinId="9" hidden="1"/>
    <cellStyle name="表示済みのハイパーリンク" xfId="200" builtinId="9" hidden="1"/>
    <cellStyle name="表示済みのハイパーリンク" xfId="202" builtinId="9" hidden="1"/>
    <cellStyle name="表示済みのハイパーリンク" xfId="204" builtinId="9" hidden="1"/>
    <cellStyle name="表示済みのハイパーリンク" xfId="206" builtinId="9" hidden="1"/>
    <cellStyle name="表示済みのハイパーリンク" xfId="208" builtinId="9" hidden="1"/>
    <cellStyle name="表示済みのハイパーリンク" xfId="210" builtinId="9" hidden="1"/>
    <cellStyle name="表示済みのハイパーリンク" xfId="212" builtinId="9" hidden="1"/>
    <cellStyle name="表示済みのハイパーリンク" xfId="214" builtinId="9" hidden="1"/>
    <cellStyle name="表示済みのハイパーリンク" xfId="216" builtinId="9" hidden="1"/>
    <cellStyle name="表示済みのハイパーリンク" xfId="218" builtinId="9" hidden="1"/>
    <cellStyle name="表示済みのハイパーリンク" xfId="220" builtinId="9" hidden="1"/>
    <cellStyle name="表示済みのハイパーリンク" xfId="222" builtinId="9" hidden="1"/>
    <cellStyle name="表示済みのハイパーリンク" xfId="224" builtinId="9" hidden="1"/>
    <cellStyle name="表示済みのハイパーリンク" xfId="226" builtinId="9" hidden="1"/>
    <cellStyle name="表示済みのハイパーリンク" xfId="228" builtinId="9" hidden="1"/>
    <cellStyle name="表示済みのハイパーリンク" xfId="230" builtinId="9" hidden="1"/>
    <cellStyle name="表示済みのハイパーリンク" xfId="232" builtinId="9" hidden="1"/>
    <cellStyle name="表示済みのハイパーリンク" xfId="234" builtinId="9" hidden="1"/>
    <cellStyle name="表示済みのハイパーリンク" xfId="236" builtinId="9" hidden="1"/>
    <cellStyle name="表示済みのハイパーリンク" xfId="238" builtinId="9" hidden="1"/>
    <cellStyle name="表示済みのハイパーリンク" xfId="240" builtinId="9" hidden="1"/>
    <cellStyle name="表示済みのハイパーリンク" xfId="242" builtinId="9" hidden="1"/>
    <cellStyle name="表示済みのハイパーリンク" xfId="244" builtinId="9" hidden="1"/>
    <cellStyle name="表示済みのハイパーリンク" xfId="246" builtinId="9" hidden="1"/>
    <cellStyle name="表示済みのハイパーリンク" xfId="248" builtinId="9" hidden="1"/>
    <cellStyle name="表示済みのハイパーリンク" xfId="250" builtinId="9" hidden="1"/>
    <cellStyle name="表示済みのハイパーリンク" xfId="252" builtinId="9" hidden="1"/>
    <cellStyle name="表示済みのハイパーリンク" xfId="254" builtinId="9" hidden="1"/>
    <cellStyle name="表示済みのハイパーリンク" xfId="256" builtinId="9" hidden="1"/>
    <cellStyle name="表示済みのハイパーリンク" xfId="258" builtinId="9" hidden="1"/>
    <cellStyle name="表示済みのハイパーリンク" xfId="260" builtinId="9" hidden="1"/>
    <cellStyle name="表示済みのハイパーリンク" xfId="262" builtinId="9" hidden="1"/>
    <cellStyle name="表示済みのハイパーリンク" xfId="264" builtinId="9" hidden="1"/>
    <cellStyle name="表示済みのハイパーリンク" xfId="266" builtinId="9" hidden="1"/>
    <cellStyle name="表示済みのハイパーリンク" xfId="268" builtinId="9" hidden="1"/>
    <cellStyle name="表示済みのハイパーリンク" xfId="270" builtinId="9" hidden="1"/>
    <cellStyle name="表示済みのハイパーリンク" xfId="272" builtinId="9" hidden="1"/>
    <cellStyle name="表示済みのハイパーリンク" xfId="274" builtinId="9" hidden="1"/>
    <cellStyle name="表示済みのハイパーリンク" xfId="276" builtinId="9" hidden="1"/>
    <cellStyle name="表示済みのハイパーリンク" xfId="278" builtinId="9" hidden="1"/>
    <cellStyle name="表示済みのハイパーリンク" xfId="280" builtinId="9" hidden="1"/>
    <cellStyle name="表示済みのハイパーリンク" xfId="282" builtinId="9" hidden="1"/>
    <cellStyle name="表示済みのハイパーリンク" xfId="284" builtinId="9" hidden="1"/>
    <cellStyle name="表示済みのハイパーリンク" xfId="286" builtinId="9" hidden="1"/>
    <cellStyle name="表示済みのハイパーリンク" xfId="288" builtinId="9" hidden="1"/>
    <cellStyle name="表示済みのハイパーリンク" xfId="290" builtinId="9" hidden="1"/>
    <cellStyle name="表示済みのハイパーリンク" xfId="292" builtinId="9" hidden="1"/>
    <cellStyle name="表示済みのハイパーリンク" xfId="294" builtinId="9" hidden="1"/>
    <cellStyle name="表示済みのハイパーリンク" xfId="296" builtinId="9" hidden="1"/>
    <cellStyle name="表示済みのハイパーリンク" xfId="298" builtinId="9" hidden="1"/>
    <cellStyle name="表示済みのハイパーリンク" xfId="300" builtinId="9" hidden="1"/>
    <cellStyle name="表示済みのハイパーリンク" xfId="302" builtinId="9" hidden="1"/>
    <cellStyle name="表示済みのハイパーリンク" xfId="304" builtinId="9" hidden="1"/>
    <cellStyle name="表示済みのハイパーリンク" xfId="306" builtinId="9" hidden="1"/>
    <cellStyle name="表示済みのハイパーリンク" xfId="308" builtinId="9" hidden="1"/>
    <cellStyle name="表示済みのハイパーリンク" xfId="310" builtinId="9" hidden="1"/>
    <cellStyle name="表示済みのハイパーリンク" xfId="312" builtinId="9" hidden="1"/>
    <cellStyle name="表示済みのハイパーリンク" xfId="314" builtinId="9" hidden="1"/>
    <cellStyle name="表示済みのハイパーリンク" xfId="316" builtinId="9" hidden="1"/>
    <cellStyle name="表示済みのハイパーリンク" xfId="318" builtinId="9" hidden="1"/>
    <cellStyle name="表示済みのハイパーリンク" xfId="320" builtinId="9" hidden="1"/>
    <cellStyle name="表示済みのハイパーリンク" xfId="322" builtinId="9" hidden="1"/>
    <cellStyle name="表示済みのハイパーリンク" xfId="324" builtinId="9" hidden="1"/>
    <cellStyle name="表示済みのハイパーリンク" xfId="326" builtinId="9" hidden="1"/>
    <cellStyle name="表示済みのハイパーリンク" xfId="328" builtinId="9" hidden="1"/>
    <cellStyle name="表示済みのハイパーリンク" xfId="330" builtinId="9" hidden="1"/>
    <cellStyle name="表示済みのハイパーリンク" xfId="332" builtinId="9" hidden="1"/>
    <cellStyle name="表示済みのハイパーリンク" xfId="334" builtinId="9" hidden="1"/>
    <cellStyle name="表示済みのハイパーリンク" xfId="336" builtinId="9" hidden="1"/>
    <cellStyle name="表示済みのハイパーリンク" xfId="338" builtinId="9" hidden="1"/>
    <cellStyle name="表示済みのハイパーリンク" xfId="340" builtinId="9" hidden="1"/>
    <cellStyle name="表示済みのハイパーリンク" xfId="342" builtinId="9" hidden="1"/>
    <cellStyle name="表示済みのハイパーリンク" xfId="344" builtinId="9" hidden="1"/>
    <cellStyle name="表示済みのハイパーリンク" xfId="346" builtinId="9" hidden="1"/>
    <cellStyle name="表示済みのハイパーリンク" xfId="348" builtinId="9" hidden="1"/>
    <cellStyle name="表示済みのハイパーリンク" xfId="350" builtinId="9" hidden="1"/>
    <cellStyle name="表示済みのハイパーリンク" xfId="352" builtinId="9" hidden="1"/>
    <cellStyle name="表示済みのハイパーリンク" xfId="354" builtinId="9" hidden="1"/>
    <cellStyle name="表示済みのハイパーリンク" xfId="356" builtinId="9" hidden="1"/>
    <cellStyle name="表示済みのハイパーリンク" xfId="358" builtinId="9" hidden="1"/>
    <cellStyle name="表示済みのハイパーリンク" xfId="360" builtinId="9" hidden="1"/>
    <cellStyle name="表示済みのハイパーリンク" xfId="362" builtinId="9" hidden="1"/>
    <cellStyle name="表示済みのハイパーリンク" xfId="364" builtinId="9" hidden="1"/>
    <cellStyle name="表示済みのハイパーリンク" xfId="366" builtinId="9" hidden="1"/>
    <cellStyle name="表示済みのハイパーリンク" xfId="368" builtinId="9" hidden="1"/>
    <cellStyle name="表示済みのハイパーリンク" xfId="370" builtinId="9" hidden="1"/>
    <cellStyle name="表示済みのハイパーリンク" xfId="372" builtinId="9" hidden="1"/>
    <cellStyle name="表示済みのハイパーリンク" xfId="374" builtinId="9" hidden="1"/>
    <cellStyle name="表示済みのハイパーリンク" xfId="376" builtinId="9" hidden="1"/>
    <cellStyle name="表示済みのハイパーリンク" xfId="378" builtinId="9" hidden="1"/>
    <cellStyle name="表示済みのハイパーリンク" xfId="380" builtinId="9" hidden="1"/>
    <cellStyle name="表示済みのハイパーリンク" xfId="382" builtinId="9" hidden="1"/>
    <cellStyle name="表示済みのハイパーリンク" xfId="384" builtinId="9" hidden="1"/>
    <cellStyle name="表示済みのハイパーリンク" xfId="386" builtinId="9" hidden="1"/>
    <cellStyle name="表示済みのハイパーリンク" xfId="388" builtinId="9" hidden="1"/>
    <cellStyle name="表示済みのハイパーリンク" xfId="390" builtinId="9" hidden="1"/>
    <cellStyle name="表示済みのハイパーリンク" xfId="392" builtinId="9" hidden="1"/>
    <cellStyle name="表示済みのハイパーリンク" xfId="394" builtinId="9" hidden="1"/>
    <cellStyle name="表示済みのハイパーリンク" xfId="396" builtinId="9" hidden="1"/>
    <cellStyle name="表示済みのハイパーリンク" xfId="398" builtinId="9" hidden="1"/>
    <cellStyle name="表示済みのハイパーリンク" xfId="400" builtinId="9" hidden="1"/>
    <cellStyle name="表示済みのハイパーリンク" xfId="402" builtinId="9" hidden="1"/>
    <cellStyle name="表示済みのハイパーリンク" xfId="404" builtinId="9" hidden="1"/>
    <cellStyle name="表示済みのハイパーリンク" xfId="406" builtinId="9" hidden="1"/>
    <cellStyle name="表示済みのハイパーリンク" xfId="408" builtinId="9" hidden="1"/>
    <cellStyle name="表示済みのハイパーリンク" xfId="410" builtinId="9" hidden="1"/>
    <cellStyle name="表示済みのハイパーリンク" xfId="412" builtinId="9" hidden="1"/>
    <cellStyle name="表示済みのハイパーリンク" xfId="414" builtinId="9" hidden="1"/>
    <cellStyle name="表示済みのハイパーリンク" xfId="416" builtinId="9" hidden="1"/>
    <cellStyle name="表示済みのハイパーリンク" xfId="418" builtinId="9" hidden="1"/>
    <cellStyle name="表示済みのハイパーリンク" xfId="420" builtinId="9" hidden="1"/>
    <cellStyle name="表示済みのハイパーリンク" xfId="422" builtinId="9" hidden="1"/>
    <cellStyle name="表示済みのハイパーリンク" xfId="424" builtinId="9" hidden="1"/>
    <cellStyle name="表示済みのハイパーリンク" xfId="426" builtinId="9" hidden="1"/>
    <cellStyle name="表示済みのハイパーリンク" xfId="428" builtinId="9" hidden="1"/>
    <cellStyle name="表示済みのハイパーリンク" xfId="430" builtinId="9" hidden="1"/>
    <cellStyle name="表示済みのハイパーリンク" xfId="432" builtinId="9" hidden="1"/>
    <cellStyle name="表示済みのハイパーリンク" xfId="434" builtinId="9" hidden="1"/>
    <cellStyle name="表示済みのハイパーリンク" xfId="436" builtinId="9" hidden="1"/>
    <cellStyle name="表示済みのハイパーリンク" xfId="438" builtinId="9" hidden="1"/>
    <cellStyle name="表示済みのハイパーリンク" xfId="440" builtinId="9" hidden="1"/>
    <cellStyle name="表示済みのハイパーリンク" xfId="442" builtinId="9" hidden="1"/>
    <cellStyle name="表示済みのハイパーリンク" xfId="444" builtinId="9" hidden="1"/>
    <cellStyle name="表示済みのハイパーリンク" xfId="446" builtinId="9" hidden="1"/>
    <cellStyle name="表示済みのハイパーリンク" xfId="448" builtinId="9" hidden="1"/>
    <cellStyle name="表示済みのハイパーリンク" xfId="450" builtinId="9" hidden="1"/>
    <cellStyle name="表示済みのハイパーリンク" xfId="452" builtinId="9" hidden="1"/>
    <cellStyle name="表示済みのハイパーリンク" xfId="454" builtinId="9" hidden="1"/>
    <cellStyle name="表示済みのハイパーリンク" xfId="456" builtinId="9" hidden="1"/>
    <cellStyle name="表示済みのハイパーリンク" xfId="458" builtinId="9" hidden="1"/>
    <cellStyle name="表示済みのハイパーリンク" xfId="460" builtinId="9" hidden="1"/>
    <cellStyle name="表示済みのハイパーリンク" xfId="462" builtinId="9" hidden="1"/>
    <cellStyle name="表示済みのハイパーリンク" xfId="464" builtinId="9" hidden="1"/>
    <cellStyle name="表示済みのハイパーリンク" xfId="466" builtinId="9" hidden="1"/>
    <cellStyle name="表示済みのハイパーリンク" xfId="468" builtinId="9" hidden="1"/>
    <cellStyle name="表示済みのハイパーリンク" xfId="470" builtinId="9" hidden="1"/>
    <cellStyle name="表示済みのハイパーリンク" xfId="472" builtinId="9" hidden="1"/>
    <cellStyle name="表示済みのハイパーリンク" xfId="474" builtinId="9" hidden="1"/>
    <cellStyle name="表示済みのハイパーリンク" xfId="476" builtinId="9" hidden="1"/>
    <cellStyle name="表示済みのハイパーリンク" xfId="478" builtinId="9" hidden="1"/>
    <cellStyle name="表示済みのハイパーリンク" xfId="480" builtinId="9" hidden="1"/>
    <cellStyle name="表示済みのハイパーリンク" xfId="482" builtinId="9" hidden="1"/>
    <cellStyle name="表示済みのハイパーリンク" xfId="484" builtinId="9" hidden="1"/>
    <cellStyle name="表示済みのハイパーリンク" xfId="486" builtinId="9" hidden="1"/>
    <cellStyle name="表示済みのハイパーリンク" xfId="488" builtinId="9" hidden="1"/>
    <cellStyle name="表示済みのハイパーリンク" xfId="490" builtinId="9" hidden="1"/>
    <cellStyle name="表示済みのハイパーリンク" xfId="492" builtinId="9" hidden="1"/>
    <cellStyle name="表示済みのハイパーリンク" xfId="494" builtinId="9" hidden="1"/>
    <cellStyle name="表示済みのハイパーリンク" xfId="496" builtinId="9" hidden="1"/>
    <cellStyle name="表示済みのハイパーリンク" xfId="498" builtinId="9" hidden="1"/>
    <cellStyle name="表示済みのハイパーリンク" xfId="500" builtinId="9" hidden="1"/>
    <cellStyle name="表示済みのハイパーリンク" xfId="502" builtinId="9" hidden="1"/>
    <cellStyle name="表示済みのハイパーリンク" xfId="504" builtinId="9" hidden="1"/>
    <cellStyle name="表示済みのハイパーリンク" xfId="506" builtinId="9" hidden="1"/>
    <cellStyle name="表示済みのハイパーリンク" xfId="508" builtinId="9" hidden="1"/>
    <cellStyle name="表示済みのハイパーリンク" xfId="510" builtinId="9" hidden="1"/>
    <cellStyle name="表示済みのハイパーリンク" xfId="512" builtinId="9" hidden="1"/>
    <cellStyle name="表示済みのハイパーリンク" xfId="514" builtinId="9" hidden="1"/>
    <cellStyle name="表示済みのハイパーリンク" xfId="516" builtinId="9" hidden="1"/>
    <cellStyle name="表示済みのハイパーリンク" xfId="518" builtinId="9" hidden="1"/>
    <cellStyle name="表示済みのハイパーリンク" xfId="520" builtinId="9" hidden="1"/>
    <cellStyle name="表示済みのハイパーリンク" xfId="522" builtinId="9" hidden="1"/>
    <cellStyle name="表示済みのハイパーリンク" xfId="524" builtinId="9" hidden="1"/>
    <cellStyle name="表示済みのハイパーリンク" xfId="526" builtinId="9" hidden="1"/>
    <cellStyle name="表示済みのハイパーリンク" xfId="528" builtinId="9" hidden="1"/>
    <cellStyle name="表示済みのハイパーリンク" xfId="530" builtinId="9" hidden="1"/>
    <cellStyle name="表示済みのハイパーリンク" xfId="532" builtinId="9" hidden="1"/>
    <cellStyle name="表示済みのハイパーリンク" xfId="534" builtinId="9" hidden="1"/>
    <cellStyle name="表示済みのハイパーリンク" xfId="536" builtinId="9" hidden="1"/>
    <cellStyle name="表示済みのハイパーリンク" xfId="538" builtinId="9" hidden="1"/>
    <cellStyle name="表示済みのハイパーリンク" xfId="540" builtinId="9" hidden="1"/>
    <cellStyle name="表示済みのハイパーリンク" xfId="542" builtinId="9" hidden="1"/>
    <cellStyle name="表示済みのハイパーリンク" xfId="544" builtinId="9" hidden="1"/>
    <cellStyle name="表示済みのハイパーリンク" xfId="546" builtinId="9" hidden="1"/>
    <cellStyle name="表示済みのハイパーリンク" xfId="548" builtinId="9" hidden="1"/>
    <cellStyle name="表示済みのハイパーリンク" xfId="550" builtinId="9" hidden="1"/>
    <cellStyle name="表示済みのハイパーリンク" xfId="552" builtinId="9" hidden="1"/>
    <cellStyle name="表示済みのハイパーリンク" xfId="554" builtinId="9" hidden="1"/>
    <cellStyle name="表示済みのハイパーリンク" xfId="556" builtinId="9" hidden="1"/>
    <cellStyle name="表示済みのハイパーリンク" xfId="558" builtinId="9" hidden="1"/>
    <cellStyle name="表示済みのハイパーリンク" xfId="560" builtinId="9" hidden="1"/>
    <cellStyle name="表示済みのハイパーリンク" xfId="562" builtinId="9" hidden="1"/>
    <cellStyle name="表示済みのハイパーリンク" xfId="564" builtinId="9" hidden="1"/>
    <cellStyle name="表示済みのハイパーリンク" xfId="566" builtinId="9" hidden="1"/>
    <cellStyle name="表示済みのハイパーリンク" xfId="568" builtinId="9" hidden="1"/>
    <cellStyle name="表示済みのハイパーリンク" xfId="570" builtinId="9" hidden="1"/>
    <cellStyle name="表示済みのハイパーリンク" xfId="572" builtinId="9" hidden="1"/>
    <cellStyle name="表示済みのハイパーリンク" xfId="574" builtinId="9" hidden="1"/>
    <cellStyle name="表示済みのハイパーリンク" xfId="576" builtinId="9" hidden="1"/>
    <cellStyle name="表示済みのハイパーリンク" xfId="578" builtinId="9" hidden="1"/>
    <cellStyle name="表示済みのハイパーリンク" xfId="580" builtinId="9" hidden="1"/>
    <cellStyle name="表示済みのハイパーリンク" xfId="582" builtinId="9" hidden="1"/>
    <cellStyle name="表示済みのハイパーリンク" xfId="584" builtinId="9" hidden="1"/>
    <cellStyle name="表示済みのハイパーリンク" xfId="586" builtinId="9" hidden="1"/>
    <cellStyle name="表示済みのハイパーリンク" xfId="588" builtinId="9" hidden="1"/>
    <cellStyle name="表示済みのハイパーリンク" xfId="590" builtinId="9" hidden="1"/>
    <cellStyle name="表示済みのハイパーリンク" xfId="592" builtinId="9" hidden="1"/>
    <cellStyle name="表示済みのハイパーリンク" xfId="594" builtinId="9" hidden="1"/>
    <cellStyle name="表示済みのハイパーリンク" xfId="596" builtinId="9" hidden="1"/>
    <cellStyle name="表示済みのハイパーリンク" xfId="598" builtinId="9" hidden="1"/>
    <cellStyle name="表示済みのハイパーリンク" xfId="600" builtinId="9" hidden="1"/>
    <cellStyle name="表示済みのハイパーリンク" xfId="602" builtinId="9" hidden="1"/>
    <cellStyle name="表示済みのハイパーリンク" xfId="604" builtinId="9" hidden="1"/>
    <cellStyle name="表示済みのハイパーリンク" xfId="606" builtinId="9" hidden="1"/>
    <cellStyle name="表示済みのハイパーリンク" xfId="608" builtinId="9" hidden="1"/>
    <cellStyle name="表示済みのハイパーリンク" xfId="610" builtinId="9" hidden="1"/>
    <cellStyle name="表示済みのハイパーリンク" xfId="612" builtinId="9" hidden="1"/>
    <cellStyle name="表示済みのハイパーリンク" xfId="614" builtinId="9" hidden="1"/>
    <cellStyle name="表示済みのハイパーリンク" xfId="616" builtinId="9" hidden="1"/>
    <cellStyle name="表示済みのハイパーリンク" xfId="618" builtinId="9" hidden="1"/>
    <cellStyle name="表示済みのハイパーリンク" xfId="620" builtinId="9" hidden="1"/>
    <cellStyle name="表示済みのハイパーリンク" xfId="622" builtinId="9" hidden="1"/>
    <cellStyle name="表示済みのハイパーリンク" xfId="624" builtinId="9" hidden="1"/>
    <cellStyle name="表示済みのハイパーリンク" xfId="626" builtinId="9" hidden="1"/>
    <cellStyle name="表示済みのハイパーリンク" xfId="628" builtinId="9" hidden="1"/>
    <cellStyle name="表示済みのハイパーリンク" xfId="630" builtinId="9" hidden="1"/>
    <cellStyle name="表示済みのハイパーリンク" xfId="632" builtinId="9" hidden="1"/>
    <cellStyle name="表示済みのハイパーリンク" xfId="634" builtinId="9" hidden="1"/>
    <cellStyle name="表示済みのハイパーリンク" xfId="636" builtinId="9" hidden="1"/>
    <cellStyle name="表示済みのハイパーリンク" xfId="638" builtinId="9" hidden="1"/>
    <cellStyle name="表示済みのハイパーリンク" xfId="640" builtinId="9" hidden="1"/>
    <cellStyle name="表示済みのハイパーリンク" xfId="642" builtinId="9" hidden="1"/>
    <cellStyle name="表示済みのハイパーリンク" xfId="644" builtinId="9" hidden="1"/>
    <cellStyle name="表示済みのハイパーリンク" xfId="646" builtinId="9" hidden="1"/>
    <cellStyle name="表示済みのハイパーリンク" xfId="648" builtinId="9" hidden="1"/>
    <cellStyle name="表示済みのハイパーリンク" xfId="650" builtinId="9" hidden="1"/>
    <cellStyle name="表示済みのハイパーリンク" xfId="652" builtinId="9" hidden="1"/>
    <cellStyle name="表示済みのハイパーリンク" xfId="654" builtinId="9" hidden="1"/>
    <cellStyle name="表示済みのハイパーリンク" xfId="656" builtinId="9" hidden="1"/>
    <cellStyle name="表示済みのハイパーリンク" xfId="658" builtinId="9" hidden="1"/>
    <cellStyle name="表示済みのハイパーリンク" xfId="660" builtinId="9" hidden="1"/>
    <cellStyle name="表示済みのハイパーリンク" xfId="662" builtinId="9" hidden="1"/>
    <cellStyle name="表示済みのハイパーリンク" xfId="664" builtinId="9" hidden="1"/>
    <cellStyle name="表示済みのハイパーリンク" xfId="666" builtinId="9" hidden="1"/>
    <cellStyle name="表示済みのハイパーリンク" xfId="668" builtinId="9" hidden="1"/>
    <cellStyle name="表示済みのハイパーリンク" xfId="670" builtinId="9" hidden="1"/>
    <cellStyle name="表示済みのハイパーリンク" xfId="672" builtinId="9" hidden="1"/>
    <cellStyle name="表示済みのハイパーリンク" xfId="674" builtinId="9" hidden="1"/>
    <cellStyle name="表示済みのハイパーリンク" xfId="676"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472766</xdr:colOff>
      <xdr:row>38</xdr:row>
      <xdr:rowOff>114300</xdr:rowOff>
    </xdr:to>
    <xdr:pic>
      <xdr:nvPicPr>
        <xdr:cNvPr id="2" name="図 1"/>
        <xdr:cNvPicPr>
          <a:picLocks noChangeAspect="1"/>
        </xdr:cNvPicPr>
      </xdr:nvPicPr>
      <xdr:blipFill>
        <a:blip xmlns:r="http://schemas.openxmlformats.org/officeDocument/2006/relationships" r:embed="rId1"/>
        <a:stretch>
          <a:fillRect/>
        </a:stretch>
      </xdr:blipFill>
      <xdr:spPr>
        <a:xfrm>
          <a:off x="0" y="0"/>
          <a:ext cx="21008666" cy="831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4"/>
  <sheetViews>
    <sheetView topLeftCell="A3" workbookViewId="0">
      <selection activeCell="C29" sqref="C29"/>
    </sheetView>
  </sheetViews>
  <sheetFormatPr baseColWidth="12" defaultColWidth="8.83203125" defaultRowHeight="12" x14ac:dyDescent="0"/>
  <cols>
    <col min="1" max="2" width="8.83203125" style="3"/>
    <col min="3" max="3" width="10.83203125" style="3" bestFit="1" customWidth="1"/>
    <col min="4" max="4" width="7.33203125" style="3" bestFit="1" customWidth="1"/>
    <col min="5" max="5" width="14.5" style="3" bestFit="1" customWidth="1"/>
    <col min="6" max="6" width="15.33203125" style="3" customWidth="1"/>
    <col min="7" max="7" width="15.6640625" style="3" bestFit="1" customWidth="1"/>
    <col min="8" max="16384" width="8.83203125" style="3"/>
  </cols>
  <sheetData>
    <row r="2" spans="2:8" ht="17" customHeight="1">
      <c r="B2" s="305" t="s">
        <v>0</v>
      </c>
      <c r="C2" s="305"/>
      <c r="D2" s="298" t="s">
        <v>3</v>
      </c>
      <c r="E2" s="300" t="s">
        <v>4</v>
      </c>
      <c r="F2" s="302" t="s">
        <v>51</v>
      </c>
      <c r="G2" s="302" t="s">
        <v>53</v>
      </c>
    </row>
    <row r="3" spans="2:8" ht="17" customHeight="1">
      <c r="B3" s="1" t="s">
        <v>1</v>
      </c>
      <c r="C3" s="1" t="s">
        <v>2</v>
      </c>
      <c r="D3" s="299"/>
      <c r="E3" s="301"/>
      <c r="F3" s="303"/>
      <c r="G3" s="303"/>
    </row>
    <row r="4" spans="2:8" ht="17" customHeight="1">
      <c r="B4" s="304" t="s">
        <v>5</v>
      </c>
      <c r="C4" s="304" t="s">
        <v>17</v>
      </c>
      <c r="D4" s="4" t="s">
        <v>25</v>
      </c>
      <c r="E4" s="5" t="s">
        <v>27</v>
      </c>
      <c r="F4" s="6" t="s">
        <v>131</v>
      </c>
      <c r="G4" s="1"/>
    </row>
    <row r="5" spans="2:8" ht="17" customHeight="1">
      <c r="B5" s="304"/>
      <c r="C5" s="304"/>
      <c r="D5" s="4" t="s">
        <v>26</v>
      </c>
      <c r="E5" s="5" t="s">
        <v>28</v>
      </c>
      <c r="F5" s="6" t="s">
        <v>132</v>
      </c>
      <c r="G5" s="1"/>
    </row>
    <row r="6" spans="2:8" ht="17" customHeight="1">
      <c r="B6" s="304" t="s">
        <v>6</v>
      </c>
      <c r="C6" s="304" t="s">
        <v>18</v>
      </c>
      <c r="D6" s="4" t="s">
        <v>25</v>
      </c>
      <c r="E6" s="5" t="s">
        <v>29</v>
      </c>
      <c r="F6" s="6" t="s">
        <v>133</v>
      </c>
      <c r="G6" s="1"/>
    </row>
    <row r="7" spans="2:8" ht="17" customHeight="1">
      <c r="B7" s="304"/>
      <c r="C7" s="304"/>
      <c r="D7" s="4" t="s">
        <v>26</v>
      </c>
      <c r="E7" s="5" t="s">
        <v>30</v>
      </c>
      <c r="F7" s="6" t="s">
        <v>154</v>
      </c>
      <c r="G7" s="1"/>
    </row>
    <row r="8" spans="2:8" ht="17" customHeight="1">
      <c r="B8" s="304" t="s">
        <v>7</v>
      </c>
      <c r="C8" s="304" t="s">
        <v>19</v>
      </c>
      <c r="D8" s="4" t="s">
        <v>25</v>
      </c>
      <c r="E8" s="5" t="s">
        <v>31</v>
      </c>
      <c r="F8" s="6" t="s">
        <v>134</v>
      </c>
      <c r="G8" s="1"/>
    </row>
    <row r="9" spans="2:8" ht="17" customHeight="1">
      <c r="B9" s="304"/>
      <c r="C9" s="304"/>
      <c r="D9" s="4" t="s">
        <v>26</v>
      </c>
      <c r="E9" s="5" t="s">
        <v>32</v>
      </c>
      <c r="F9" s="6" t="s">
        <v>155</v>
      </c>
      <c r="G9" s="1"/>
    </row>
    <row r="10" spans="2:8" ht="17" customHeight="1">
      <c r="B10" s="304" t="s">
        <v>8</v>
      </c>
      <c r="C10" s="304" t="s">
        <v>20</v>
      </c>
      <c r="D10" s="4" t="s">
        <v>25</v>
      </c>
      <c r="E10" s="5" t="s">
        <v>33</v>
      </c>
      <c r="F10" s="6" t="s">
        <v>156</v>
      </c>
      <c r="G10" s="1"/>
    </row>
    <row r="11" spans="2:8" ht="17" customHeight="1">
      <c r="B11" s="304"/>
      <c r="C11" s="304"/>
      <c r="D11" s="4" t="s">
        <v>26</v>
      </c>
      <c r="E11" s="5" t="s">
        <v>34</v>
      </c>
      <c r="F11" s="6" t="s">
        <v>135</v>
      </c>
      <c r="G11" s="1"/>
    </row>
    <row r="12" spans="2:8" ht="17" customHeight="1">
      <c r="B12" s="304" t="s">
        <v>9</v>
      </c>
      <c r="C12" s="304" t="s">
        <v>21</v>
      </c>
      <c r="D12" s="4" t="s">
        <v>25</v>
      </c>
      <c r="E12" s="5" t="s">
        <v>35</v>
      </c>
      <c r="F12" s="7" t="s">
        <v>136</v>
      </c>
      <c r="G12" s="1" t="s">
        <v>55</v>
      </c>
    </row>
    <row r="13" spans="2:8" ht="17" customHeight="1">
      <c r="B13" s="304"/>
      <c r="C13" s="304"/>
      <c r="D13" s="4" t="s">
        <v>26</v>
      </c>
      <c r="E13" s="5" t="s">
        <v>36</v>
      </c>
      <c r="F13" s="7" t="s">
        <v>137</v>
      </c>
      <c r="G13" s="1" t="s">
        <v>52</v>
      </c>
    </row>
    <row r="14" spans="2:8" ht="17" customHeight="1">
      <c r="B14" s="304" t="s">
        <v>10</v>
      </c>
      <c r="C14" s="304" t="s">
        <v>22</v>
      </c>
      <c r="D14" s="4" t="s">
        <v>25</v>
      </c>
      <c r="E14" s="5" t="s">
        <v>37</v>
      </c>
      <c r="F14" s="7" t="s">
        <v>138</v>
      </c>
      <c r="G14" s="1" t="s">
        <v>54</v>
      </c>
    </row>
    <row r="15" spans="2:8" ht="17" customHeight="1">
      <c r="B15" s="304"/>
      <c r="C15" s="304"/>
      <c r="D15" s="4" t="s">
        <v>26</v>
      </c>
      <c r="E15" s="5" t="s">
        <v>38</v>
      </c>
      <c r="F15" s="10" t="s">
        <v>139</v>
      </c>
      <c r="G15" s="9"/>
      <c r="H15" s="8"/>
    </row>
    <row r="16" spans="2:8" ht="17" customHeight="1">
      <c r="B16" s="304" t="s">
        <v>11</v>
      </c>
      <c r="C16" s="304" t="s">
        <v>23</v>
      </c>
      <c r="D16" s="4" t="s">
        <v>25</v>
      </c>
      <c r="E16" s="5" t="s">
        <v>39</v>
      </c>
      <c r="F16" s="6" t="s">
        <v>140</v>
      </c>
      <c r="G16" s="1"/>
    </row>
    <row r="17" spans="2:7" ht="17" customHeight="1">
      <c r="B17" s="304"/>
      <c r="C17" s="304"/>
      <c r="D17" s="4" t="s">
        <v>26</v>
      </c>
      <c r="E17" s="5" t="s">
        <v>40</v>
      </c>
      <c r="F17" s="6" t="s">
        <v>141</v>
      </c>
      <c r="G17" s="1"/>
    </row>
    <row r="18" spans="2:7" ht="17" customHeight="1">
      <c r="B18" s="304" t="s">
        <v>12</v>
      </c>
      <c r="C18" s="304" t="s">
        <v>24</v>
      </c>
      <c r="D18" s="4" t="s">
        <v>25</v>
      </c>
      <c r="E18" s="5" t="s">
        <v>41</v>
      </c>
      <c r="F18" s="6" t="s">
        <v>142</v>
      </c>
      <c r="G18" s="1"/>
    </row>
    <row r="19" spans="2:7" ht="17" customHeight="1">
      <c r="B19" s="304"/>
      <c r="C19" s="304"/>
      <c r="D19" s="4" t="s">
        <v>26</v>
      </c>
      <c r="E19" s="5" t="s">
        <v>42</v>
      </c>
      <c r="F19" s="6" t="s">
        <v>143</v>
      </c>
      <c r="G19" s="1"/>
    </row>
    <row r="20" spans="2:7" ht="17" customHeight="1">
      <c r="B20" s="304" t="s">
        <v>13</v>
      </c>
      <c r="C20" s="304" t="s">
        <v>907</v>
      </c>
      <c r="D20" s="4" t="s">
        <v>25</v>
      </c>
      <c r="E20" s="5" t="s">
        <v>43</v>
      </c>
      <c r="F20" s="6" t="s">
        <v>144</v>
      </c>
      <c r="G20" s="1"/>
    </row>
    <row r="21" spans="2:7" ht="17" customHeight="1">
      <c r="B21" s="304"/>
      <c r="C21" s="304"/>
      <c r="D21" s="4" t="s">
        <v>26</v>
      </c>
      <c r="E21" s="5" t="s">
        <v>44</v>
      </c>
      <c r="F21" s="6" t="s">
        <v>146</v>
      </c>
      <c r="G21" s="1"/>
    </row>
    <row r="22" spans="2:7" ht="17" customHeight="1">
      <c r="B22" s="304" t="s">
        <v>14</v>
      </c>
      <c r="C22" s="304" t="s">
        <v>908</v>
      </c>
      <c r="D22" s="4" t="s">
        <v>25</v>
      </c>
      <c r="E22" s="5" t="s">
        <v>45</v>
      </c>
      <c r="F22" s="6" t="s">
        <v>145</v>
      </c>
      <c r="G22" s="1"/>
    </row>
    <row r="23" spans="2:7" ht="17" customHeight="1">
      <c r="B23" s="304"/>
      <c r="C23" s="304"/>
      <c r="D23" s="4" t="s">
        <v>26</v>
      </c>
      <c r="E23" s="5" t="s">
        <v>46</v>
      </c>
      <c r="F23" s="6" t="s">
        <v>147</v>
      </c>
      <c r="G23" s="1"/>
    </row>
    <row r="24" spans="2:7" ht="17" customHeight="1">
      <c r="B24" s="304" t="s">
        <v>15</v>
      </c>
      <c r="C24" s="304" t="s">
        <v>909</v>
      </c>
      <c r="D24" s="4" t="s">
        <v>25</v>
      </c>
      <c r="E24" s="5" t="s">
        <v>47</v>
      </c>
      <c r="F24" s="7" t="s">
        <v>148</v>
      </c>
      <c r="G24" s="1" t="s">
        <v>55</v>
      </c>
    </row>
    <row r="25" spans="2:7" ht="17" customHeight="1">
      <c r="B25" s="304"/>
      <c r="C25" s="304"/>
      <c r="D25" s="4" t="s">
        <v>26</v>
      </c>
      <c r="E25" s="5" t="s">
        <v>48</v>
      </c>
      <c r="F25" s="7" t="s">
        <v>149</v>
      </c>
      <c r="G25" s="1" t="s">
        <v>52</v>
      </c>
    </row>
    <row r="26" spans="2:7" ht="17" customHeight="1">
      <c r="B26" s="304" t="s">
        <v>16</v>
      </c>
      <c r="C26" s="304" t="s">
        <v>910</v>
      </c>
      <c r="D26" s="4" t="s">
        <v>25</v>
      </c>
      <c r="E26" s="5" t="s">
        <v>49</v>
      </c>
      <c r="F26" s="7" t="s">
        <v>150</v>
      </c>
      <c r="G26" s="1" t="s">
        <v>54</v>
      </c>
    </row>
    <row r="27" spans="2:7" ht="17" customHeight="1">
      <c r="B27" s="304"/>
      <c r="C27" s="304"/>
      <c r="D27" s="4" t="s">
        <v>26</v>
      </c>
      <c r="E27" s="5" t="s">
        <v>50</v>
      </c>
      <c r="F27" s="10" t="s">
        <v>151</v>
      </c>
      <c r="G27" s="2"/>
    </row>
    <row r="28" spans="2:7" ht="17" customHeight="1">
      <c r="B28" s="11"/>
      <c r="C28" s="11"/>
    </row>
    <row r="29" spans="2:7" ht="17" customHeight="1">
      <c r="B29" s="12" t="s">
        <v>68</v>
      </c>
      <c r="C29" s="12"/>
    </row>
    <row r="30" spans="2:7" ht="17" customHeight="1">
      <c r="B30" s="8" t="s">
        <v>69</v>
      </c>
    </row>
    <row r="31" spans="2:7" ht="17" customHeight="1">
      <c r="B31" s="8" t="s">
        <v>70</v>
      </c>
    </row>
    <row r="32" spans="2:7" ht="17" customHeight="1">
      <c r="B32" s="8" t="s">
        <v>71</v>
      </c>
    </row>
    <row r="33" spans="2:2" ht="17" customHeight="1">
      <c r="B33" s="8" t="s">
        <v>72</v>
      </c>
    </row>
    <row r="34" spans="2:2" ht="17" customHeight="1">
      <c r="B34" s="8" t="s">
        <v>906</v>
      </c>
    </row>
  </sheetData>
  <mergeCells count="29">
    <mergeCell ref="G2:G3"/>
    <mergeCell ref="B22:B23"/>
    <mergeCell ref="C22:C23"/>
    <mergeCell ref="B24:B25"/>
    <mergeCell ref="C24:C25"/>
    <mergeCell ref="B16:B17"/>
    <mergeCell ref="C16:C17"/>
    <mergeCell ref="B18:B19"/>
    <mergeCell ref="C18:C19"/>
    <mergeCell ref="B20:B21"/>
    <mergeCell ref="C20:C21"/>
    <mergeCell ref="B10:B11"/>
    <mergeCell ref="C10:C11"/>
    <mergeCell ref="B12:B13"/>
    <mergeCell ref="C12:C13"/>
    <mergeCell ref="B14:B15"/>
    <mergeCell ref="D2:D3"/>
    <mergeCell ref="E2:E3"/>
    <mergeCell ref="F2:F3"/>
    <mergeCell ref="B26:B27"/>
    <mergeCell ref="C26:C27"/>
    <mergeCell ref="C14:C15"/>
    <mergeCell ref="B2:C2"/>
    <mergeCell ref="B4:B5"/>
    <mergeCell ref="C4:C5"/>
    <mergeCell ref="B6:B7"/>
    <mergeCell ref="C6:C7"/>
    <mergeCell ref="B8:B9"/>
    <mergeCell ref="C8:C9"/>
  </mergeCells>
  <phoneticPr fontId="4"/>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J46"/>
  <sheetViews>
    <sheetView topLeftCell="R15" workbookViewId="0">
      <selection activeCell="AE43" sqref="AE43:AF43"/>
    </sheetView>
  </sheetViews>
  <sheetFormatPr baseColWidth="12" defaultColWidth="13.6640625" defaultRowHeight="17" x14ac:dyDescent="0"/>
  <cols>
    <col min="16" max="18" width="13.6640625" style="214"/>
    <col min="30" max="30" width="17.83203125" bestFit="1" customWidth="1"/>
    <col min="33" max="34" width="13.6640625" style="214"/>
  </cols>
  <sheetData>
    <row r="2" spans="2:36">
      <c r="B2" s="129"/>
      <c r="C2" s="129"/>
      <c r="D2" s="129"/>
      <c r="E2" s="129"/>
      <c r="F2" s="129"/>
      <c r="G2" s="129"/>
      <c r="H2" s="129"/>
      <c r="I2" s="129"/>
      <c r="J2" s="129"/>
      <c r="K2" s="129"/>
      <c r="L2" s="129"/>
      <c r="M2" s="129"/>
      <c r="N2" s="129"/>
      <c r="O2" s="129"/>
      <c r="P2" s="213"/>
      <c r="Q2" s="213"/>
      <c r="R2" s="213"/>
      <c r="S2" s="130"/>
      <c r="T2" s="130"/>
      <c r="U2" s="131"/>
      <c r="V2" s="129"/>
      <c r="W2" s="129"/>
      <c r="X2" s="129"/>
      <c r="Y2" s="129"/>
      <c r="Z2" s="129"/>
      <c r="AA2" s="129"/>
      <c r="AC2" s="129"/>
      <c r="AD2" s="129"/>
      <c r="AE2" s="130"/>
      <c r="AF2" s="130"/>
      <c r="AG2" s="215"/>
      <c r="AH2" s="215"/>
      <c r="AI2" s="130"/>
      <c r="AJ2" s="130"/>
    </row>
    <row r="3" spans="2:36">
      <c r="B3" s="132" t="s">
        <v>274</v>
      </c>
      <c r="C3" s="132" t="s">
        <v>275</v>
      </c>
      <c r="D3" s="132" t="s">
        <v>276</v>
      </c>
      <c r="E3" s="132" t="s">
        <v>277</v>
      </c>
      <c r="F3" s="132" t="s">
        <v>278</v>
      </c>
      <c r="G3" s="132" t="s">
        <v>279</v>
      </c>
      <c r="H3" s="132" t="s">
        <v>280</v>
      </c>
      <c r="I3" s="132" t="s">
        <v>281</v>
      </c>
      <c r="J3" s="132" t="s">
        <v>282</v>
      </c>
      <c r="K3" s="132" t="s">
        <v>283</v>
      </c>
      <c r="L3" s="133" t="s">
        <v>284</v>
      </c>
      <c r="M3" s="133" t="s">
        <v>285</v>
      </c>
      <c r="N3" s="133" t="s">
        <v>286</v>
      </c>
      <c r="O3" s="133" t="s">
        <v>287</v>
      </c>
      <c r="P3" s="133" t="s">
        <v>822</v>
      </c>
      <c r="Q3" s="133" t="s">
        <v>824</v>
      </c>
      <c r="R3" s="133" t="s">
        <v>825</v>
      </c>
      <c r="S3" s="134" t="s">
        <v>288</v>
      </c>
      <c r="T3" s="134" t="s">
        <v>289</v>
      </c>
      <c r="U3" s="131"/>
      <c r="V3" s="132" t="s">
        <v>290</v>
      </c>
      <c r="W3" s="132" t="s">
        <v>277</v>
      </c>
      <c r="X3" s="132" t="s">
        <v>278</v>
      </c>
      <c r="Y3" s="132" t="s">
        <v>279</v>
      </c>
      <c r="Z3" s="132" t="s">
        <v>291</v>
      </c>
      <c r="AA3" s="132" t="s">
        <v>292</v>
      </c>
      <c r="AB3" s="132" t="s">
        <v>293</v>
      </c>
      <c r="AC3" s="132" t="s">
        <v>294</v>
      </c>
      <c r="AD3" s="132" t="s">
        <v>295</v>
      </c>
      <c r="AE3" s="133" t="s">
        <v>296</v>
      </c>
      <c r="AF3" s="133" t="s">
        <v>297</v>
      </c>
      <c r="AG3" s="133" t="s">
        <v>823</v>
      </c>
      <c r="AH3" s="133" t="s">
        <v>825</v>
      </c>
      <c r="AI3" s="134" t="s">
        <v>298</v>
      </c>
      <c r="AJ3" s="134" t="s">
        <v>299</v>
      </c>
    </row>
    <row r="4" spans="2:36" ht="18">
      <c r="B4" s="135" t="s">
        <v>300</v>
      </c>
      <c r="C4" s="135" t="s">
        <v>301</v>
      </c>
      <c r="D4" s="135" t="s">
        <v>302</v>
      </c>
      <c r="E4" s="135" t="s">
        <v>303</v>
      </c>
      <c r="F4" s="136">
        <v>218</v>
      </c>
      <c r="G4" s="135">
        <v>1</v>
      </c>
      <c r="H4" s="135">
        <v>0</v>
      </c>
      <c r="I4" s="135">
        <v>33</v>
      </c>
      <c r="J4" s="137">
        <v>217</v>
      </c>
      <c r="K4" s="400" t="s">
        <v>304</v>
      </c>
      <c r="L4" s="401" t="s">
        <v>305</v>
      </c>
      <c r="M4" s="401" t="s">
        <v>306</v>
      </c>
      <c r="N4" s="138" t="s">
        <v>307</v>
      </c>
      <c r="O4" s="138" t="s">
        <v>308</v>
      </c>
      <c r="P4" s="133">
        <v>0</v>
      </c>
      <c r="Q4" s="133">
        <v>0</v>
      </c>
      <c r="R4" s="133"/>
      <c r="S4" s="134"/>
      <c r="T4" s="134"/>
      <c r="U4" s="131"/>
      <c r="V4" s="135" t="s">
        <v>309</v>
      </c>
      <c r="W4" s="135" t="s">
        <v>310</v>
      </c>
      <c r="X4" s="139">
        <v>111</v>
      </c>
      <c r="Y4" s="135">
        <v>2</v>
      </c>
      <c r="Z4" s="135">
        <v>1</v>
      </c>
      <c r="AA4" s="135">
        <v>6</v>
      </c>
      <c r="AB4" s="140">
        <v>110</v>
      </c>
      <c r="AC4" s="399" t="s">
        <v>304</v>
      </c>
      <c r="AD4" s="135" t="s">
        <v>248</v>
      </c>
      <c r="AE4" s="134" t="s">
        <v>311</v>
      </c>
      <c r="AF4" s="134"/>
      <c r="AG4" s="216"/>
      <c r="AH4" s="216"/>
      <c r="AI4" s="134"/>
      <c r="AJ4" s="141" t="s">
        <v>312</v>
      </c>
    </row>
    <row r="5" spans="2:36">
      <c r="B5" s="142" t="s">
        <v>313</v>
      </c>
      <c r="C5" s="142" t="s">
        <v>314</v>
      </c>
      <c r="D5" s="142" t="s">
        <v>315</v>
      </c>
      <c r="E5" s="142" t="s">
        <v>316</v>
      </c>
      <c r="F5" s="143">
        <v>218</v>
      </c>
      <c r="G5" s="142">
        <v>0</v>
      </c>
      <c r="H5" s="142">
        <v>0</v>
      </c>
      <c r="I5" s="142">
        <v>32</v>
      </c>
      <c r="J5" s="144">
        <v>217</v>
      </c>
      <c r="K5" s="400"/>
      <c r="L5" s="401"/>
      <c r="M5" s="401"/>
      <c r="N5" s="138" t="s">
        <v>317</v>
      </c>
      <c r="O5" s="138" t="s">
        <v>318</v>
      </c>
      <c r="P5" s="133">
        <v>1</v>
      </c>
      <c r="Q5" s="133">
        <v>1</v>
      </c>
      <c r="R5" s="133"/>
      <c r="S5" s="134"/>
      <c r="T5" s="134"/>
      <c r="U5" s="131"/>
      <c r="V5" s="145" t="s">
        <v>319</v>
      </c>
      <c r="W5" s="145" t="s">
        <v>320</v>
      </c>
      <c r="X5" s="146">
        <v>111</v>
      </c>
      <c r="Y5" s="145">
        <v>3</v>
      </c>
      <c r="Z5" s="145">
        <v>1</v>
      </c>
      <c r="AA5" s="145">
        <v>7</v>
      </c>
      <c r="AB5" s="147">
        <v>110</v>
      </c>
      <c r="AC5" s="402"/>
      <c r="AD5" s="145" t="s">
        <v>321</v>
      </c>
      <c r="AE5" s="134" t="s">
        <v>322</v>
      </c>
      <c r="AF5" s="134"/>
      <c r="AG5" s="216"/>
      <c r="AH5" s="216"/>
      <c r="AI5" s="134"/>
      <c r="AJ5" s="134"/>
    </row>
    <row r="6" spans="2:36" ht="18">
      <c r="B6" s="142" t="s">
        <v>323</v>
      </c>
      <c r="C6" s="142" t="s">
        <v>314</v>
      </c>
      <c r="D6" s="142" t="s">
        <v>315</v>
      </c>
      <c r="E6" s="142" t="s">
        <v>324</v>
      </c>
      <c r="F6" s="148">
        <v>217</v>
      </c>
      <c r="G6" s="142">
        <v>3</v>
      </c>
      <c r="H6" s="142">
        <v>0</v>
      </c>
      <c r="I6" s="142">
        <v>31</v>
      </c>
      <c r="J6" s="144">
        <v>217</v>
      </c>
      <c r="K6" s="400"/>
      <c r="L6" s="401"/>
      <c r="M6" s="401"/>
      <c r="N6" s="138" t="s">
        <v>307</v>
      </c>
      <c r="O6" s="138" t="s">
        <v>325</v>
      </c>
      <c r="P6" s="133">
        <v>2</v>
      </c>
      <c r="Q6" s="133">
        <v>2</v>
      </c>
      <c r="R6" s="133"/>
      <c r="S6" s="134"/>
      <c r="T6" s="134"/>
      <c r="U6" s="131"/>
      <c r="V6" s="142" t="s">
        <v>326</v>
      </c>
      <c r="W6" s="142" t="s">
        <v>310</v>
      </c>
      <c r="X6" s="143">
        <v>112</v>
      </c>
      <c r="Y6" s="142">
        <v>0</v>
      </c>
      <c r="Z6" s="142">
        <v>1</v>
      </c>
      <c r="AA6" s="142">
        <v>8</v>
      </c>
      <c r="AB6" s="149">
        <v>112</v>
      </c>
      <c r="AC6" s="399" t="s">
        <v>327</v>
      </c>
      <c r="AD6" s="399" t="s">
        <v>328</v>
      </c>
      <c r="AE6" s="150" t="s">
        <v>329</v>
      </c>
      <c r="AF6" s="151" t="s">
        <v>330</v>
      </c>
      <c r="AG6" s="216">
        <v>55</v>
      </c>
      <c r="AH6" s="216"/>
      <c r="AI6" s="134"/>
      <c r="AJ6" s="134"/>
    </row>
    <row r="7" spans="2:36">
      <c r="B7" s="145" t="s">
        <v>331</v>
      </c>
      <c r="C7" s="145" t="s">
        <v>332</v>
      </c>
      <c r="D7" s="145" t="s">
        <v>333</v>
      </c>
      <c r="E7" s="145" t="s">
        <v>334</v>
      </c>
      <c r="F7" s="146">
        <v>217</v>
      </c>
      <c r="G7" s="145">
        <v>2</v>
      </c>
      <c r="H7" s="145">
        <v>0</v>
      </c>
      <c r="I7" s="145">
        <v>30</v>
      </c>
      <c r="J7" s="152">
        <v>217</v>
      </c>
      <c r="K7" s="400"/>
      <c r="L7" s="401"/>
      <c r="M7" s="401"/>
      <c r="N7" s="138" t="s">
        <v>335</v>
      </c>
      <c r="O7" s="138" t="s">
        <v>336</v>
      </c>
      <c r="P7" s="133">
        <v>3</v>
      </c>
      <c r="Q7" s="133">
        <v>3</v>
      </c>
      <c r="R7" s="133"/>
      <c r="S7" s="134"/>
      <c r="T7" s="134"/>
      <c r="U7" s="131"/>
      <c r="V7" s="142" t="s">
        <v>337</v>
      </c>
      <c r="W7" s="142" t="s">
        <v>338</v>
      </c>
      <c r="X7" s="143">
        <v>112</v>
      </c>
      <c r="Y7" s="142">
        <v>1</v>
      </c>
      <c r="Z7" s="142">
        <v>1</v>
      </c>
      <c r="AA7" s="142">
        <v>9</v>
      </c>
      <c r="AB7" s="149">
        <v>112</v>
      </c>
      <c r="AC7" s="400"/>
      <c r="AD7" s="400"/>
      <c r="AE7" s="150" t="s">
        <v>339</v>
      </c>
      <c r="AF7" s="150" t="s">
        <v>340</v>
      </c>
      <c r="AG7" s="216">
        <v>43</v>
      </c>
      <c r="AH7" s="216"/>
      <c r="AI7" s="134"/>
      <c r="AJ7" s="134"/>
    </row>
    <row r="8" spans="2:36">
      <c r="B8" s="142" t="s">
        <v>341</v>
      </c>
      <c r="C8" s="142" t="s">
        <v>342</v>
      </c>
      <c r="D8" s="142" t="s">
        <v>343</v>
      </c>
      <c r="E8" s="142" t="s">
        <v>303</v>
      </c>
      <c r="F8" s="148">
        <v>217</v>
      </c>
      <c r="G8" s="142">
        <v>1</v>
      </c>
      <c r="H8" s="142">
        <v>0</v>
      </c>
      <c r="I8" s="142">
        <v>29</v>
      </c>
      <c r="J8" s="144">
        <v>217</v>
      </c>
      <c r="K8" s="400"/>
      <c r="L8" s="401" t="s">
        <v>344</v>
      </c>
      <c r="M8" s="401"/>
      <c r="N8" s="138" t="s">
        <v>345</v>
      </c>
      <c r="O8" s="138" t="s">
        <v>346</v>
      </c>
      <c r="P8" s="133">
        <v>4</v>
      </c>
      <c r="Q8" s="133">
        <v>4</v>
      </c>
      <c r="R8" s="133"/>
      <c r="S8" s="134"/>
      <c r="T8" s="134"/>
      <c r="U8" s="131"/>
      <c r="V8" s="135" t="s">
        <v>347</v>
      </c>
      <c r="W8" s="135" t="s">
        <v>348</v>
      </c>
      <c r="X8" s="136">
        <v>112</v>
      </c>
      <c r="Y8" s="135">
        <v>2</v>
      </c>
      <c r="Z8" s="135">
        <v>1</v>
      </c>
      <c r="AA8" s="135">
        <v>10</v>
      </c>
      <c r="AB8" s="153">
        <v>112</v>
      </c>
      <c r="AC8" s="400"/>
      <c r="AD8" s="400"/>
      <c r="AE8" s="150" t="s">
        <v>349</v>
      </c>
      <c r="AF8" s="150" t="s">
        <v>350</v>
      </c>
      <c r="AG8" s="216">
        <v>54</v>
      </c>
      <c r="AH8" s="216"/>
      <c r="AI8" s="134"/>
      <c r="AJ8" s="134"/>
    </row>
    <row r="9" spans="2:36">
      <c r="B9" s="142" t="s">
        <v>351</v>
      </c>
      <c r="C9" s="142" t="s">
        <v>352</v>
      </c>
      <c r="D9" s="142" t="s">
        <v>353</v>
      </c>
      <c r="E9" s="142" t="s">
        <v>354</v>
      </c>
      <c r="F9" s="148">
        <v>217</v>
      </c>
      <c r="G9" s="142">
        <v>0</v>
      </c>
      <c r="H9" s="142">
        <v>0</v>
      </c>
      <c r="I9" s="142">
        <v>28</v>
      </c>
      <c r="J9" s="144">
        <v>217</v>
      </c>
      <c r="K9" s="400"/>
      <c r="L9" s="401"/>
      <c r="M9" s="401"/>
      <c r="N9" s="138" t="s">
        <v>345</v>
      </c>
      <c r="O9" s="138" t="s">
        <v>355</v>
      </c>
      <c r="P9" s="133">
        <v>5</v>
      </c>
      <c r="Q9" s="133">
        <v>5</v>
      </c>
      <c r="R9" s="133"/>
      <c r="S9" s="134"/>
      <c r="T9" s="134"/>
      <c r="U9" s="131"/>
      <c r="V9" s="145" t="s">
        <v>347</v>
      </c>
      <c r="W9" s="145" t="s">
        <v>356</v>
      </c>
      <c r="X9" s="154">
        <v>112</v>
      </c>
      <c r="Y9" s="145">
        <v>3</v>
      </c>
      <c r="Z9" s="145">
        <v>1</v>
      </c>
      <c r="AA9" s="145">
        <v>11</v>
      </c>
      <c r="AB9" s="155">
        <v>112</v>
      </c>
      <c r="AC9" s="400"/>
      <c r="AD9" s="400"/>
      <c r="AE9" s="150" t="s">
        <v>349</v>
      </c>
      <c r="AF9" s="150" t="s">
        <v>357</v>
      </c>
      <c r="AG9" s="216">
        <v>42</v>
      </c>
      <c r="AH9" s="216"/>
      <c r="AI9" s="134"/>
      <c r="AJ9" s="134"/>
    </row>
    <row r="10" spans="2:36">
      <c r="B10" s="142" t="s">
        <v>358</v>
      </c>
      <c r="C10" s="142" t="s">
        <v>359</v>
      </c>
      <c r="D10" s="142" t="s">
        <v>360</v>
      </c>
      <c r="E10" s="142" t="s">
        <v>361</v>
      </c>
      <c r="F10" s="143">
        <v>216</v>
      </c>
      <c r="G10" s="142">
        <v>3</v>
      </c>
      <c r="H10" s="142">
        <v>0</v>
      </c>
      <c r="I10" s="142">
        <v>27</v>
      </c>
      <c r="J10" s="144">
        <v>217</v>
      </c>
      <c r="K10" s="400"/>
      <c r="L10" s="401"/>
      <c r="M10" s="401"/>
      <c r="N10" s="138" t="s">
        <v>345</v>
      </c>
      <c r="O10" s="138" t="s">
        <v>362</v>
      </c>
      <c r="P10" s="133">
        <v>6</v>
      </c>
      <c r="Q10" s="133">
        <v>6</v>
      </c>
      <c r="R10" s="133"/>
      <c r="S10" s="134"/>
      <c r="T10" s="134"/>
      <c r="U10" s="131"/>
      <c r="V10" s="142" t="s">
        <v>363</v>
      </c>
      <c r="W10" s="142" t="s">
        <v>364</v>
      </c>
      <c r="X10" s="148">
        <v>113</v>
      </c>
      <c r="Y10" s="142">
        <v>0</v>
      </c>
      <c r="Z10" s="142">
        <v>1</v>
      </c>
      <c r="AA10" s="142">
        <v>12</v>
      </c>
      <c r="AB10" s="149">
        <v>112</v>
      </c>
      <c r="AC10" s="400"/>
      <c r="AD10" s="400"/>
      <c r="AE10" s="150" t="s">
        <v>365</v>
      </c>
      <c r="AF10" s="150" t="s">
        <v>366</v>
      </c>
      <c r="AG10" s="216">
        <v>53</v>
      </c>
      <c r="AH10" s="216"/>
      <c r="AI10" s="134"/>
      <c r="AJ10" s="134"/>
    </row>
    <row r="11" spans="2:36">
      <c r="B11" s="142" t="s">
        <v>367</v>
      </c>
      <c r="C11" s="142" t="s">
        <v>359</v>
      </c>
      <c r="D11" s="142" t="s">
        <v>360</v>
      </c>
      <c r="E11" s="142" t="s">
        <v>368</v>
      </c>
      <c r="F11" s="143">
        <v>216</v>
      </c>
      <c r="G11" s="142">
        <v>2</v>
      </c>
      <c r="H11" s="142">
        <v>0</v>
      </c>
      <c r="I11" s="142">
        <v>26</v>
      </c>
      <c r="J11" s="144">
        <v>217</v>
      </c>
      <c r="K11" s="400"/>
      <c r="L11" s="401"/>
      <c r="M11" s="401"/>
      <c r="N11" s="138" t="s">
        <v>369</v>
      </c>
      <c r="O11" s="138" t="s">
        <v>370</v>
      </c>
      <c r="P11" s="133">
        <v>7</v>
      </c>
      <c r="Q11" s="133">
        <v>7</v>
      </c>
      <c r="R11" s="133"/>
      <c r="S11" s="134"/>
      <c r="T11" s="134"/>
      <c r="U11" s="131"/>
      <c r="V11" s="142" t="s">
        <v>371</v>
      </c>
      <c r="W11" s="142" t="s">
        <v>372</v>
      </c>
      <c r="X11" s="148">
        <v>113</v>
      </c>
      <c r="Y11" s="142">
        <v>1</v>
      </c>
      <c r="Z11" s="142">
        <v>1</v>
      </c>
      <c r="AA11" s="142">
        <v>13</v>
      </c>
      <c r="AB11" s="149">
        <v>112</v>
      </c>
      <c r="AC11" s="400"/>
      <c r="AD11" s="400"/>
      <c r="AE11" s="150" t="s">
        <v>365</v>
      </c>
      <c r="AF11" s="150" t="s">
        <v>373</v>
      </c>
      <c r="AG11" s="216">
        <v>41</v>
      </c>
      <c r="AH11" s="216"/>
      <c r="AI11" s="134"/>
      <c r="AJ11" s="134"/>
    </row>
    <row r="12" spans="2:36">
      <c r="B12" s="135" t="s">
        <v>374</v>
      </c>
      <c r="C12" s="135" t="s">
        <v>375</v>
      </c>
      <c r="D12" s="135" t="s">
        <v>376</v>
      </c>
      <c r="E12" s="135" t="s">
        <v>377</v>
      </c>
      <c r="F12" s="136">
        <v>216</v>
      </c>
      <c r="G12" s="135">
        <v>1</v>
      </c>
      <c r="H12" s="135">
        <v>0</v>
      </c>
      <c r="I12" s="135">
        <v>25</v>
      </c>
      <c r="J12" s="137">
        <v>217</v>
      </c>
      <c r="K12" s="400"/>
      <c r="L12" s="401" t="s">
        <v>378</v>
      </c>
      <c r="M12" s="401"/>
      <c r="N12" s="138" t="s">
        <v>379</v>
      </c>
      <c r="O12" s="138" t="s">
        <v>380</v>
      </c>
      <c r="P12" s="133">
        <v>8</v>
      </c>
      <c r="Q12" s="133">
        <v>8</v>
      </c>
      <c r="R12" s="133"/>
      <c r="S12" s="134"/>
      <c r="T12" s="134"/>
      <c r="U12" s="131"/>
      <c r="V12" s="135" t="s">
        <v>381</v>
      </c>
      <c r="W12" s="135" t="s">
        <v>382</v>
      </c>
      <c r="X12" s="139">
        <v>113</v>
      </c>
      <c r="Y12" s="135">
        <v>2</v>
      </c>
      <c r="Z12" s="135">
        <v>1</v>
      </c>
      <c r="AA12" s="135">
        <v>14</v>
      </c>
      <c r="AB12" s="153">
        <v>112</v>
      </c>
      <c r="AC12" s="400"/>
      <c r="AD12" s="400"/>
      <c r="AE12" s="150" t="s">
        <v>383</v>
      </c>
      <c r="AF12" s="150" t="s">
        <v>384</v>
      </c>
      <c r="AG12" s="216">
        <v>52</v>
      </c>
      <c r="AH12" s="216">
        <v>15</v>
      </c>
      <c r="AI12" s="134"/>
      <c r="AJ12" s="134"/>
    </row>
    <row r="13" spans="2:36" ht="18">
      <c r="B13" s="142" t="s">
        <v>385</v>
      </c>
      <c r="C13" s="142" t="s">
        <v>359</v>
      </c>
      <c r="D13" s="142" t="s">
        <v>386</v>
      </c>
      <c r="E13" s="142" t="s">
        <v>387</v>
      </c>
      <c r="F13" s="143">
        <v>216</v>
      </c>
      <c r="G13" s="142">
        <v>0</v>
      </c>
      <c r="H13" s="142">
        <v>0</v>
      </c>
      <c r="I13" s="142">
        <v>24</v>
      </c>
      <c r="J13" s="144">
        <v>217</v>
      </c>
      <c r="K13" s="400"/>
      <c r="L13" s="401"/>
      <c r="M13" s="401"/>
      <c r="N13" s="138" t="s">
        <v>369</v>
      </c>
      <c r="O13" s="156" t="s">
        <v>388</v>
      </c>
      <c r="P13" s="133">
        <v>9</v>
      </c>
      <c r="Q13" s="133">
        <v>9</v>
      </c>
      <c r="R13" s="133"/>
      <c r="S13" s="134"/>
      <c r="T13" s="134"/>
      <c r="U13" s="131"/>
      <c r="V13" s="145" t="s">
        <v>389</v>
      </c>
      <c r="W13" s="145" t="s">
        <v>372</v>
      </c>
      <c r="X13" s="146">
        <v>113</v>
      </c>
      <c r="Y13" s="145">
        <v>3</v>
      </c>
      <c r="Z13" s="145">
        <v>1</v>
      </c>
      <c r="AA13" s="145">
        <v>15</v>
      </c>
      <c r="AB13" s="155">
        <v>112</v>
      </c>
      <c r="AC13" s="400"/>
      <c r="AD13" s="400"/>
      <c r="AE13" s="150" t="s">
        <v>365</v>
      </c>
      <c r="AF13" s="150" t="s">
        <v>390</v>
      </c>
      <c r="AG13" s="216">
        <v>40</v>
      </c>
      <c r="AH13" s="216">
        <v>6</v>
      </c>
      <c r="AI13" s="134"/>
      <c r="AJ13" s="134"/>
    </row>
    <row r="14" spans="2:36" ht="18">
      <c r="B14" s="142" t="s">
        <v>391</v>
      </c>
      <c r="C14" s="142" t="s">
        <v>359</v>
      </c>
      <c r="D14" s="142" t="s">
        <v>386</v>
      </c>
      <c r="E14" s="142" t="s">
        <v>392</v>
      </c>
      <c r="F14" s="148">
        <v>215</v>
      </c>
      <c r="G14" s="142">
        <v>3</v>
      </c>
      <c r="H14" s="142">
        <v>0</v>
      </c>
      <c r="I14" s="142">
        <v>23</v>
      </c>
      <c r="J14" s="157">
        <v>214</v>
      </c>
      <c r="K14" s="400"/>
      <c r="L14" s="401"/>
      <c r="M14" s="401"/>
      <c r="N14" s="138" t="s">
        <v>369</v>
      </c>
      <c r="O14" s="138" t="s">
        <v>393</v>
      </c>
      <c r="P14" s="133">
        <v>10</v>
      </c>
      <c r="Q14" s="133">
        <v>10</v>
      </c>
      <c r="R14" s="133"/>
      <c r="S14" s="134"/>
      <c r="T14" s="134"/>
      <c r="U14" s="131"/>
      <c r="V14" s="142" t="s">
        <v>394</v>
      </c>
      <c r="W14" s="142" t="s">
        <v>382</v>
      </c>
      <c r="X14" s="143">
        <v>114</v>
      </c>
      <c r="Y14" s="142">
        <v>0</v>
      </c>
      <c r="Z14" s="142">
        <v>1</v>
      </c>
      <c r="AA14" s="142">
        <v>16</v>
      </c>
      <c r="AB14" s="148">
        <v>115</v>
      </c>
      <c r="AC14" s="400"/>
      <c r="AD14" s="400"/>
      <c r="AE14" s="150" t="s">
        <v>383</v>
      </c>
      <c r="AF14" s="151" t="s">
        <v>395</v>
      </c>
      <c r="AG14" s="216">
        <v>51</v>
      </c>
      <c r="AH14" s="216">
        <v>14</v>
      </c>
      <c r="AI14" s="134"/>
      <c r="AJ14" s="134"/>
    </row>
    <row r="15" spans="2:36">
      <c r="B15" s="145" t="s">
        <v>396</v>
      </c>
      <c r="C15" s="145" t="s">
        <v>359</v>
      </c>
      <c r="D15" s="145" t="s">
        <v>386</v>
      </c>
      <c r="E15" s="145" t="s">
        <v>368</v>
      </c>
      <c r="F15" s="146">
        <v>215</v>
      </c>
      <c r="G15" s="145">
        <v>2</v>
      </c>
      <c r="H15" s="145">
        <v>0</v>
      </c>
      <c r="I15" s="145">
        <v>22</v>
      </c>
      <c r="J15" s="147">
        <v>214</v>
      </c>
      <c r="K15" s="400"/>
      <c r="L15" s="401"/>
      <c r="M15" s="401"/>
      <c r="N15" s="138" t="s">
        <v>369</v>
      </c>
      <c r="O15" s="138" t="s">
        <v>397</v>
      </c>
      <c r="P15" s="133">
        <v>11</v>
      </c>
      <c r="Q15" s="133">
        <v>11</v>
      </c>
      <c r="R15" s="133"/>
      <c r="S15" s="134"/>
      <c r="T15" s="134"/>
      <c r="U15" s="131"/>
      <c r="V15" s="142" t="s">
        <v>394</v>
      </c>
      <c r="W15" s="142" t="s">
        <v>398</v>
      </c>
      <c r="X15" s="143">
        <v>114</v>
      </c>
      <c r="Y15" s="142">
        <v>1</v>
      </c>
      <c r="Z15" s="142">
        <v>1</v>
      </c>
      <c r="AA15" s="142">
        <v>17</v>
      </c>
      <c r="AB15" s="148">
        <v>115</v>
      </c>
      <c r="AC15" s="400"/>
      <c r="AD15" s="400"/>
      <c r="AE15" s="150" t="s">
        <v>365</v>
      </c>
      <c r="AF15" s="150" t="s">
        <v>399</v>
      </c>
      <c r="AG15" s="216">
        <v>39</v>
      </c>
      <c r="AH15" s="216">
        <v>5</v>
      </c>
      <c r="AI15" s="134"/>
      <c r="AJ15" s="134"/>
    </row>
    <row r="16" spans="2:36">
      <c r="B16" s="135" t="s">
        <v>400</v>
      </c>
      <c r="C16" s="135" t="s">
        <v>359</v>
      </c>
      <c r="D16" s="135" t="s">
        <v>401</v>
      </c>
      <c r="E16" s="135" t="s">
        <v>377</v>
      </c>
      <c r="F16" s="139">
        <v>215</v>
      </c>
      <c r="G16" s="135">
        <v>1</v>
      </c>
      <c r="H16" s="135">
        <v>0</v>
      </c>
      <c r="I16" s="135">
        <v>21</v>
      </c>
      <c r="J16" s="140">
        <v>214</v>
      </c>
      <c r="K16" s="400"/>
      <c r="L16" s="401" t="s">
        <v>402</v>
      </c>
      <c r="M16" s="401"/>
      <c r="N16" s="138" t="s">
        <v>379</v>
      </c>
      <c r="O16" s="138" t="s">
        <v>403</v>
      </c>
      <c r="P16" s="133">
        <v>12</v>
      </c>
      <c r="Q16" s="133">
        <v>12</v>
      </c>
      <c r="R16" s="133"/>
      <c r="S16" s="134"/>
      <c r="T16" s="134"/>
      <c r="U16" s="131"/>
      <c r="V16" s="135" t="s">
        <v>404</v>
      </c>
      <c r="W16" s="135" t="s">
        <v>405</v>
      </c>
      <c r="X16" s="136">
        <v>114</v>
      </c>
      <c r="Y16" s="135">
        <v>2</v>
      </c>
      <c r="Z16" s="135">
        <v>1</v>
      </c>
      <c r="AA16" s="135">
        <v>18</v>
      </c>
      <c r="AB16" s="139">
        <v>115</v>
      </c>
      <c r="AC16" s="400"/>
      <c r="AD16" s="400"/>
      <c r="AE16" s="150" t="s">
        <v>365</v>
      </c>
      <c r="AF16" s="150" t="s">
        <v>406</v>
      </c>
      <c r="AG16" s="216">
        <v>50</v>
      </c>
      <c r="AH16" s="216">
        <v>13</v>
      </c>
      <c r="AI16" s="134"/>
      <c r="AJ16" s="134"/>
    </row>
    <row r="17" spans="2:36" ht="18">
      <c r="B17" s="142" t="s">
        <v>407</v>
      </c>
      <c r="C17" s="142" t="s">
        <v>408</v>
      </c>
      <c r="D17" s="142" t="s">
        <v>409</v>
      </c>
      <c r="E17" s="142" t="s">
        <v>410</v>
      </c>
      <c r="F17" s="148">
        <v>215</v>
      </c>
      <c r="G17" s="142">
        <v>0</v>
      </c>
      <c r="H17" s="142">
        <v>0</v>
      </c>
      <c r="I17" s="142">
        <v>20</v>
      </c>
      <c r="J17" s="157">
        <v>214</v>
      </c>
      <c r="K17" s="400"/>
      <c r="L17" s="401"/>
      <c r="M17" s="401"/>
      <c r="N17" s="138" t="s">
        <v>411</v>
      </c>
      <c r="O17" s="138" t="s">
        <v>412</v>
      </c>
      <c r="P17" s="133">
        <v>13</v>
      </c>
      <c r="Q17" s="133">
        <v>13</v>
      </c>
      <c r="R17" s="133"/>
      <c r="S17" s="134"/>
      <c r="T17" s="134"/>
      <c r="U17" s="131"/>
      <c r="V17" s="145" t="s">
        <v>413</v>
      </c>
      <c r="W17" s="145" t="s">
        <v>372</v>
      </c>
      <c r="X17" s="154">
        <v>114</v>
      </c>
      <c r="Y17" s="145">
        <v>3</v>
      </c>
      <c r="Z17" s="145">
        <v>1</v>
      </c>
      <c r="AA17" s="145">
        <v>19</v>
      </c>
      <c r="AB17" s="146">
        <v>115</v>
      </c>
      <c r="AC17" s="400"/>
      <c r="AD17" s="400"/>
      <c r="AE17" s="150" t="s">
        <v>365</v>
      </c>
      <c r="AF17" s="150" t="s">
        <v>414</v>
      </c>
      <c r="AG17" s="216">
        <v>38</v>
      </c>
      <c r="AH17" s="216">
        <v>4</v>
      </c>
      <c r="AI17" s="141" t="s">
        <v>415</v>
      </c>
      <c r="AJ17" s="134"/>
    </row>
    <row r="18" spans="2:36">
      <c r="B18" s="142" t="s">
        <v>416</v>
      </c>
      <c r="C18" s="142" t="s">
        <v>375</v>
      </c>
      <c r="D18" s="142" t="s">
        <v>417</v>
      </c>
      <c r="E18" s="142" t="s">
        <v>418</v>
      </c>
      <c r="F18" s="143">
        <v>214</v>
      </c>
      <c r="G18" s="142">
        <v>3</v>
      </c>
      <c r="H18" s="142">
        <v>0</v>
      </c>
      <c r="I18" s="142">
        <v>19</v>
      </c>
      <c r="J18" s="157">
        <v>214</v>
      </c>
      <c r="K18" s="400"/>
      <c r="L18" s="401"/>
      <c r="M18" s="401"/>
      <c r="N18" s="138" t="s">
        <v>379</v>
      </c>
      <c r="O18" s="138" t="s">
        <v>419</v>
      </c>
      <c r="P18" s="133">
        <v>14</v>
      </c>
      <c r="Q18" s="133">
        <v>14</v>
      </c>
      <c r="R18" s="133"/>
      <c r="S18" s="134"/>
      <c r="T18" s="134"/>
      <c r="U18" s="131"/>
      <c r="V18" s="142" t="s">
        <v>420</v>
      </c>
      <c r="W18" s="142" t="s">
        <v>405</v>
      </c>
      <c r="X18" s="148">
        <v>115</v>
      </c>
      <c r="Y18" s="142">
        <v>0</v>
      </c>
      <c r="Z18" s="142">
        <v>1</v>
      </c>
      <c r="AA18" s="142">
        <v>20</v>
      </c>
      <c r="AB18" s="148">
        <v>115</v>
      </c>
      <c r="AC18" s="400"/>
      <c r="AD18" s="400"/>
      <c r="AE18" s="150" t="s">
        <v>421</v>
      </c>
      <c r="AF18" s="150" t="s">
        <v>422</v>
      </c>
      <c r="AG18" s="216">
        <v>49</v>
      </c>
      <c r="AH18" s="216">
        <v>12</v>
      </c>
      <c r="AI18" s="134"/>
      <c r="AJ18" s="134"/>
    </row>
    <row r="19" spans="2:36">
      <c r="B19" s="145" t="s">
        <v>423</v>
      </c>
      <c r="C19" s="145" t="s">
        <v>359</v>
      </c>
      <c r="D19" s="145" t="s">
        <v>401</v>
      </c>
      <c r="E19" s="145" t="s">
        <v>368</v>
      </c>
      <c r="F19" s="154">
        <v>214</v>
      </c>
      <c r="G19" s="145">
        <v>2</v>
      </c>
      <c r="H19" s="145">
        <v>0</v>
      </c>
      <c r="I19" s="145">
        <v>18</v>
      </c>
      <c r="J19" s="147">
        <v>214</v>
      </c>
      <c r="K19" s="400"/>
      <c r="L19" s="401"/>
      <c r="M19" s="401"/>
      <c r="N19" s="138" t="s">
        <v>369</v>
      </c>
      <c r="O19" s="138" t="s">
        <v>424</v>
      </c>
      <c r="P19" s="133">
        <v>15</v>
      </c>
      <c r="Q19" s="133">
        <v>15</v>
      </c>
      <c r="R19" s="133"/>
      <c r="S19" s="134"/>
      <c r="T19" s="134"/>
      <c r="U19" s="131"/>
      <c r="V19" s="142" t="s">
        <v>425</v>
      </c>
      <c r="W19" s="142" t="s">
        <v>372</v>
      </c>
      <c r="X19" s="148">
        <v>115</v>
      </c>
      <c r="Y19" s="142">
        <v>1</v>
      </c>
      <c r="Z19" s="142">
        <v>1</v>
      </c>
      <c r="AA19" s="142">
        <v>21</v>
      </c>
      <c r="AB19" s="148">
        <v>115</v>
      </c>
      <c r="AC19" s="400"/>
      <c r="AD19" s="400"/>
      <c r="AE19" s="150" t="s">
        <v>365</v>
      </c>
      <c r="AF19" s="150" t="s">
        <v>426</v>
      </c>
      <c r="AG19" s="216">
        <v>37</v>
      </c>
      <c r="AH19" s="216">
        <v>3</v>
      </c>
      <c r="AI19" s="134"/>
      <c r="AJ19" s="134"/>
    </row>
    <row r="20" spans="2:36">
      <c r="B20" s="132" t="s">
        <v>427</v>
      </c>
      <c r="C20" s="132" t="s">
        <v>428</v>
      </c>
      <c r="D20" s="132" t="s">
        <v>429</v>
      </c>
      <c r="E20" s="132"/>
      <c r="F20" s="158">
        <v>214</v>
      </c>
      <c r="G20" s="132">
        <v>1</v>
      </c>
      <c r="H20" s="132">
        <v>0</v>
      </c>
      <c r="I20" s="132">
        <v>17</v>
      </c>
      <c r="J20" s="159">
        <v>214</v>
      </c>
      <c r="K20" s="400"/>
      <c r="L20" s="132" t="s">
        <v>430</v>
      </c>
      <c r="M20" s="401"/>
      <c r="N20" s="138" t="s">
        <v>431</v>
      </c>
      <c r="O20" s="138" t="s">
        <v>432</v>
      </c>
      <c r="P20" s="133">
        <v>16</v>
      </c>
      <c r="Q20" s="133">
        <v>16</v>
      </c>
      <c r="R20" s="133"/>
      <c r="S20" s="134"/>
      <c r="T20" s="134"/>
      <c r="U20" s="131"/>
      <c r="V20" s="135" t="s">
        <v>433</v>
      </c>
      <c r="W20" s="135" t="s">
        <v>405</v>
      </c>
      <c r="X20" s="139">
        <v>115</v>
      </c>
      <c r="Y20" s="135">
        <v>2</v>
      </c>
      <c r="Z20" s="135">
        <v>1</v>
      </c>
      <c r="AA20" s="135">
        <v>22</v>
      </c>
      <c r="AB20" s="139">
        <v>115</v>
      </c>
      <c r="AC20" s="400"/>
      <c r="AD20" s="400"/>
      <c r="AE20" s="150" t="s">
        <v>421</v>
      </c>
      <c r="AF20" s="150" t="s">
        <v>434</v>
      </c>
      <c r="AG20" s="216">
        <v>48</v>
      </c>
      <c r="AH20" s="216">
        <v>11</v>
      </c>
      <c r="AI20" s="134"/>
      <c r="AJ20" s="134"/>
    </row>
    <row r="21" spans="2:36" ht="18">
      <c r="B21" s="132" t="s">
        <v>435</v>
      </c>
      <c r="C21" s="132" t="s">
        <v>428</v>
      </c>
      <c r="D21" s="132" t="s">
        <v>436</v>
      </c>
      <c r="E21" s="132"/>
      <c r="F21" s="158">
        <v>214</v>
      </c>
      <c r="G21" s="132">
        <v>0</v>
      </c>
      <c r="H21" s="132">
        <v>0</v>
      </c>
      <c r="I21" s="132">
        <v>16</v>
      </c>
      <c r="J21" s="159">
        <v>214</v>
      </c>
      <c r="K21" s="400"/>
      <c r="L21" s="132" t="s">
        <v>437</v>
      </c>
      <c r="M21" s="132"/>
      <c r="N21" s="138" t="s">
        <v>369</v>
      </c>
      <c r="O21" s="138" t="s">
        <v>438</v>
      </c>
      <c r="P21" s="133">
        <v>44</v>
      </c>
      <c r="Q21" s="133"/>
      <c r="R21" s="133">
        <v>7</v>
      </c>
      <c r="S21" s="141" t="s">
        <v>439</v>
      </c>
      <c r="T21" s="134"/>
      <c r="U21" s="131"/>
      <c r="V21" s="145" t="s">
        <v>440</v>
      </c>
      <c r="W21" s="145" t="s">
        <v>441</v>
      </c>
      <c r="X21" s="146">
        <v>115</v>
      </c>
      <c r="Y21" s="145">
        <v>3</v>
      </c>
      <c r="Z21" s="145">
        <v>1</v>
      </c>
      <c r="AA21" s="145">
        <v>23</v>
      </c>
      <c r="AB21" s="146">
        <v>115</v>
      </c>
      <c r="AC21" s="400"/>
      <c r="AD21" s="400"/>
      <c r="AE21" s="150" t="s">
        <v>421</v>
      </c>
      <c r="AF21" s="150" t="s">
        <v>442</v>
      </c>
      <c r="AG21" s="216">
        <v>36</v>
      </c>
      <c r="AH21" s="216">
        <v>2</v>
      </c>
      <c r="AI21" s="134"/>
      <c r="AJ21" s="134"/>
    </row>
    <row r="22" spans="2:36">
      <c r="B22" s="132" t="s">
        <v>443</v>
      </c>
      <c r="C22" s="132" t="s">
        <v>444</v>
      </c>
      <c r="D22" s="132" t="s">
        <v>445</v>
      </c>
      <c r="E22" s="132"/>
      <c r="F22" s="160">
        <v>213</v>
      </c>
      <c r="G22" s="132">
        <v>3</v>
      </c>
      <c r="H22" s="132">
        <v>0</v>
      </c>
      <c r="I22" s="132">
        <v>15</v>
      </c>
      <c r="J22" s="159">
        <v>214</v>
      </c>
      <c r="K22" s="400"/>
      <c r="L22" s="132" t="s">
        <v>446</v>
      </c>
      <c r="M22" s="132"/>
      <c r="N22" s="138" t="s">
        <v>431</v>
      </c>
      <c r="O22" s="138" t="s">
        <v>442</v>
      </c>
      <c r="P22" s="133">
        <v>56</v>
      </c>
      <c r="Q22" s="133"/>
      <c r="R22" s="133">
        <v>16</v>
      </c>
      <c r="S22" s="134"/>
      <c r="T22" s="134" t="s">
        <v>826</v>
      </c>
      <c r="U22" s="131"/>
      <c r="V22" s="142" t="s">
        <v>447</v>
      </c>
      <c r="W22" s="142" t="s">
        <v>364</v>
      </c>
      <c r="X22" s="143">
        <v>116</v>
      </c>
      <c r="Y22" s="142">
        <v>0</v>
      </c>
      <c r="Z22" s="142">
        <v>1</v>
      </c>
      <c r="AA22" s="142">
        <v>24</v>
      </c>
      <c r="AB22" s="148">
        <v>115</v>
      </c>
      <c r="AC22" s="400"/>
      <c r="AD22" s="400"/>
      <c r="AE22" s="150" t="s">
        <v>365</v>
      </c>
      <c r="AF22" s="150" t="s">
        <v>438</v>
      </c>
      <c r="AG22" s="216">
        <v>47</v>
      </c>
      <c r="AH22" s="216">
        <v>10</v>
      </c>
      <c r="AI22" s="134"/>
      <c r="AJ22" s="134"/>
    </row>
    <row r="23" spans="2:36">
      <c r="B23" s="132" t="s">
        <v>448</v>
      </c>
      <c r="C23" s="132" t="s">
        <v>449</v>
      </c>
      <c r="D23" s="132"/>
      <c r="E23" s="132"/>
      <c r="F23" s="160">
        <v>213</v>
      </c>
      <c r="G23" s="132">
        <v>2</v>
      </c>
      <c r="H23" s="132">
        <v>0</v>
      </c>
      <c r="I23" s="132">
        <v>14</v>
      </c>
      <c r="J23" s="159">
        <v>214</v>
      </c>
      <c r="K23" s="402"/>
      <c r="L23" s="132" t="s">
        <v>450</v>
      </c>
      <c r="M23" s="132" t="s">
        <v>451</v>
      </c>
      <c r="N23" s="132" t="s">
        <v>451</v>
      </c>
      <c r="O23" s="132" t="s">
        <v>452</v>
      </c>
      <c r="P23" s="133"/>
      <c r="Q23" s="133"/>
      <c r="R23" s="133"/>
      <c r="S23" s="134"/>
      <c r="T23" s="134"/>
      <c r="U23" s="131"/>
      <c r="V23" s="142" t="s">
        <v>453</v>
      </c>
      <c r="W23" s="142" t="s">
        <v>372</v>
      </c>
      <c r="X23" s="143">
        <v>116</v>
      </c>
      <c r="Y23" s="142">
        <v>1</v>
      </c>
      <c r="Z23" s="142">
        <v>1</v>
      </c>
      <c r="AA23" s="142">
        <v>25</v>
      </c>
      <c r="AB23" s="148">
        <v>115</v>
      </c>
      <c r="AC23" s="400"/>
      <c r="AD23" s="400"/>
      <c r="AE23" s="150" t="s">
        <v>365</v>
      </c>
      <c r="AF23" s="150" t="s">
        <v>432</v>
      </c>
      <c r="AG23" s="216">
        <v>35</v>
      </c>
      <c r="AH23" s="216">
        <v>1</v>
      </c>
      <c r="AI23" s="134"/>
      <c r="AJ23" s="134"/>
    </row>
    <row r="24" spans="2:36">
      <c r="B24" s="129"/>
      <c r="C24" s="129"/>
      <c r="D24" s="129"/>
      <c r="E24" s="129"/>
      <c r="F24" s="129"/>
      <c r="G24" s="129"/>
      <c r="H24" s="129"/>
      <c r="I24" s="129"/>
      <c r="J24" s="129"/>
      <c r="K24" s="129"/>
      <c r="L24" s="129"/>
      <c r="M24" s="129"/>
      <c r="N24" s="129"/>
      <c r="O24" s="129"/>
      <c r="P24" s="213"/>
      <c r="Q24" s="213"/>
      <c r="R24" s="213"/>
      <c r="S24" s="130"/>
      <c r="T24" s="130"/>
      <c r="U24" s="131"/>
      <c r="V24" s="135" t="s">
        <v>454</v>
      </c>
      <c r="W24" s="135" t="s">
        <v>382</v>
      </c>
      <c r="X24" s="136">
        <v>116</v>
      </c>
      <c r="Y24" s="135">
        <v>2</v>
      </c>
      <c r="Z24" s="135">
        <v>1</v>
      </c>
      <c r="AA24" s="135">
        <v>26</v>
      </c>
      <c r="AB24" s="139">
        <v>115</v>
      </c>
      <c r="AC24" s="400"/>
      <c r="AD24" s="400"/>
      <c r="AE24" s="150" t="s">
        <v>383</v>
      </c>
      <c r="AF24" s="150" t="s">
        <v>424</v>
      </c>
      <c r="AG24" s="216">
        <v>46</v>
      </c>
      <c r="AH24" s="216">
        <v>9</v>
      </c>
      <c r="AI24" s="134"/>
      <c r="AJ24" s="134"/>
    </row>
    <row r="25" spans="2:36">
      <c r="B25" s="132" t="s">
        <v>455</v>
      </c>
      <c r="C25" s="132" t="s">
        <v>456</v>
      </c>
      <c r="D25" s="132" t="s">
        <v>457</v>
      </c>
      <c r="E25" s="132" t="s">
        <v>458</v>
      </c>
      <c r="F25" s="132" t="s">
        <v>459</v>
      </c>
      <c r="G25" s="132" t="s">
        <v>460</v>
      </c>
      <c r="H25" s="132" t="s">
        <v>461</v>
      </c>
      <c r="I25" s="132" t="s">
        <v>462</v>
      </c>
      <c r="J25" s="132" t="s">
        <v>463</v>
      </c>
      <c r="K25" s="132" t="s">
        <v>464</v>
      </c>
      <c r="L25" s="133" t="s">
        <v>465</v>
      </c>
      <c r="M25" s="133" t="s">
        <v>466</v>
      </c>
      <c r="N25" s="133" t="s">
        <v>467</v>
      </c>
      <c r="O25" s="133" t="s">
        <v>468</v>
      </c>
      <c r="P25" s="133"/>
      <c r="Q25" s="133"/>
      <c r="R25" s="133"/>
      <c r="S25" s="134" t="s">
        <v>469</v>
      </c>
      <c r="T25" s="134" t="s">
        <v>470</v>
      </c>
      <c r="U25" s="131"/>
      <c r="V25" s="145" t="s">
        <v>471</v>
      </c>
      <c r="W25" s="145" t="s">
        <v>441</v>
      </c>
      <c r="X25" s="154">
        <v>116</v>
      </c>
      <c r="Y25" s="145">
        <v>3</v>
      </c>
      <c r="Z25" s="145">
        <v>1</v>
      </c>
      <c r="AA25" s="145">
        <v>27</v>
      </c>
      <c r="AB25" s="146">
        <v>115</v>
      </c>
      <c r="AC25" s="400"/>
      <c r="AD25" s="400"/>
      <c r="AE25" s="150" t="s">
        <v>421</v>
      </c>
      <c r="AF25" s="150" t="s">
        <v>419</v>
      </c>
      <c r="AG25" s="216">
        <v>34</v>
      </c>
      <c r="AH25" s="216">
        <v>0</v>
      </c>
      <c r="AI25" s="134"/>
      <c r="AJ25" s="134"/>
    </row>
    <row r="26" spans="2:36" ht="18">
      <c r="B26" s="135" t="s">
        <v>249</v>
      </c>
      <c r="C26" s="135" t="s">
        <v>472</v>
      </c>
      <c r="D26" s="135" t="s">
        <v>473</v>
      </c>
      <c r="E26" s="135" t="s">
        <v>474</v>
      </c>
      <c r="F26" s="139">
        <v>213</v>
      </c>
      <c r="G26" s="135">
        <v>1</v>
      </c>
      <c r="H26" s="135">
        <v>0</v>
      </c>
      <c r="I26" s="135">
        <v>13</v>
      </c>
      <c r="J26" s="140">
        <v>214</v>
      </c>
      <c r="K26" s="400" t="s">
        <v>475</v>
      </c>
      <c r="L26" s="401" t="s">
        <v>476</v>
      </c>
      <c r="M26" s="401" t="s">
        <v>477</v>
      </c>
      <c r="N26" s="138" t="s">
        <v>369</v>
      </c>
      <c r="O26" s="138" t="s">
        <v>478</v>
      </c>
      <c r="P26" s="133">
        <v>17</v>
      </c>
      <c r="Q26" s="133">
        <v>17</v>
      </c>
      <c r="R26" s="133"/>
      <c r="S26" s="134"/>
      <c r="T26" s="134"/>
      <c r="U26" s="131"/>
      <c r="V26" s="142" t="s">
        <v>479</v>
      </c>
      <c r="W26" s="142" t="s">
        <v>364</v>
      </c>
      <c r="X26" s="148">
        <v>117</v>
      </c>
      <c r="Y26" s="271">
        <v>1</v>
      </c>
      <c r="Z26" s="142">
        <v>1</v>
      </c>
      <c r="AA26" s="271">
        <v>29</v>
      </c>
      <c r="AB26" s="161">
        <v>118</v>
      </c>
      <c r="AC26" s="400"/>
      <c r="AD26" s="135" t="s">
        <v>480</v>
      </c>
      <c r="AE26" s="134"/>
      <c r="AF26" s="134"/>
      <c r="AG26" s="216"/>
      <c r="AH26" s="216"/>
      <c r="AI26" s="134"/>
      <c r="AJ26" s="134"/>
    </row>
    <row r="27" spans="2:36" ht="18">
      <c r="B27" s="142" t="s">
        <v>251</v>
      </c>
      <c r="C27" s="142" t="s">
        <v>472</v>
      </c>
      <c r="D27" s="142" t="s">
        <v>473</v>
      </c>
      <c r="E27" s="142" t="s">
        <v>481</v>
      </c>
      <c r="F27" s="148">
        <v>213</v>
      </c>
      <c r="G27" s="142">
        <v>0</v>
      </c>
      <c r="H27" s="142">
        <v>0</v>
      </c>
      <c r="I27" s="142">
        <v>12</v>
      </c>
      <c r="J27" s="157">
        <v>214</v>
      </c>
      <c r="K27" s="400"/>
      <c r="L27" s="401"/>
      <c r="M27" s="401"/>
      <c r="N27" s="138" t="s">
        <v>369</v>
      </c>
      <c r="O27" s="156" t="s">
        <v>482</v>
      </c>
      <c r="P27" s="133">
        <v>18</v>
      </c>
      <c r="Q27" s="133">
        <v>18</v>
      </c>
      <c r="R27" s="133"/>
      <c r="S27" s="134"/>
      <c r="T27" s="134"/>
      <c r="U27" s="131"/>
      <c r="V27" s="142" t="s">
        <v>483</v>
      </c>
      <c r="W27" s="142" t="s">
        <v>372</v>
      </c>
      <c r="X27" s="148">
        <v>117</v>
      </c>
      <c r="Y27" s="271">
        <v>0</v>
      </c>
      <c r="Z27" s="142">
        <v>1</v>
      </c>
      <c r="AA27" s="271">
        <v>28</v>
      </c>
      <c r="AB27" s="161">
        <v>118</v>
      </c>
      <c r="AC27" s="400"/>
      <c r="AD27" s="145" t="s">
        <v>480</v>
      </c>
      <c r="AE27" s="134"/>
      <c r="AF27" s="134"/>
      <c r="AG27" s="216"/>
      <c r="AH27" s="216"/>
      <c r="AI27" s="134"/>
      <c r="AJ27" s="134"/>
    </row>
    <row r="28" spans="2:36" ht="18">
      <c r="B28" s="142" t="s">
        <v>253</v>
      </c>
      <c r="C28" s="142" t="s">
        <v>359</v>
      </c>
      <c r="D28" s="142" t="s">
        <v>484</v>
      </c>
      <c r="E28" s="142" t="s">
        <v>485</v>
      </c>
      <c r="F28" s="143">
        <v>212</v>
      </c>
      <c r="G28" s="142">
        <v>3</v>
      </c>
      <c r="H28" s="142">
        <v>0</v>
      </c>
      <c r="I28" s="142">
        <v>11</v>
      </c>
      <c r="J28" s="144">
        <v>211</v>
      </c>
      <c r="K28" s="400"/>
      <c r="L28" s="401"/>
      <c r="M28" s="401"/>
      <c r="N28" s="138" t="s">
        <v>486</v>
      </c>
      <c r="O28" s="138" t="s">
        <v>487</v>
      </c>
      <c r="P28" s="133">
        <v>19</v>
      </c>
      <c r="Q28" s="133">
        <v>19</v>
      </c>
      <c r="R28" s="133"/>
      <c r="S28" s="134"/>
      <c r="T28" s="141" t="s">
        <v>312</v>
      </c>
      <c r="U28" s="131"/>
      <c r="V28" s="135" t="s">
        <v>488</v>
      </c>
      <c r="W28" s="135" t="s">
        <v>489</v>
      </c>
      <c r="X28" s="139">
        <v>117</v>
      </c>
      <c r="Y28" s="135">
        <v>2</v>
      </c>
      <c r="Z28" s="135">
        <v>1</v>
      </c>
      <c r="AA28" s="135">
        <v>30</v>
      </c>
      <c r="AB28" s="162">
        <v>118</v>
      </c>
      <c r="AC28" s="400"/>
      <c r="AD28" s="135" t="s">
        <v>480</v>
      </c>
      <c r="AE28" s="134"/>
      <c r="AF28" s="134"/>
      <c r="AG28" s="216"/>
      <c r="AH28" s="216"/>
      <c r="AI28" s="134"/>
      <c r="AJ28" s="134"/>
    </row>
    <row r="29" spans="2:36" ht="18">
      <c r="B29" s="145" t="s">
        <v>255</v>
      </c>
      <c r="C29" s="145" t="s">
        <v>359</v>
      </c>
      <c r="D29" s="145" t="s">
        <v>484</v>
      </c>
      <c r="E29" s="145" t="s">
        <v>368</v>
      </c>
      <c r="F29" s="154">
        <v>212</v>
      </c>
      <c r="G29" s="145">
        <v>2</v>
      </c>
      <c r="H29" s="145">
        <v>0</v>
      </c>
      <c r="I29" s="145">
        <v>10</v>
      </c>
      <c r="J29" s="152">
        <v>211</v>
      </c>
      <c r="K29" s="400"/>
      <c r="L29" s="401"/>
      <c r="M29" s="401"/>
      <c r="N29" s="138" t="s">
        <v>369</v>
      </c>
      <c r="O29" s="138" t="s">
        <v>490</v>
      </c>
      <c r="P29" s="133">
        <v>20</v>
      </c>
      <c r="Q29" s="133">
        <v>20</v>
      </c>
      <c r="R29" s="133"/>
      <c r="S29" s="141" t="s">
        <v>415</v>
      </c>
      <c r="T29" s="134"/>
      <c r="U29" s="131"/>
      <c r="V29" s="142" t="s">
        <v>491</v>
      </c>
      <c r="W29" s="142" t="s">
        <v>492</v>
      </c>
      <c r="X29" s="148">
        <v>117</v>
      </c>
      <c r="Y29" s="142">
        <v>3</v>
      </c>
      <c r="Z29" s="142">
        <v>1</v>
      </c>
      <c r="AA29" s="142">
        <v>31</v>
      </c>
      <c r="AB29" s="161">
        <v>118</v>
      </c>
      <c r="AC29" s="400"/>
      <c r="AD29" s="142" t="s">
        <v>480</v>
      </c>
      <c r="AE29" s="134"/>
      <c r="AF29" s="134"/>
      <c r="AG29" s="216"/>
      <c r="AH29" s="216"/>
      <c r="AI29" s="134"/>
      <c r="AJ29" s="134"/>
    </row>
    <row r="30" spans="2:36">
      <c r="B30" s="142" t="s">
        <v>250</v>
      </c>
      <c r="C30" s="142" t="s">
        <v>359</v>
      </c>
      <c r="D30" s="142" t="s">
        <v>360</v>
      </c>
      <c r="E30" s="142" t="s">
        <v>493</v>
      </c>
      <c r="F30" s="143">
        <v>212</v>
      </c>
      <c r="G30" s="142">
        <v>1</v>
      </c>
      <c r="H30" s="142">
        <v>0</v>
      </c>
      <c r="I30" s="142">
        <v>9</v>
      </c>
      <c r="J30" s="144">
        <v>211</v>
      </c>
      <c r="K30" s="400"/>
      <c r="L30" s="401" t="s">
        <v>494</v>
      </c>
      <c r="M30" s="401"/>
      <c r="N30" s="138" t="s">
        <v>379</v>
      </c>
      <c r="O30" s="138" t="s">
        <v>495</v>
      </c>
      <c r="P30" s="133">
        <v>21</v>
      </c>
      <c r="Q30" s="133">
        <v>21</v>
      </c>
      <c r="R30" s="133"/>
      <c r="S30" s="134"/>
      <c r="T30" s="134"/>
      <c r="U30" s="131"/>
      <c r="V30" s="142" t="s">
        <v>496</v>
      </c>
      <c r="W30" s="142" t="s">
        <v>382</v>
      </c>
      <c r="X30" s="143">
        <v>118</v>
      </c>
      <c r="Y30" s="142">
        <v>0</v>
      </c>
      <c r="Z30" s="142">
        <v>1</v>
      </c>
      <c r="AA30" s="142">
        <v>32</v>
      </c>
      <c r="AB30" s="161">
        <v>118</v>
      </c>
      <c r="AC30" s="400"/>
      <c r="AD30" s="142" t="s">
        <v>497</v>
      </c>
      <c r="AE30" s="134"/>
      <c r="AF30" s="134"/>
      <c r="AG30" s="216"/>
      <c r="AH30" s="216"/>
      <c r="AI30" s="134"/>
      <c r="AJ30" s="134"/>
    </row>
    <row r="31" spans="2:36">
      <c r="B31" s="142" t="s">
        <v>252</v>
      </c>
      <c r="C31" s="142" t="s">
        <v>375</v>
      </c>
      <c r="D31" s="142" t="s">
        <v>498</v>
      </c>
      <c r="E31" s="142" t="s">
        <v>499</v>
      </c>
      <c r="F31" s="143">
        <v>212</v>
      </c>
      <c r="G31" s="142">
        <v>0</v>
      </c>
      <c r="H31" s="142">
        <v>0</v>
      </c>
      <c r="I31" s="142">
        <v>8</v>
      </c>
      <c r="J31" s="144">
        <v>211</v>
      </c>
      <c r="K31" s="400"/>
      <c r="L31" s="401"/>
      <c r="M31" s="401"/>
      <c r="N31" s="138" t="s">
        <v>379</v>
      </c>
      <c r="O31" s="138" t="s">
        <v>500</v>
      </c>
      <c r="P31" s="133">
        <v>22</v>
      </c>
      <c r="Q31" s="133">
        <v>22</v>
      </c>
      <c r="R31" s="133"/>
      <c r="S31" s="134"/>
      <c r="T31" s="134"/>
      <c r="U31" s="131"/>
      <c r="V31" s="145" t="s">
        <v>491</v>
      </c>
      <c r="W31" s="145" t="s">
        <v>372</v>
      </c>
      <c r="X31" s="154">
        <v>118</v>
      </c>
      <c r="Y31" s="145">
        <v>1</v>
      </c>
      <c r="Z31" s="145">
        <v>1</v>
      </c>
      <c r="AA31" s="145">
        <v>33</v>
      </c>
      <c r="AB31" s="163">
        <v>118</v>
      </c>
      <c r="AC31" s="402"/>
      <c r="AD31" s="145" t="s">
        <v>501</v>
      </c>
      <c r="AE31" s="164" t="s">
        <v>502</v>
      </c>
      <c r="AF31" s="164" t="s">
        <v>503</v>
      </c>
      <c r="AG31" s="216"/>
      <c r="AH31" s="216"/>
      <c r="AI31" s="134"/>
      <c r="AJ31" s="134"/>
    </row>
    <row r="32" spans="2:36">
      <c r="B32" s="142" t="s">
        <v>254</v>
      </c>
      <c r="C32" s="142" t="s">
        <v>375</v>
      </c>
      <c r="D32" s="142" t="s">
        <v>498</v>
      </c>
      <c r="E32" s="142" t="s">
        <v>418</v>
      </c>
      <c r="F32" s="148">
        <v>211</v>
      </c>
      <c r="G32" s="142">
        <v>3</v>
      </c>
      <c r="H32" s="142">
        <v>0</v>
      </c>
      <c r="I32" s="142">
        <v>7</v>
      </c>
      <c r="J32" s="144">
        <v>211</v>
      </c>
      <c r="K32" s="400"/>
      <c r="L32" s="401"/>
      <c r="M32" s="401"/>
      <c r="N32" s="138" t="s">
        <v>379</v>
      </c>
      <c r="O32" s="138" t="s">
        <v>504</v>
      </c>
      <c r="P32" s="133">
        <v>23</v>
      </c>
      <c r="Q32" s="133">
        <v>23</v>
      </c>
      <c r="R32" s="133"/>
      <c r="S32" s="134"/>
      <c r="T32" s="134"/>
      <c r="U32" s="131"/>
      <c r="V32" s="129"/>
      <c r="W32" s="129"/>
      <c r="Y32" s="129"/>
      <c r="Z32" s="129"/>
      <c r="AA32" s="129"/>
      <c r="AC32" s="129"/>
      <c r="AD32" s="129"/>
      <c r="AE32" s="130"/>
      <c r="AF32" s="130"/>
      <c r="AG32" s="215"/>
      <c r="AH32" s="215"/>
      <c r="AI32" s="130"/>
      <c r="AJ32" s="130"/>
    </row>
    <row r="33" spans="2:36" ht="18">
      <c r="B33" s="142" t="s">
        <v>256</v>
      </c>
      <c r="C33" s="142" t="s">
        <v>472</v>
      </c>
      <c r="D33" s="142" t="s">
        <v>505</v>
      </c>
      <c r="E33" s="142" t="s">
        <v>506</v>
      </c>
      <c r="F33" s="148">
        <v>211</v>
      </c>
      <c r="G33" s="142">
        <v>2</v>
      </c>
      <c r="H33" s="142">
        <v>0</v>
      </c>
      <c r="I33" s="142">
        <v>6</v>
      </c>
      <c r="J33" s="144">
        <v>211</v>
      </c>
      <c r="K33" s="400"/>
      <c r="L33" s="401"/>
      <c r="M33" s="401"/>
      <c r="N33" s="138" t="s">
        <v>431</v>
      </c>
      <c r="O33" s="138" t="s">
        <v>507</v>
      </c>
      <c r="P33" s="133">
        <v>24</v>
      </c>
      <c r="Q33" s="133">
        <v>24</v>
      </c>
      <c r="R33" s="133"/>
      <c r="S33" s="134"/>
      <c r="T33" s="141" t="s">
        <v>312</v>
      </c>
      <c r="U33" s="131"/>
      <c r="V33" s="252" t="s">
        <v>915</v>
      </c>
      <c r="W33" s="252" t="s">
        <v>916</v>
      </c>
      <c r="X33" s="252" t="s">
        <v>911</v>
      </c>
      <c r="Y33" s="252" t="s">
        <v>912</v>
      </c>
      <c r="Z33" s="252" t="s">
        <v>913</v>
      </c>
      <c r="AA33" s="252" t="s">
        <v>914</v>
      </c>
      <c r="AB33" s="252" t="s">
        <v>293</v>
      </c>
      <c r="AC33" s="252" t="s">
        <v>294</v>
      </c>
      <c r="AD33" s="252" t="s">
        <v>918</v>
      </c>
      <c r="AE33" s="254" t="s">
        <v>922</v>
      </c>
      <c r="AF33" s="254" t="s">
        <v>923</v>
      </c>
      <c r="AG33" s="216"/>
      <c r="AH33" s="216"/>
      <c r="AI33" s="254" t="s">
        <v>925</v>
      </c>
      <c r="AJ33" s="254" t="s">
        <v>926</v>
      </c>
    </row>
    <row r="34" spans="2:36" ht="18">
      <c r="B34" s="135" t="s">
        <v>257</v>
      </c>
      <c r="C34" s="135" t="s">
        <v>359</v>
      </c>
      <c r="D34" s="135" t="s">
        <v>386</v>
      </c>
      <c r="E34" s="135" t="s">
        <v>493</v>
      </c>
      <c r="F34" s="139">
        <v>211</v>
      </c>
      <c r="G34" s="135">
        <v>1</v>
      </c>
      <c r="H34" s="135">
        <v>0</v>
      </c>
      <c r="I34" s="135">
        <v>5</v>
      </c>
      <c r="J34" s="137">
        <v>211</v>
      </c>
      <c r="K34" s="400"/>
      <c r="L34" s="401" t="s">
        <v>508</v>
      </c>
      <c r="M34" s="401"/>
      <c r="N34" s="138" t="s">
        <v>369</v>
      </c>
      <c r="O34" s="138" t="s">
        <v>509</v>
      </c>
      <c r="P34" s="133">
        <v>25</v>
      </c>
      <c r="Q34" s="133">
        <v>25</v>
      </c>
      <c r="R34" s="133"/>
      <c r="S34" s="134"/>
      <c r="T34" s="134"/>
      <c r="U34" s="131"/>
      <c r="V34" s="251">
        <v>3</v>
      </c>
      <c r="W34" s="251">
        <v>0</v>
      </c>
      <c r="X34" s="143">
        <v>118</v>
      </c>
      <c r="Y34" s="251">
        <v>2</v>
      </c>
      <c r="Z34" s="251">
        <v>1</v>
      </c>
      <c r="AA34" s="251">
        <v>34</v>
      </c>
      <c r="AB34" s="161">
        <v>118</v>
      </c>
      <c r="AC34" s="400" t="s">
        <v>917</v>
      </c>
      <c r="AD34" s="251" t="s">
        <v>919</v>
      </c>
      <c r="AE34" s="258">
        <v>3</v>
      </c>
      <c r="AF34" s="258">
        <v>0</v>
      </c>
      <c r="AG34" s="259"/>
      <c r="AH34" s="259"/>
      <c r="AI34" s="264" t="s">
        <v>927</v>
      </c>
      <c r="AJ34" s="264"/>
    </row>
    <row r="35" spans="2:36" ht="18">
      <c r="B35" s="142" t="s">
        <v>259</v>
      </c>
      <c r="C35" s="142" t="s">
        <v>359</v>
      </c>
      <c r="D35" s="142" t="s">
        <v>386</v>
      </c>
      <c r="E35" s="142" t="s">
        <v>387</v>
      </c>
      <c r="F35" s="148">
        <v>211</v>
      </c>
      <c r="G35" s="142">
        <v>0</v>
      </c>
      <c r="H35" s="142">
        <v>0</v>
      </c>
      <c r="I35" s="142">
        <v>4</v>
      </c>
      <c r="J35" s="144">
        <v>211</v>
      </c>
      <c r="K35" s="400"/>
      <c r="L35" s="401"/>
      <c r="M35" s="401"/>
      <c r="N35" s="138" t="s">
        <v>369</v>
      </c>
      <c r="O35" s="138" t="s">
        <v>510</v>
      </c>
      <c r="P35" s="133">
        <v>26</v>
      </c>
      <c r="Q35" s="133">
        <v>26</v>
      </c>
      <c r="R35" s="133"/>
      <c r="S35" s="134"/>
      <c r="T35" s="134"/>
      <c r="U35" s="131"/>
      <c r="V35" s="251">
        <v>3</v>
      </c>
      <c r="W35" s="251">
        <v>1</v>
      </c>
      <c r="X35" s="143">
        <v>118</v>
      </c>
      <c r="Y35" s="251">
        <v>3</v>
      </c>
      <c r="Z35" s="251">
        <v>1</v>
      </c>
      <c r="AA35" s="251">
        <v>35</v>
      </c>
      <c r="AB35" s="161">
        <v>118</v>
      </c>
      <c r="AC35" s="400"/>
      <c r="AD35" s="251" t="s">
        <v>919</v>
      </c>
      <c r="AE35" s="258">
        <v>3</v>
      </c>
      <c r="AF35" s="258">
        <v>1</v>
      </c>
      <c r="AG35" s="259"/>
      <c r="AH35" s="259"/>
      <c r="AI35" s="264"/>
      <c r="AJ35" s="264"/>
    </row>
    <row r="36" spans="2:36" ht="18">
      <c r="B36" s="142" t="s">
        <v>261</v>
      </c>
      <c r="C36" s="142" t="s">
        <v>359</v>
      </c>
      <c r="D36" s="142" t="s">
        <v>386</v>
      </c>
      <c r="E36" s="142" t="s">
        <v>392</v>
      </c>
      <c r="F36" s="143">
        <v>210</v>
      </c>
      <c r="G36" s="142">
        <v>3</v>
      </c>
      <c r="H36" s="142">
        <v>0</v>
      </c>
      <c r="I36" s="142">
        <v>3</v>
      </c>
      <c r="J36" s="144">
        <v>211</v>
      </c>
      <c r="K36" s="400"/>
      <c r="L36" s="401"/>
      <c r="M36" s="401"/>
      <c r="N36" s="138" t="s">
        <v>369</v>
      </c>
      <c r="O36" s="138" t="s">
        <v>511</v>
      </c>
      <c r="P36" s="133">
        <v>27</v>
      </c>
      <c r="Q36" s="133">
        <v>27</v>
      </c>
      <c r="R36" s="133"/>
      <c r="S36" s="134"/>
      <c r="T36" s="134"/>
      <c r="U36" s="131"/>
      <c r="V36" s="251">
        <v>3</v>
      </c>
      <c r="W36" s="251">
        <v>2</v>
      </c>
      <c r="X36" s="148">
        <v>119</v>
      </c>
      <c r="Y36" s="251">
        <v>0</v>
      </c>
      <c r="Z36" s="251">
        <v>1</v>
      </c>
      <c r="AA36" s="251">
        <v>36</v>
      </c>
      <c r="AB36" s="161">
        <v>118</v>
      </c>
      <c r="AC36" s="400"/>
      <c r="AD36" s="251"/>
      <c r="AE36" s="194"/>
      <c r="AF36" s="194" t="s">
        <v>924</v>
      </c>
      <c r="AG36" s="259"/>
      <c r="AH36" s="259"/>
      <c r="AI36" s="264"/>
      <c r="AJ36" s="264"/>
    </row>
    <row r="37" spans="2:36" ht="18">
      <c r="B37" s="145" t="s">
        <v>263</v>
      </c>
      <c r="C37" s="145" t="s">
        <v>359</v>
      </c>
      <c r="D37" s="145" t="s">
        <v>386</v>
      </c>
      <c r="E37" s="145" t="s">
        <v>368</v>
      </c>
      <c r="F37" s="154">
        <v>210</v>
      </c>
      <c r="G37" s="145">
        <v>2</v>
      </c>
      <c r="H37" s="145">
        <v>0</v>
      </c>
      <c r="I37" s="145">
        <v>2</v>
      </c>
      <c r="J37" s="152">
        <v>211</v>
      </c>
      <c r="K37" s="400"/>
      <c r="L37" s="401"/>
      <c r="M37" s="401"/>
      <c r="N37" s="138" t="s">
        <v>369</v>
      </c>
      <c r="O37" s="138" t="s">
        <v>512</v>
      </c>
      <c r="P37" s="133">
        <v>28</v>
      </c>
      <c r="Q37" s="133">
        <v>28</v>
      </c>
      <c r="R37" s="133"/>
      <c r="S37" s="134"/>
      <c r="T37" s="134"/>
      <c r="U37" s="131"/>
      <c r="V37" s="251">
        <v>4</v>
      </c>
      <c r="W37" s="251">
        <v>0</v>
      </c>
      <c r="X37" s="148">
        <v>119</v>
      </c>
      <c r="Y37" s="251">
        <v>1</v>
      </c>
      <c r="Z37" s="251">
        <v>1</v>
      </c>
      <c r="AA37" s="251">
        <v>37</v>
      </c>
      <c r="AB37" s="161">
        <v>118</v>
      </c>
      <c r="AC37" s="400"/>
      <c r="AD37" s="251"/>
      <c r="AE37" s="258">
        <v>4</v>
      </c>
      <c r="AF37" s="258">
        <v>0</v>
      </c>
      <c r="AG37" s="259"/>
      <c r="AH37" s="259"/>
      <c r="AI37" s="264" t="s">
        <v>929</v>
      </c>
      <c r="AJ37" s="264" t="s">
        <v>928</v>
      </c>
    </row>
    <row r="38" spans="2:36" ht="18">
      <c r="B38" s="135" t="s">
        <v>258</v>
      </c>
      <c r="C38" s="135" t="s">
        <v>359</v>
      </c>
      <c r="D38" s="135" t="s">
        <v>401</v>
      </c>
      <c r="E38" s="135" t="s">
        <v>493</v>
      </c>
      <c r="F38" s="136">
        <v>210</v>
      </c>
      <c r="G38" s="135">
        <v>1</v>
      </c>
      <c r="H38" s="135">
        <v>0</v>
      </c>
      <c r="I38" s="135">
        <v>1</v>
      </c>
      <c r="J38" s="137">
        <v>211</v>
      </c>
      <c r="K38" s="400"/>
      <c r="L38" s="401" t="s">
        <v>513</v>
      </c>
      <c r="M38" s="401"/>
      <c r="N38" s="138" t="s">
        <v>431</v>
      </c>
      <c r="O38" s="138" t="s">
        <v>514</v>
      </c>
      <c r="P38" s="133">
        <v>29</v>
      </c>
      <c r="Q38" s="133">
        <v>29</v>
      </c>
      <c r="R38" s="133"/>
      <c r="S38" s="134"/>
      <c r="T38" s="134"/>
      <c r="U38" s="131"/>
      <c r="V38" s="251">
        <v>4</v>
      </c>
      <c r="W38" s="251">
        <v>1</v>
      </c>
      <c r="X38" s="148">
        <v>119</v>
      </c>
      <c r="Y38" s="251">
        <v>2</v>
      </c>
      <c r="Z38" s="251">
        <v>1</v>
      </c>
      <c r="AA38" s="251">
        <v>38</v>
      </c>
      <c r="AB38" s="161">
        <v>118</v>
      </c>
      <c r="AC38" s="400"/>
      <c r="AD38" s="251"/>
      <c r="AE38" s="258">
        <v>4</v>
      </c>
      <c r="AF38" s="258">
        <v>1</v>
      </c>
      <c r="AG38" s="259"/>
      <c r="AH38" s="259"/>
      <c r="AJ38" s="264" t="s">
        <v>928</v>
      </c>
    </row>
    <row r="39" spans="2:36" ht="18">
      <c r="B39" s="142" t="s">
        <v>260</v>
      </c>
      <c r="C39" s="142" t="s">
        <v>472</v>
      </c>
      <c r="D39" s="142" t="s">
        <v>515</v>
      </c>
      <c r="E39" s="142" t="s">
        <v>481</v>
      </c>
      <c r="F39" s="143">
        <v>210</v>
      </c>
      <c r="G39" s="142">
        <v>0</v>
      </c>
      <c r="H39" s="142">
        <v>0</v>
      </c>
      <c r="I39" s="142">
        <v>0</v>
      </c>
      <c r="J39" s="144">
        <v>211</v>
      </c>
      <c r="K39" s="400"/>
      <c r="L39" s="401"/>
      <c r="M39" s="401"/>
      <c r="N39" s="138" t="s">
        <v>431</v>
      </c>
      <c r="O39" s="156" t="s">
        <v>330</v>
      </c>
      <c r="P39" s="133">
        <v>30</v>
      </c>
      <c r="Q39" s="133">
        <v>30</v>
      </c>
      <c r="R39" s="133"/>
      <c r="S39" s="134"/>
      <c r="T39" s="134"/>
      <c r="U39" s="131"/>
      <c r="V39" s="253">
        <v>4</v>
      </c>
      <c r="W39" s="253">
        <v>2</v>
      </c>
      <c r="X39" s="146">
        <v>119</v>
      </c>
      <c r="Y39" s="253">
        <v>3</v>
      </c>
      <c r="Z39" s="253">
        <v>1</v>
      </c>
      <c r="AA39" s="253">
        <v>39</v>
      </c>
      <c r="AB39" s="163">
        <v>118</v>
      </c>
      <c r="AC39" s="402"/>
      <c r="AD39" s="253"/>
      <c r="AE39" s="260"/>
      <c r="AF39" s="260" t="s">
        <v>924</v>
      </c>
      <c r="AG39" s="261"/>
      <c r="AH39" s="261"/>
      <c r="AI39" s="265" t="s">
        <v>1061</v>
      </c>
      <c r="AJ39" s="265"/>
    </row>
    <row r="40" spans="2:36" ht="18">
      <c r="B40" s="142" t="s">
        <v>262</v>
      </c>
      <c r="C40" s="142" t="s">
        <v>472</v>
      </c>
      <c r="D40" s="142" t="s">
        <v>515</v>
      </c>
      <c r="E40" s="142" t="s">
        <v>516</v>
      </c>
      <c r="F40" s="148">
        <v>110</v>
      </c>
      <c r="G40" s="142">
        <v>0</v>
      </c>
      <c r="H40" s="142">
        <v>1</v>
      </c>
      <c r="I40" s="142">
        <v>0</v>
      </c>
      <c r="J40" s="157">
        <v>110</v>
      </c>
      <c r="K40" s="400"/>
      <c r="L40" s="401"/>
      <c r="M40" s="401"/>
      <c r="N40" s="165" t="s">
        <v>517</v>
      </c>
      <c r="O40" s="165" t="s">
        <v>518</v>
      </c>
      <c r="P40" s="133">
        <v>31</v>
      </c>
      <c r="Q40" s="133">
        <v>31</v>
      </c>
      <c r="R40" s="133"/>
      <c r="S40" s="141" t="s">
        <v>519</v>
      </c>
      <c r="T40" s="141" t="s">
        <v>520</v>
      </c>
      <c r="U40" s="131"/>
      <c r="V40" s="129"/>
      <c r="W40" s="129"/>
      <c r="X40" s="129"/>
      <c r="Y40" s="129"/>
      <c r="Z40" s="129"/>
      <c r="AA40" s="129"/>
      <c r="AC40" s="129"/>
      <c r="AD40" s="129"/>
      <c r="AE40" s="130"/>
      <c r="AF40" s="130"/>
      <c r="AG40" s="215"/>
      <c r="AH40" s="215"/>
      <c r="AI40" s="130"/>
      <c r="AJ40" s="130"/>
    </row>
    <row r="41" spans="2:36" ht="18">
      <c r="B41" s="145" t="s">
        <v>264</v>
      </c>
      <c r="C41" s="145" t="s">
        <v>472</v>
      </c>
      <c r="D41" s="145" t="s">
        <v>515</v>
      </c>
      <c r="E41" s="145" t="s">
        <v>506</v>
      </c>
      <c r="F41" s="146">
        <v>110</v>
      </c>
      <c r="G41" s="145">
        <v>1</v>
      </c>
      <c r="H41" s="145">
        <v>1</v>
      </c>
      <c r="I41" s="145">
        <v>1</v>
      </c>
      <c r="J41" s="147">
        <v>110</v>
      </c>
      <c r="K41" s="400"/>
      <c r="L41" s="401"/>
      <c r="M41" s="401"/>
      <c r="N41" s="165" t="s">
        <v>517</v>
      </c>
      <c r="O41" s="165" t="s">
        <v>514</v>
      </c>
      <c r="P41" s="133">
        <v>32</v>
      </c>
      <c r="Q41" s="133">
        <v>32</v>
      </c>
      <c r="R41" s="133"/>
      <c r="S41" s="141" t="s">
        <v>519</v>
      </c>
      <c r="T41" s="141" t="s">
        <v>520</v>
      </c>
      <c r="U41" s="131"/>
      <c r="V41" s="255">
        <v>2</v>
      </c>
      <c r="W41" s="255">
        <v>2</v>
      </c>
      <c r="X41" s="136">
        <v>218</v>
      </c>
      <c r="Y41" s="255">
        <v>2</v>
      </c>
      <c r="Z41" s="255">
        <v>0</v>
      </c>
      <c r="AA41" s="255">
        <v>34</v>
      </c>
      <c r="AB41" s="137">
        <v>217</v>
      </c>
      <c r="AC41" s="399" t="s">
        <v>917</v>
      </c>
      <c r="AD41" s="255" t="s">
        <v>920</v>
      </c>
      <c r="AE41" s="176"/>
      <c r="AF41" s="176" t="s">
        <v>924</v>
      </c>
      <c r="AG41" s="267"/>
      <c r="AH41" s="267"/>
      <c r="AI41" s="266"/>
      <c r="AJ41" s="266"/>
    </row>
    <row r="42" spans="2:36" ht="18">
      <c r="B42" s="132" t="s">
        <v>265</v>
      </c>
      <c r="C42" s="132" t="s">
        <v>444</v>
      </c>
      <c r="D42" s="132" t="s">
        <v>521</v>
      </c>
      <c r="E42" s="132"/>
      <c r="F42" s="160">
        <v>110</v>
      </c>
      <c r="G42" s="132">
        <v>2</v>
      </c>
      <c r="H42" s="132">
        <v>1</v>
      </c>
      <c r="I42" s="132">
        <v>2</v>
      </c>
      <c r="J42" s="159">
        <v>110</v>
      </c>
      <c r="K42" s="400"/>
      <c r="L42" s="132" t="s">
        <v>522</v>
      </c>
      <c r="M42" s="401"/>
      <c r="N42" s="165" t="s">
        <v>523</v>
      </c>
      <c r="O42" s="165" t="s">
        <v>524</v>
      </c>
      <c r="P42" s="133">
        <v>33</v>
      </c>
      <c r="Q42" s="133">
        <v>33</v>
      </c>
      <c r="R42" s="133"/>
      <c r="S42" s="141" t="s">
        <v>415</v>
      </c>
      <c r="T42" s="141" t="s">
        <v>312</v>
      </c>
      <c r="U42" s="131"/>
      <c r="V42" s="256">
        <v>2</v>
      </c>
      <c r="W42" s="256">
        <v>1</v>
      </c>
      <c r="X42" s="143">
        <v>218</v>
      </c>
      <c r="Y42" s="256">
        <v>3</v>
      </c>
      <c r="Z42" s="256">
        <v>0</v>
      </c>
      <c r="AA42" s="256">
        <v>35</v>
      </c>
      <c r="AB42" s="144">
        <v>217</v>
      </c>
      <c r="AC42" s="400"/>
      <c r="AD42" s="256" t="s">
        <v>921</v>
      </c>
      <c r="AE42" s="258">
        <v>2</v>
      </c>
      <c r="AF42" s="258">
        <v>1</v>
      </c>
      <c r="AG42" s="259"/>
      <c r="AH42" s="259"/>
      <c r="AI42" s="264"/>
      <c r="AJ42" s="269" t="s">
        <v>930</v>
      </c>
    </row>
    <row r="43" spans="2:36" ht="18">
      <c r="B43" s="132" t="s">
        <v>525</v>
      </c>
      <c r="C43" s="132" t="s">
        <v>444</v>
      </c>
      <c r="D43" s="132" t="s">
        <v>436</v>
      </c>
      <c r="E43" s="132"/>
      <c r="F43" s="160">
        <v>110</v>
      </c>
      <c r="G43" s="132">
        <v>3</v>
      </c>
      <c r="H43" s="132">
        <v>1</v>
      </c>
      <c r="I43" s="132">
        <v>3</v>
      </c>
      <c r="J43" s="159">
        <v>110</v>
      </c>
      <c r="K43" s="400"/>
      <c r="L43" s="132" t="s">
        <v>526</v>
      </c>
      <c r="M43" s="132"/>
      <c r="N43" s="165" t="s">
        <v>527</v>
      </c>
      <c r="O43" s="165" t="s">
        <v>511</v>
      </c>
      <c r="P43" s="133">
        <v>45</v>
      </c>
      <c r="Q43" s="133"/>
      <c r="R43" s="133">
        <v>8</v>
      </c>
      <c r="S43" s="141" t="s">
        <v>439</v>
      </c>
      <c r="T43" s="141" t="s">
        <v>312</v>
      </c>
      <c r="U43" s="131"/>
      <c r="V43" s="256">
        <v>2</v>
      </c>
      <c r="W43" s="256">
        <v>0</v>
      </c>
      <c r="X43" s="148">
        <v>219</v>
      </c>
      <c r="Y43" s="256">
        <v>0</v>
      </c>
      <c r="Z43" s="256">
        <v>0</v>
      </c>
      <c r="AA43" s="256">
        <v>36</v>
      </c>
      <c r="AB43" s="161">
        <v>219</v>
      </c>
      <c r="AC43" s="400"/>
      <c r="AD43" s="256"/>
      <c r="AE43" s="258">
        <v>2</v>
      </c>
      <c r="AF43" s="258">
        <v>0</v>
      </c>
      <c r="AG43" s="259"/>
      <c r="AH43" s="259"/>
      <c r="AI43" s="264"/>
      <c r="AJ43" s="264"/>
    </row>
    <row r="44" spans="2:36" ht="18">
      <c r="B44" s="132" t="s">
        <v>528</v>
      </c>
      <c r="C44" s="132" t="s">
        <v>428</v>
      </c>
      <c r="D44" s="132" t="s">
        <v>529</v>
      </c>
      <c r="E44" s="132"/>
      <c r="F44" s="158">
        <v>111</v>
      </c>
      <c r="G44" s="132">
        <v>0</v>
      </c>
      <c r="H44" s="132">
        <v>1</v>
      </c>
      <c r="I44" s="132">
        <v>4</v>
      </c>
      <c r="J44" s="159">
        <v>110</v>
      </c>
      <c r="K44" s="400"/>
      <c r="L44" s="132" t="s">
        <v>530</v>
      </c>
      <c r="M44" s="132"/>
      <c r="N44" s="165" t="s">
        <v>517</v>
      </c>
      <c r="O44" s="165" t="s">
        <v>510</v>
      </c>
      <c r="P44" s="133">
        <v>57</v>
      </c>
      <c r="Q44" s="133"/>
      <c r="R44" s="133">
        <v>17</v>
      </c>
      <c r="S44" s="134"/>
      <c r="T44" s="141" t="s">
        <v>531</v>
      </c>
      <c r="U44" s="131"/>
      <c r="V44" s="256">
        <v>1</v>
      </c>
      <c r="W44" s="256">
        <v>2</v>
      </c>
      <c r="X44" s="148">
        <v>219</v>
      </c>
      <c r="Y44" s="256">
        <v>1</v>
      </c>
      <c r="Z44" s="256">
        <v>0</v>
      </c>
      <c r="AA44" s="256">
        <v>37</v>
      </c>
      <c r="AB44" s="161">
        <v>219</v>
      </c>
      <c r="AC44" s="400"/>
      <c r="AD44" s="256"/>
      <c r="AE44" s="194"/>
      <c r="AF44" s="194" t="s">
        <v>924</v>
      </c>
      <c r="AG44" s="259"/>
      <c r="AH44" s="259"/>
      <c r="AI44" s="264" t="s">
        <v>931</v>
      </c>
      <c r="AJ44" s="264"/>
    </row>
    <row r="45" spans="2:36" ht="18">
      <c r="B45" s="132" t="s">
        <v>532</v>
      </c>
      <c r="C45" s="132" t="s">
        <v>533</v>
      </c>
      <c r="D45" s="132"/>
      <c r="E45" s="132"/>
      <c r="F45" s="158">
        <v>111</v>
      </c>
      <c r="G45" s="132">
        <v>1</v>
      </c>
      <c r="H45" s="132">
        <v>1</v>
      </c>
      <c r="I45" s="132">
        <v>5</v>
      </c>
      <c r="J45" s="159">
        <v>110</v>
      </c>
      <c r="K45" s="402"/>
      <c r="L45" s="132" t="s">
        <v>450</v>
      </c>
      <c r="M45" s="132" t="s">
        <v>534</v>
      </c>
      <c r="N45" s="132" t="s">
        <v>534</v>
      </c>
      <c r="O45" s="132" t="s">
        <v>535</v>
      </c>
      <c r="P45" s="133"/>
      <c r="Q45" s="133"/>
      <c r="R45" s="133"/>
      <c r="S45" s="134"/>
      <c r="T45" s="134"/>
      <c r="U45" s="131"/>
      <c r="V45" s="256">
        <v>1</v>
      </c>
      <c r="W45" s="256">
        <v>1</v>
      </c>
      <c r="X45" s="148">
        <v>219</v>
      </c>
      <c r="Y45" s="256">
        <v>2</v>
      </c>
      <c r="Z45" s="256">
        <v>0</v>
      </c>
      <c r="AA45" s="256">
        <v>38</v>
      </c>
      <c r="AB45" s="161">
        <v>219</v>
      </c>
      <c r="AC45" s="400"/>
      <c r="AD45" s="256"/>
      <c r="AE45" s="258">
        <v>1</v>
      </c>
      <c r="AF45" s="258">
        <v>1</v>
      </c>
      <c r="AG45" s="259"/>
      <c r="AH45" s="259"/>
      <c r="AI45" s="264" t="s">
        <v>932</v>
      </c>
      <c r="AJ45" s="264"/>
    </row>
    <row r="46" spans="2:36" ht="18">
      <c r="V46" s="257">
        <v>1</v>
      </c>
      <c r="W46" s="257">
        <v>0</v>
      </c>
      <c r="X46" s="146">
        <v>219</v>
      </c>
      <c r="Y46" s="257">
        <v>3</v>
      </c>
      <c r="Z46" s="257">
        <v>0</v>
      </c>
      <c r="AA46" s="257">
        <v>39</v>
      </c>
      <c r="AB46" s="163">
        <v>219</v>
      </c>
      <c r="AC46" s="402"/>
      <c r="AD46" s="262"/>
      <c r="AE46" s="263">
        <v>1</v>
      </c>
      <c r="AF46" s="263">
        <v>1</v>
      </c>
      <c r="AG46" s="268"/>
      <c r="AH46" s="268"/>
      <c r="AI46" s="265" t="s">
        <v>932</v>
      </c>
      <c r="AJ46" s="265" t="s">
        <v>933</v>
      </c>
    </row>
  </sheetData>
  <mergeCells count="17">
    <mergeCell ref="AC41:AC46"/>
    <mergeCell ref="AD6:AD25"/>
    <mergeCell ref="L8:L11"/>
    <mergeCell ref="L12:L15"/>
    <mergeCell ref="L16:L19"/>
    <mergeCell ref="K26:K45"/>
    <mergeCell ref="K4:K23"/>
    <mergeCell ref="L4:L7"/>
    <mergeCell ref="M4:M20"/>
    <mergeCell ref="AC4:AC5"/>
    <mergeCell ref="AC6:AC31"/>
    <mergeCell ref="L26:L29"/>
    <mergeCell ref="M26:M42"/>
    <mergeCell ref="L30:L33"/>
    <mergeCell ref="L34:L37"/>
    <mergeCell ref="L38:L41"/>
    <mergeCell ref="AC34:AC39"/>
  </mergeCells>
  <phoneticPr fontId="4"/>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L45"/>
  <sheetViews>
    <sheetView topLeftCell="AD7" workbookViewId="0">
      <selection activeCell="AL19" sqref="AL19"/>
    </sheetView>
  </sheetViews>
  <sheetFormatPr baseColWidth="12" defaultColWidth="13.6640625" defaultRowHeight="17" x14ac:dyDescent="0"/>
  <cols>
    <col min="2" max="9" width="13.6640625" style="22"/>
    <col min="10" max="10" width="38.6640625" style="22" bestFit="1" customWidth="1"/>
    <col min="13" max="16" width="13.6640625" style="22"/>
    <col min="22" max="22" width="14" style="22" bestFit="1" customWidth="1"/>
    <col min="24" max="27" width="13.6640625" style="22"/>
    <col min="28" max="28" width="15.5" style="22" bestFit="1" customWidth="1"/>
    <col min="30" max="34" width="13.6640625" style="22"/>
    <col min="36" max="36" width="13.6640625" style="22"/>
    <col min="37" max="37" width="18.5" style="22" bestFit="1" customWidth="1"/>
    <col min="38" max="38" width="17.1640625" style="21" bestFit="1" customWidth="1"/>
  </cols>
  <sheetData>
    <row r="2" spans="2:38">
      <c r="B2" s="82" t="s">
        <v>537</v>
      </c>
      <c r="F2" s="166" t="s">
        <v>545</v>
      </c>
      <c r="K2" s="21"/>
      <c r="L2" s="21"/>
      <c r="M2" s="166" t="s">
        <v>546</v>
      </c>
      <c r="Q2" s="21"/>
      <c r="R2" s="21"/>
      <c r="S2" s="21"/>
      <c r="T2" s="21"/>
      <c r="U2" s="21"/>
      <c r="W2" s="21"/>
      <c r="X2" s="166" t="s">
        <v>563</v>
      </c>
      <c r="AC2" s="21"/>
      <c r="AD2" s="166" t="s">
        <v>570</v>
      </c>
      <c r="AJ2" s="166" t="s">
        <v>880</v>
      </c>
    </row>
    <row r="3" spans="2:38">
      <c r="B3" s="82"/>
      <c r="F3" s="166" t="s">
        <v>571</v>
      </c>
      <c r="K3" s="21"/>
      <c r="L3" s="21"/>
      <c r="M3" s="166"/>
      <c r="Q3" s="21"/>
      <c r="R3" s="21"/>
      <c r="S3" s="166" t="s">
        <v>858</v>
      </c>
      <c r="T3" s="21"/>
      <c r="U3" s="21"/>
      <c r="W3" s="21"/>
      <c r="AC3" s="21"/>
      <c r="AD3" s="166"/>
      <c r="AJ3" s="166" t="s">
        <v>894</v>
      </c>
    </row>
    <row r="4" spans="2:38">
      <c r="B4" s="82"/>
      <c r="F4" s="166" t="s">
        <v>572</v>
      </c>
      <c r="K4" s="21"/>
      <c r="L4" s="21"/>
      <c r="M4" s="166"/>
      <c r="Q4" s="21"/>
      <c r="R4" s="21"/>
      <c r="S4" s="21"/>
      <c r="T4" s="21"/>
      <c r="U4" s="21"/>
      <c r="W4" s="21"/>
      <c r="X4" s="166" t="s">
        <v>835</v>
      </c>
      <c r="AC4" s="21"/>
      <c r="AD4" s="166"/>
      <c r="AJ4" s="166" t="s">
        <v>895</v>
      </c>
    </row>
    <row r="5" spans="2:38">
      <c r="B5" s="82"/>
      <c r="F5" s="166" t="s">
        <v>573</v>
      </c>
      <c r="K5" s="21"/>
      <c r="L5" s="21"/>
      <c r="M5" s="166"/>
      <c r="Q5" s="21"/>
      <c r="R5" s="21"/>
      <c r="S5" s="226" t="s">
        <v>869</v>
      </c>
      <c r="T5" s="21"/>
      <c r="U5" s="21"/>
      <c r="W5" s="21"/>
      <c r="X5" s="166" t="s">
        <v>836</v>
      </c>
      <c r="AC5" s="21"/>
      <c r="AD5" s="166"/>
      <c r="AJ5" s="166" t="s">
        <v>896</v>
      </c>
    </row>
    <row r="6" spans="2:38">
      <c r="F6" s="166" t="s">
        <v>849</v>
      </c>
      <c r="S6" s="21" t="s">
        <v>859</v>
      </c>
      <c r="X6" s="166" t="s">
        <v>861</v>
      </c>
      <c r="AJ6" s="166"/>
    </row>
    <row r="7" spans="2:38">
      <c r="F7" s="166" t="s">
        <v>850</v>
      </c>
      <c r="S7" s="21"/>
      <c r="X7" s="166" t="s">
        <v>878</v>
      </c>
      <c r="AJ7" s="166"/>
    </row>
    <row r="8" spans="2:38">
      <c r="F8" s="166" t="s">
        <v>870</v>
      </c>
      <c r="S8" s="21"/>
      <c r="X8" s="166" t="s">
        <v>879</v>
      </c>
      <c r="AJ8" s="166"/>
    </row>
    <row r="9" spans="2:38">
      <c r="F9" s="166" t="s">
        <v>871</v>
      </c>
      <c r="S9" s="21" t="s">
        <v>860</v>
      </c>
    </row>
    <row r="10" spans="2:38" ht="18" thickBot="1">
      <c r="F10" s="166" t="s">
        <v>872</v>
      </c>
      <c r="S10" s="21"/>
    </row>
    <row r="11" spans="2:38" ht="18" thickBot="1">
      <c r="B11" s="80" t="s">
        <v>536</v>
      </c>
      <c r="C11" s="81" t="s">
        <v>538</v>
      </c>
      <c r="D11" s="175" t="s">
        <v>539</v>
      </c>
      <c r="F11" s="76" t="s">
        <v>540</v>
      </c>
      <c r="G11" s="77" t="s">
        <v>541</v>
      </c>
      <c r="H11" s="77" t="s">
        <v>542</v>
      </c>
      <c r="I11" s="238" t="s">
        <v>905</v>
      </c>
      <c r="J11" s="78" t="s">
        <v>544</v>
      </c>
      <c r="K11" s="116" t="s">
        <v>883</v>
      </c>
      <c r="M11" s="170" t="s">
        <v>547</v>
      </c>
      <c r="N11" s="77" t="s">
        <v>541</v>
      </c>
      <c r="O11" s="77" t="s">
        <v>542</v>
      </c>
      <c r="P11" s="192" t="s">
        <v>549</v>
      </c>
      <c r="Q11" s="116" t="s">
        <v>883</v>
      </c>
      <c r="S11" s="224" t="s">
        <v>852</v>
      </c>
      <c r="T11" s="171" t="s">
        <v>853</v>
      </c>
      <c r="U11" s="231" t="s">
        <v>855</v>
      </c>
      <c r="V11" s="78" t="s">
        <v>877</v>
      </c>
      <c r="X11" s="170" t="s">
        <v>551</v>
      </c>
      <c r="Y11" s="171" t="s">
        <v>554</v>
      </c>
      <c r="Z11" s="77" t="s">
        <v>553</v>
      </c>
      <c r="AA11" s="238" t="s">
        <v>854</v>
      </c>
      <c r="AB11" s="78" t="s">
        <v>874</v>
      </c>
      <c r="AD11" s="172" t="s">
        <v>562</v>
      </c>
      <c r="AE11" s="81" t="s">
        <v>564</v>
      </c>
      <c r="AF11" s="81" t="s">
        <v>565</v>
      </c>
      <c r="AG11" s="173" t="s">
        <v>547</v>
      </c>
      <c r="AH11" s="174" t="s">
        <v>567</v>
      </c>
      <c r="AJ11" s="217" t="s">
        <v>881</v>
      </c>
      <c r="AK11" s="217" t="s">
        <v>882</v>
      </c>
      <c r="AL11" s="237" t="s">
        <v>883</v>
      </c>
    </row>
    <row r="12" spans="2:38">
      <c r="B12" s="218">
        <v>0</v>
      </c>
      <c r="C12" s="219">
        <v>1</v>
      </c>
      <c r="D12" s="220">
        <v>3</v>
      </c>
      <c r="F12" s="75">
        <v>0</v>
      </c>
      <c r="G12" s="279" t="s">
        <v>953</v>
      </c>
      <c r="H12" s="279" t="s">
        <v>954</v>
      </c>
      <c r="I12" s="280">
        <v>0</v>
      </c>
      <c r="J12" s="281"/>
      <c r="K12" s="166"/>
      <c r="M12" s="68">
        <v>0</v>
      </c>
      <c r="N12" s="206" t="s">
        <v>543</v>
      </c>
      <c r="O12" s="206">
        <v>3</v>
      </c>
      <c r="P12" s="207">
        <v>0</v>
      </c>
      <c r="Q12" s="21"/>
      <c r="S12" s="227">
        <v>0</v>
      </c>
      <c r="T12" s="206" t="s">
        <v>856</v>
      </c>
      <c r="U12" s="246">
        <v>0</v>
      </c>
      <c r="V12" s="233" t="s">
        <v>876</v>
      </c>
      <c r="X12" s="68">
        <v>0</v>
      </c>
      <c r="Y12" s="206" t="s">
        <v>555</v>
      </c>
      <c r="Z12" s="206" t="s">
        <v>558</v>
      </c>
      <c r="AA12" s="239">
        <v>0</v>
      </c>
      <c r="AB12" s="233" t="s">
        <v>978</v>
      </c>
      <c r="AD12" s="68">
        <v>0</v>
      </c>
      <c r="AE12" s="206" t="s">
        <v>566</v>
      </c>
      <c r="AF12" s="206" t="s">
        <v>552</v>
      </c>
      <c r="AG12" s="206">
        <v>0</v>
      </c>
      <c r="AH12" s="124"/>
      <c r="AJ12" s="237">
        <v>0</v>
      </c>
      <c r="AK12" s="248" t="s">
        <v>897</v>
      </c>
      <c r="AL12" s="167"/>
    </row>
    <row r="13" spans="2:38">
      <c r="B13" s="121">
        <v>1</v>
      </c>
      <c r="C13" s="122">
        <v>2</v>
      </c>
      <c r="D13" s="123">
        <v>3</v>
      </c>
      <c r="F13" s="126">
        <v>1</v>
      </c>
      <c r="G13" s="217" t="s">
        <v>953</v>
      </c>
      <c r="H13" s="217" t="s">
        <v>963</v>
      </c>
      <c r="I13" s="282">
        <v>0</v>
      </c>
      <c r="J13" s="283" t="s">
        <v>966</v>
      </c>
      <c r="K13" s="249"/>
      <c r="M13" s="126">
        <v>1</v>
      </c>
      <c r="N13" s="168" t="s">
        <v>543</v>
      </c>
      <c r="O13" s="168">
        <v>4</v>
      </c>
      <c r="P13" s="201">
        <v>0</v>
      </c>
      <c r="Q13" s="21"/>
      <c r="S13" s="228">
        <v>1</v>
      </c>
      <c r="T13" s="168" t="s">
        <v>856</v>
      </c>
      <c r="U13" s="247">
        <v>1</v>
      </c>
      <c r="V13" s="235" t="s">
        <v>876</v>
      </c>
      <c r="X13" s="121">
        <v>1</v>
      </c>
      <c r="Y13" s="225" t="s">
        <v>248</v>
      </c>
      <c r="Z13" s="225" t="s">
        <v>248</v>
      </c>
      <c r="AA13" s="229" t="s">
        <v>837</v>
      </c>
      <c r="AB13" s="235"/>
      <c r="AD13" s="121">
        <v>1</v>
      </c>
      <c r="AE13" s="168" t="s">
        <v>566</v>
      </c>
      <c r="AF13" s="168" t="s">
        <v>552</v>
      </c>
      <c r="AG13" s="168">
        <v>1</v>
      </c>
      <c r="AH13" s="123"/>
      <c r="AJ13" s="237">
        <v>1</v>
      </c>
      <c r="AK13" s="250" t="s">
        <v>884</v>
      </c>
      <c r="AL13" s="167"/>
    </row>
    <row r="14" spans="2:38">
      <c r="B14" s="121">
        <v>2</v>
      </c>
      <c r="C14" s="122">
        <v>3</v>
      </c>
      <c r="D14" s="123">
        <v>3</v>
      </c>
      <c r="F14" s="126">
        <v>2</v>
      </c>
      <c r="G14" s="217" t="s">
        <v>953</v>
      </c>
      <c r="H14" s="217" t="s">
        <v>959</v>
      </c>
      <c r="I14" s="282">
        <v>0</v>
      </c>
      <c r="J14" s="283"/>
      <c r="K14" s="249"/>
      <c r="M14" s="126">
        <v>2</v>
      </c>
      <c r="N14" s="168" t="s">
        <v>543</v>
      </c>
      <c r="O14" s="168">
        <v>5</v>
      </c>
      <c r="P14" s="201">
        <v>0</v>
      </c>
      <c r="Q14" s="21"/>
      <c r="S14" s="228">
        <v>2</v>
      </c>
      <c r="T14" s="168" t="s">
        <v>856</v>
      </c>
      <c r="U14" s="247">
        <v>2</v>
      </c>
      <c r="V14" s="235" t="s">
        <v>876</v>
      </c>
      <c r="X14" s="121">
        <v>2</v>
      </c>
      <c r="Y14" s="168" t="s">
        <v>863</v>
      </c>
      <c r="Z14" s="168" t="s">
        <v>862</v>
      </c>
      <c r="AA14" s="240">
        <v>3</v>
      </c>
      <c r="AB14" s="274" t="s">
        <v>978</v>
      </c>
      <c r="AD14" s="121">
        <v>2</v>
      </c>
      <c r="AE14" s="168" t="s">
        <v>566</v>
      </c>
      <c r="AF14" s="168" t="s">
        <v>552</v>
      </c>
      <c r="AG14" s="168">
        <v>2</v>
      </c>
      <c r="AH14" s="123"/>
      <c r="AJ14" s="237">
        <v>2</v>
      </c>
      <c r="AK14" s="250" t="s">
        <v>885</v>
      </c>
      <c r="AL14" s="167"/>
    </row>
    <row r="15" spans="2:38" ht="18" thickBot="1">
      <c r="B15" s="71">
        <v>3</v>
      </c>
      <c r="C15" s="118">
        <v>4</v>
      </c>
      <c r="D15" s="119">
        <v>3</v>
      </c>
      <c r="F15" s="126">
        <v>3</v>
      </c>
      <c r="G15" s="217" t="s">
        <v>953</v>
      </c>
      <c r="H15" s="217" t="s">
        <v>964</v>
      </c>
      <c r="I15" s="282">
        <v>0</v>
      </c>
      <c r="J15" s="283" t="s">
        <v>966</v>
      </c>
      <c r="K15" s="249"/>
      <c r="M15" s="126">
        <v>3</v>
      </c>
      <c r="N15" s="168" t="s">
        <v>543</v>
      </c>
      <c r="O15" s="168">
        <v>6</v>
      </c>
      <c r="P15" s="201">
        <v>0</v>
      </c>
      <c r="Q15" s="21"/>
      <c r="S15" s="228">
        <v>3</v>
      </c>
      <c r="T15" s="168" t="s">
        <v>856</v>
      </c>
      <c r="U15" s="247">
        <v>3</v>
      </c>
      <c r="V15" s="235" t="s">
        <v>876</v>
      </c>
      <c r="X15" s="121">
        <v>3</v>
      </c>
      <c r="Y15" s="225" t="s">
        <v>248</v>
      </c>
      <c r="Z15" s="225" t="s">
        <v>248</v>
      </c>
      <c r="AA15" s="229" t="s">
        <v>837</v>
      </c>
      <c r="AB15" s="235"/>
      <c r="AD15" s="121">
        <v>3</v>
      </c>
      <c r="AE15" s="168" t="s">
        <v>566</v>
      </c>
      <c r="AF15" s="168" t="s">
        <v>552</v>
      </c>
      <c r="AG15" s="168">
        <v>3</v>
      </c>
      <c r="AH15" s="123"/>
      <c r="AJ15" s="237">
        <v>3</v>
      </c>
      <c r="AK15" s="250" t="s">
        <v>979</v>
      </c>
      <c r="AL15" s="167"/>
    </row>
    <row r="16" spans="2:38">
      <c r="B16" s="218">
        <v>4</v>
      </c>
      <c r="C16" s="219">
        <v>1</v>
      </c>
      <c r="D16" s="220">
        <v>4</v>
      </c>
      <c r="F16" s="126">
        <v>4</v>
      </c>
      <c r="G16" s="217" t="s">
        <v>953</v>
      </c>
      <c r="H16" s="217" t="s">
        <v>956</v>
      </c>
      <c r="I16" s="282">
        <v>0</v>
      </c>
      <c r="J16" s="283"/>
      <c r="K16" s="249"/>
      <c r="M16" s="275">
        <v>4</v>
      </c>
      <c r="N16" s="168" t="s">
        <v>290</v>
      </c>
      <c r="O16" s="168">
        <v>7</v>
      </c>
      <c r="P16" s="201">
        <v>0</v>
      </c>
      <c r="Q16" s="21"/>
      <c r="S16" s="228">
        <v>4</v>
      </c>
      <c r="T16" s="168" t="s">
        <v>856</v>
      </c>
      <c r="U16" s="247">
        <v>4</v>
      </c>
      <c r="V16" s="235" t="s">
        <v>876</v>
      </c>
      <c r="X16" s="121">
        <v>4</v>
      </c>
      <c r="Y16" s="168" t="s">
        <v>863</v>
      </c>
      <c r="Z16" s="168" t="s">
        <v>862</v>
      </c>
      <c r="AA16" s="240">
        <v>1</v>
      </c>
      <c r="AB16" s="274" t="s">
        <v>978</v>
      </c>
      <c r="AD16" s="121">
        <v>4</v>
      </c>
      <c r="AE16" s="168" t="s">
        <v>566</v>
      </c>
      <c r="AF16" s="168" t="s">
        <v>552</v>
      </c>
      <c r="AG16" s="168">
        <v>4</v>
      </c>
      <c r="AH16" s="123"/>
      <c r="AJ16" s="237">
        <v>4</v>
      </c>
      <c r="AK16" s="248" t="s">
        <v>898</v>
      </c>
      <c r="AL16" s="167"/>
    </row>
    <row r="17" spans="2:38">
      <c r="B17" s="121">
        <v>5</v>
      </c>
      <c r="C17" s="122">
        <v>2</v>
      </c>
      <c r="D17" s="123">
        <v>4</v>
      </c>
      <c r="F17" s="126">
        <v>5</v>
      </c>
      <c r="G17" s="217" t="s">
        <v>957</v>
      </c>
      <c r="H17" s="217" t="s">
        <v>965</v>
      </c>
      <c r="I17" s="282">
        <v>0</v>
      </c>
      <c r="J17" s="283" t="s">
        <v>966</v>
      </c>
      <c r="K17" s="249"/>
      <c r="M17" s="275">
        <v>5</v>
      </c>
      <c r="N17" s="168" t="s">
        <v>290</v>
      </c>
      <c r="O17" s="168">
        <v>8</v>
      </c>
      <c r="P17" s="201">
        <v>0</v>
      </c>
      <c r="Q17" s="21"/>
      <c r="S17" s="228">
        <v>5</v>
      </c>
      <c r="T17" s="168" t="s">
        <v>856</v>
      </c>
      <c r="U17" s="247">
        <v>5</v>
      </c>
      <c r="V17" s="235" t="s">
        <v>876</v>
      </c>
      <c r="X17" s="121">
        <v>5</v>
      </c>
      <c r="Y17" s="225" t="s">
        <v>248</v>
      </c>
      <c r="Z17" s="225" t="s">
        <v>248</v>
      </c>
      <c r="AA17" s="229" t="s">
        <v>837</v>
      </c>
      <c r="AB17" s="235"/>
      <c r="AD17" s="121">
        <v>5</v>
      </c>
      <c r="AE17" s="168" t="s">
        <v>566</v>
      </c>
      <c r="AF17" s="168" t="s">
        <v>552</v>
      </c>
      <c r="AG17" s="168">
        <v>5</v>
      </c>
      <c r="AH17" s="123"/>
      <c r="AJ17" s="237">
        <v>5</v>
      </c>
      <c r="AK17" s="250" t="s">
        <v>980</v>
      </c>
      <c r="AL17" s="167"/>
    </row>
    <row r="18" spans="2:38">
      <c r="B18" s="121">
        <v>6</v>
      </c>
      <c r="C18" s="122">
        <v>3</v>
      </c>
      <c r="D18" s="123">
        <v>4</v>
      </c>
      <c r="F18" s="126">
        <v>6</v>
      </c>
      <c r="G18" s="217" t="s">
        <v>953</v>
      </c>
      <c r="H18" s="217" t="s">
        <v>962</v>
      </c>
      <c r="I18" s="282">
        <v>0</v>
      </c>
      <c r="J18" s="283"/>
      <c r="K18" s="249"/>
      <c r="M18" s="275">
        <v>6</v>
      </c>
      <c r="N18" s="168" t="s">
        <v>290</v>
      </c>
      <c r="O18" s="168">
        <v>9</v>
      </c>
      <c r="P18" s="201">
        <v>0</v>
      </c>
      <c r="Q18" s="21"/>
      <c r="S18" s="228">
        <v>6</v>
      </c>
      <c r="T18" s="168" t="s">
        <v>857</v>
      </c>
      <c r="U18" s="247">
        <v>6</v>
      </c>
      <c r="V18" s="235" t="s">
        <v>876</v>
      </c>
      <c r="X18" s="121">
        <v>6</v>
      </c>
      <c r="Y18" s="168" t="s">
        <v>863</v>
      </c>
      <c r="Z18" s="168" t="s">
        <v>862</v>
      </c>
      <c r="AA18" s="240">
        <v>4</v>
      </c>
      <c r="AB18" s="274" t="s">
        <v>978</v>
      </c>
      <c r="AD18" s="121">
        <v>6</v>
      </c>
      <c r="AE18" s="168" t="s">
        <v>566</v>
      </c>
      <c r="AF18" s="168" t="s">
        <v>552</v>
      </c>
      <c r="AG18" s="168">
        <v>6</v>
      </c>
      <c r="AH18" s="123"/>
      <c r="AJ18" s="237">
        <v>6</v>
      </c>
      <c r="AK18" s="250" t="s">
        <v>981</v>
      </c>
      <c r="AL18" s="167"/>
    </row>
    <row r="19" spans="2:38" ht="18" thickBot="1">
      <c r="B19" s="71">
        <v>7</v>
      </c>
      <c r="C19" s="118">
        <v>4</v>
      </c>
      <c r="D19" s="119">
        <v>4</v>
      </c>
      <c r="F19" s="126">
        <v>7</v>
      </c>
      <c r="G19" s="217"/>
      <c r="H19" s="217"/>
      <c r="I19" s="282"/>
      <c r="J19" s="283" t="s">
        <v>971</v>
      </c>
      <c r="K19" s="249"/>
      <c r="M19" s="126">
        <v>7</v>
      </c>
      <c r="N19" s="168" t="s">
        <v>543</v>
      </c>
      <c r="O19" s="168">
        <v>10</v>
      </c>
      <c r="P19" s="201">
        <v>0</v>
      </c>
      <c r="S19" s="228">
        <v>7</v>
      </c>
      <c r="T19" s="168" t="s">
        <v>856</v>
      </c>
      <c r="U19" s="247">
        <v>7</v>
      </c>
      <c r="V19" s="235" t="s">
        <v>876</v>
      </c>
      <c r="X19" s="121">
        <v>7</v>
      </c>
      <c r="Y19" s="168" t="s">
        <v>863</v>
      </c>
      <c r="Z19" s="168" t="s">
        <v>862</v>
      </c>
      <c r="AA19" s="240">
        <v>6</v>
      </c>
      <c r="AB19" s="274" t="s">
        <v>978</v>
      </c>
      <c r="AD19" s="121">
        <v>7</v>
      </c>
      <c r="AE19" s="168" t="s">
        <v>566</v>
      </c>
      <c r="AF19" s="168" t="s">
        <v>552</v>
      </c>
      <c r="AG19" s="168">
        <v>7</v>
      </c>
      <c r="AH19" s="123"/>
      <c r="AJ19" s="237">
        <v>7</v>
      </c>
      <c r="AK19" s="250" t="s">
        <v>982</v>
      </c>
      <c r="AL19" s="167"/>
    </row>
    <row r="20" spans="2:38">
      <c r="B20" s="218">
        <v>8</v>
      </c>
      <c r="C20" s="219">
        <v>1</v>
      </c>
      <c r="D20" s="220">
        <v>5</v>
      </c>
      <c r="F20" s="126">
        <v>8</v>
      </c>
      <c r="G20" s="217" t="s">
        <v>953</v>
      </c>
      <c r="H20" s="217" t="s">
        <v>955</v>
      </c>
      <c r="I20" s="282">
        <v>0</v>
      </c>
      <c r="J20" s="283"/>
      <c r="K20" s="249"/>
      <c r="M20" s="126">
        <v>8</v>
      </c>
      <c r="N20" s="168" t="s">
        <v>543</v>
      </c>
      <c r="O20" s="168">
        <v>11</v>
      </c>
      <c r="P20" s="201">
        <v>0</v>
      </c>
      <c r="S20" s="244">
        <v>8</v>
      </c>
      <c r="T20" s="287" t="s">
        <v>972</v>
      </c>
      <c r="U20" s="288">
        <v>8</v>
      </c>
      <c r="V20" s="277"/>
      <c r="X20" s="121">
        <v>8</v>
      </c>
      <c r="Y20" s="168" t="s">
        <v>863</v>
      </c>
      <c r="Z20" s="168" t="s">
        <v>862</v>
      </c>
      <c r="AA20" s="240">
        <v>2</v>
      </c>
      <c r="AB20" s="274" t="s">
        <v>978</v>
      </c>
      <c r="AD20" s="121">
        <v>8</v>
      </c>
      <c r="AE20" s="168" t="s">
        <v>566</v>
      </c>
      <c r="AF20" s="168" t="s">
        <v>552</v>
      </c>
      <c r="AG20" s="168">
        <v>0</v>
      </c>
      <c r="AH20" s="123" t="s">
        <v>568</v>
      </c>
      <c r="AJ20" s="237">
        <v>8</v>
      </c>
      <c r="AK20" s="248" t="s">
        <v>899</v>
      </c>
      <c r="AL20" s="167"/>
    </row>
    <row r="21" spans="2:38">
      <c r="B21" s="121">
        <v>9</v>
      </c>
      <c r="C21" s="122">
        <v>2</v>
      </c>
      <c r="D21" s="123">
        <v>5</v>
      </c>
      <c r="F21" s="126">
        <v>9</v>
      </c>
      <c r="G21" s="217"/>
      <c r="H21" s="217"/>
      <c r="I21" s="282"/>
      <c r="J21" s="283" t="s">
        <v>971</v>
      </c>
      <c r="K21" s="249"/>
      <c r="M21" s="126">
        <v>9</v>
      </c>
      <c r="N21" s="168" t="s">
        <v>543</v>
      </c>
      <c r="O21" s="168">
        <v>12</v>
      </c>
      <c r="P21" s="201">
        <v>0</v>
      </c>
      <c r="Q21" s="21"/>
      <c r="S21" s="244">
        <v>9</v>
      </c>
      <c r="T21" s="289"/>
      <c r="U21" s="290"/>
      <c r="V21" s="283" t="s">
        <v>973</v>
      </c>
      <c r="X21" s="121">
        <v>9</v>
      </c>
      <c r="Y21" s="122" t="s">
        <v>560</v>
      </c>
      <c r="Z21" s="122" t="s">
        <v>561</v>
      </c>
      <c r="AA21" s="229" t="s">
        <v>837</v>
      </c>
      <c r="AB21" s="235"/>
      <c r="AD21" s="121">
        <v>9</v>
      </c>
      <c r="AE21" s="168" t="s">
        <v>566</v>
      </c>
      <c r="AF21" s="168" t="s">
        <v>552</v>
      </c>
      <c r="AG21" s="168">
        <v>1</v>
      </c>
      <c r="AH21" s="123" t="s">
        <v>569</v>
      </c>
      <c r="AJ21" s="237">
        <v>9</v>
      </c>
      <c r="AK21" s="250" t="s">
        <v>983</v>
      </c>
      <c r="AL21" s="167"/>
    </row>
    <row r="22" spans="2:38">
      <c r="B22" s="121">
        <v>10</v>
      </c>
      <c r="C22" s="122">
        <v>3</v>
      </c>
      <c r="D22" s="123">
        <v>5</v>
      </c>
      <c r="F22" s="126">
        <v>10</v>
      </c>
      <c r="G22" s="217" t="s">
        <v>960</v>
      </c>
      <c r="H22" s="217" t="s">
        <v>961</v>
      </c>
      <c r="I22" s="282">
        <v>0</v>
      </c>
      <c r="J22" s="283"/>
      <c r="K22" s="249"/>
      <c r="M22" s="126">
        <v>10</v>
      </c>
      <c r="N22" s="169" t="s">
        <v>548</v>
      </c>
      <c r="O22" s="169">
        <v>0</v>
      </c>
      <c r="P22" s="202">
        <v>0</v>
      </c>
      <c r="Q22" s="21"/>
      <c r="S22" s="244">
        <v>10</v>
      </c>
      <c r="T22" s="289"/>
      <c r="U22" s="290"/>
      <c r="V22" s="283" t="s">
        <v>973</v>
      </c>
      <c r="X22" s="121">
        <v>10</v>
      </c>
      <c r="Y22" s="168" t="s">
        <v>863</v>
      </c>
      <c r="Z22" s="168" t="s">
        <v>862</v>
      </c>
      <c r="AA22" s="240">
        <v>5</v>
      </c>
      <c r="AB22" s="274" t="s">
        <v>978</v>
      </c>
      <c r="AD22" s="121">
        <v>10</v>
      </c>
      <c r="AE22" s="168" t="s">
        <v>566</v>
      </c>
      <c r="AF22" s="168" t="s">
        <v>552</v>
      </c>
      <c r="AG22" s="168">
        <v>2</v>
      </c>
      <c r="AH22" s="123" t="s">
        <v>568</v>
      </c>
      <c r="AJ22" s="237">
        <v>10</v>
      </c>
      <c r="AK22" s="250" t="s">
        <v>984</v>
      </c>
      <c r="AL22" s="167"/>
    </row>
    <row r="23" spans="2:38" ht="18" thickBot="1">
      <c r="B23" s="71">
        <v>11</v>
      </c>
      <c r="C23" s="118">
        <v>4</v>
      </c>
      <c r="D23" s="119">
        <v>5</v>
      </c>
      <c r="F23" s="126">
        <v>11</v>
      </c>
      <c r="G23" s="217"/>
      <c r="H23" s="217"/>
      <c r="I23" s="282"/>
      <c r="J23" s="283" t="s">
        <v>971</v>
      </c>
      <c r="K23" s="249"/>
      <c r="M23" s="71">
        <v>11</v>
      </c>
      <c r="N23" s="203" t="s">
        <v>548</v>
      </c>
      <c r="O23" s="203">
        <v>1</v>
      </c>
      <c r="P23" s="204">
        <v>0</v>
      </c>
      <c r="Q23" s="21"/>
      <c r="S23" s="244">
        <v>11</v>
      </c>
      <c r="T23" s="289"/>
      <c r="U23" s="290"/>
      <c r="V23" s="283" t="s">
        <v>973</v>
      </c>
      <c r="X23" s="121">
        <v>11</v>
      </c>
      <c r="Y23" s="168" t="s">
        <v>863</v>
      </c>
      <c r="Z23" s="168" t="s">
        <v>862</v>
      </c>
      <c r="AA23" s="240">
        <v>7</v>
      </c>
      <c r="AB23" s="274" t="s">
        <v>978</v>
      </c>
      <c r="AD23" s="121">
        <v>11</v>
      </c>
      <c r="AE23" s="168" t="s">
        <v>566</v>
      </c>
      <c r="AF23" s="168" t="s">
        <v>552</v>
      </c>
      <c r="AG23" s="168">
        <v>3</v>
      </c>
      <c r="AH23" s="123" t="s">
        <v>569</v>
      </c>
      <c r="AJ23" s="237">
        <v>11</v>
      </c>
      <c r="AK23" s="250" t="s">
        <v>985</v>
      </c>
      <c r="AL23" s="167"/>
    </row>
    <row r="24" spans="2:38">
      <c r="B24" s="218">
        <v>12</v>
      </c>
      <c r="C24" s="219">
        <v>1</v>
      </c>
      <c r="D24" s="220">
        <v>6</v>
      </c>
      <c r="F24" s="126">
        <v>12</v>
      </c>
      <c r="G24" s="217" t="s">
        <v>957</v>
      </c>
      <c r="H24" s="217" t="s">
        <v>958</v>
      </c>
      <c r="I24" s="282">
        <v>0</v>
      </c>
      <c r="J24" s="283"/>
      <c r="K24" s="249"/>
      <c r="M24" s="75">
        <v>12</v>
      </c>
      <c r="N24" s="200" t="s">
        <v>543</v>
      </c>
      <c r="O24" s="200">
        <v>3</v>
      </c>
      <c r="P24" s="205">
        <v>1</v>
      </c>
      <c r="Q24" s="21"/>
      <c r="S24" s="244">
        <v>12</v>
      </c>
      <c r="T24" s="289"/>
      <c r="U24" s="290"/>
      <c r="V24" s="283" t="s">
        <v>973</v>
      </c>
      <c r="X24" s="121">
        <v>12</v>
      </c>
      <c r="Y24" s="234" t="s">
        <v>560</v>
      </c>
      <c r="Z24" s="234" t="s">
        <v>561</v>
      </c>
      <c r="AA24" s="229" t="s">
        <v>837</v>
      </c>
      <c r="AB24" s="235"/>
      <c r="AD24" s="121">
        <v>12</v>
      </c>
      <c r="AE24" s="168" t="s">
        <v>566</v>
      </c>
      <c r="AF24" s="168" t="s">
        <v>552</v>
      </c>
      <c r="AG24" s="168">
        <v>4</v>
      </c>
      <c r="AH24" s="123" t="s">
        <v>568</v>
      </c>
      <c r="AJ24" s="237">
        <v>12</v>
      </c>
      <c r="AK24" s="248" t="s">
        <v>900</v>
      </c>
      <c r="AL24" s="167"/>
    </row>
    <row r="25" spans="2:38">
      <c r="B25" s="121">
        <v>13</v>
      </c>
      <c r="C25" s="122">
        <v>2</v>
      </c>
      <c r="D25" s="123">
        <v>6</v>
      </c>
      <c r="F25" s="126">
        <v>13</v>
      </c>
      <c r="G25" s="217"/>
      <c r="H25" s="217"/>
      <c r="I25" s="282"/>
      <c r="J25" s="283" t="s">
        <v>970</v>
      </c>
      <c r="K25" s="249"/>
      <c r="M25" s="126">
        <v>13</v>
      </c>
      <c r="N25" s="168" t="s">
        <v>543</v>
      </c>
      <c r="O25" s="168">
        <v>4</v>
      </c>
      <c r="P25" s="201">
        <v>1</v>
      </c>
      <c r="Q25" s="21"/>
      <c r="S25" s="244">
        <v>13</v>
      </c>
      <c r="T25" s="289"/>
      <c r="U25" s="290"/>
      <c r="V25" s="283" t="s">
        <v>973</v>
      </c>
      <c r="X25" s="121">
        <v>13</v>
      </c>
      <c r="Y25" s="217" t="s">
        <v>974</v>
      </c>
      <c r="Z25" s="217" t="s">
        <v>975</v>
      </c>
      <c r="AA25" s="282" t="s">
        <v>976</v>
      </c>
      <c r="AB25" s="235"/>
      <c r="AD25" s="121">
        <v>13</v>
      </c>
      <c r="AE25" s="168" t="s">
        <v>566</v>
      </c>
      <c r="AF25" s="168" t="s">
        <v>552</v>
      </c>
      <c r="AG25" s="168">
        <v>5</v>
      </c>
      <c r="AH25" s="123" t="s">
        <v>569</v>
      </c>
      <c r="AJ25" s="237">
        <v>13</v>
      </c>
      <c r="AK25" s="250" t="s">
        <v>986</v>
      </c>
      <c r="AL25" s="167"/>
    </row>
    <row r="26" spans="2:38">
      <c r="B26" s="121">
        <v>14</v>
      </c>
      <c r="C26" s="122">
        <v>3</v>
      </c>
      <c r="D26" s="123">
        <v>6</v>
      </c>
      <c r="F26" s="126">
        <v>14</v>
      </c>
      <c r="G26" s="217" t="s">
        <v>967</v>
      </c>
      <c r="H26" s="217" t="s">
        <v>968</v>
      </c>
      <c r="I26" s="282">
        <v>0</v>
      </c>
      <c r="J26" s="283"/>
      <c r="M26" s="126">
        <v>14</v>
      </c>
      <c r="N26" s="168" t="s">
        <v>543</v>
      </c>
      <c r="O26" s="168">
        <v>5</v>
      </c>
      <c r="P26" s="201">
        <v>1</v>
      </c>
      <c r="Q26" s="21"/>
      <c r="S26" s="244">
        <v>14</v>
      </c>
      <c r="T26" s="289"/>
      <c r="U26" s="290"/>
      <c r="V26" s="283" t="s">
        <v>973</v>
      </c>
      <c r="X26" s="121">
        <v>14</v>
      </c>
      <c r="Y26" s="232" t="s">
        <v>561</v>
      </c>
      <c r="Z26" s="232" t="s">
        <v>248</v>
      </c>
      <c r="AA26" s="241" t="s">
        <v>837</v>
      </c>
      <c r="AB26" s="235"/>
      <c r="AD26" s="121">
        <v>14</v>
      </c>
      <c r="AE26" s="168" t="s">
        <v>566</v>
      </c>
      <c r="AF26" s="168" t="s">
        <v>552</v>
      </c>
      <c r="AG26" s="168">
        <v>6</v>
      </c>
      <c r="AH26" s="123" t="s">
        <v>568</v>
      </c>
      <c r="AJ26" s="237">
        <v>14</v>
      </c>
      <c r="AK26" s="250" t="s">
        <v>886</v>
      </c>
      <c r="AL26" s="167" t="s">
        <v>893</v>
      </c>
    </row>
    <row r="27" spans="2:38" ht="18" thickBot="1">
      <c r="B27" s="71">
        <v>15</v>
      </c>
      <c r="C27" s="118">
        <v>4</v>
      </c>
      <c r="D27" s="119">
        <v>6</v>
      </c>
      <c r="F27" s="71">
        <v>15</v>
      </c>
      <c r="G27" s="284" t="s">
        <v>967</v>
      </c>
      <c r="H27" s="284" t="s">
        <v>969</v>
      </c>
      <c r="I27" s="285">
        <v>0</v>
      </c>
      <c r="J27" s="286"/>
      <c r="M27" s="126">
        <v>15</v>
      </c>
      <c r="N27" s="168" t="s">
        <v>543</v>
      </c>
      <c r="O27" s="168">
        <v>6</v>
      </c>
      <c r="P27" s="201">
        <v>1</v>
      </c>
      <c r="Q27" s="21"/>
      <c r="S27" s="245">
        <v>15</v>
      </c>
      <c r="T27" s="284"/>
      <c r="U27" s="285"/>
      <c r="V27" s="286" t="s">
        <v>973</v>
      </c>
      <c r="X27" s="71">
        <v>15</v>
      </c>
      <c r="Y27" s="203" t="s">
        <v>555</v>
      </c>
      <c r="Z27" s="203" t="s">
        <v>559</v>
      </c>
      <c r="AA27" s="242">
        <v>0</v>
      </c>
      <c r="AB27" s="274"/>
      <c r="AD27" s="121">
        <v>15</v>
      </c>
      <c r="AE27" s="168" t="s">
        <v>566</v>
      </c>
      <c r="AF27" s="168" t="s">
        <v>552</v>
      </c>
      <c r="AG27" s="168">
        <v>7</v>
      </c>
      <c r="AH27" s="123" t="s">
        <v>569</v>
      </c>
      <c r="AJ27" s="237">
        <v>15</v>
      </c>
      <c r="AK27" s="250" t="s">
        <v>887</v>
      </c>
      <c r="AL27" s="167" t="s">
        <v>893</v>
      </c>
    </row>
    <row r="28" spans="2:38" ht="18" thickBot="1">
      <c r="B28" s="218">
        <v>16</v>
      </c>
      <c r="C28" s="219">
        <v>1</v>
      </c>
      <c r="D28" s="220">
        <v>7</v>
      </c>
      <c r="F28" s="75">
        <v>16</v>
      </c>
      <c r="G28" s="279" t="s">
        <v>953</v>
      </c>
      <c r="H28" s="279" t="s">
        <v>954</v>
      </c>
      <c r="I28" s="280">
        <v>1</v>
      </c>
      <c r="J28" s="281"/>
      <c r="K28" s="166"/>
      <c r="M28" s="275">
        <v>16</v>
      </c>
      <c r="N28" s="168" t="s">
        <v>290</v>
      </c>
      <c r="O28" s="168">
        <v>7</v>
      </c>
      <c r="P28" s="201">
        <v>1</v>
      </c>
      <c r="X28" s="75">
        <v>16</v>
      </c>
      <c r="Y28" s="200" t="s">
        <v>556</v>
      </c>
      <c r="Z28" s="200" t="s">
        <v>558</v>
      </c>
      <c r="AA28" s="243">
        <v>0</v>
      </c>
      <c r="AB28" s="274" t="s">
        <v>978</v>
      </c>
      <c r="AD28" s="71">
        <v>16</v>
      </c>
      <c r="AE28" s="203" t="s">
        <v>566</v>
      </c>
      <c r="AF28" s="203" t="s">
        <v>559</v>
      </c>
      <c r="AG28" s="203">
        <v>0</v>
      </c>
      <c r="AH28" s="119"/>
      <c r="AJ28" s="237">
        <v>16</v>
      </c>
      <c r="AK28" s="248" t="s">
        <v>901</v>
      </c>
      <c r="AL28" s="167"/>
    </row>
    <row r="29" spans="2:38">
      <c r="B29" s="121">
        <v>17</v>
      </c>
      <c r="C29" s="122">
        <v>2</v>
      </c>
      <c r="D29" s="123">
        <v>7</v>
      </c>
      <c r="F29" s="236">
        <v>17</v>
      </c>
      <c r="G29" s="217" t="s">
        <v>953</v>
      </c>
      <c r="H29" s="217" t="s">
        <v>963</v>
      </c>
      <c r="I29" s="282">
        <v>1</v>
      </c>
      <c r="J29" s="283" t="s">
        <v>966</v>
      </c>
      <c r="K29" s="249"/>
      <c r="M29" s="275">
        <v>17</v>
      </c>
      <c r="N29" s="168" t="s">
        <v>290</v>
      </c>
      <c r="O29" s="168">
        <v>8</v>
      </c>
      <c r="P29" s="201">
        <v>1</v>
      </c>
      <c r="X29" s="121">
        <v>17</v>
      </c>
      <c r="Y29" s="122" t="s">
        <v>248</v>
      </c>
      <c r="Z29" s="122" t="s">
        <v>248</v>
      </c>
      <c r="AA29" s="229" t="s">
        <v>837</v>
      </c>
      <c r="AB29" s="235"/>
      <c r="AD29" s="75">
        <v>17</v>
      </c>
      <c r="AE29" s="200" t="s">
        <v>556</v>
      </c>
      <c r="AF29" s="200" t="s">
        <v>552</v>
      </c>
      <c r="AG29" s="200">
        <v>0</v>
      </c>
      <c r="AH29" s="120"/>
      <c r="AJ29" s="237">
        <v>17</v>
      </c>
      <c r="AK29" s="250" t="s">
        <v>888</v>
      </c>
      <c r="AL29" s="167"/>
    </row>
    <row r="30" spans="2:38">
      <c r="B30" s="121">
        <v>18</v>
      </c>
      <c r="C30" s="122">
        <v>3</v>
      </c>
      <c r="D30" s="123">
        <v>7</v>
      </c>
      <c r="F30" s="236">
        <v>18</v>
      </c>
      <c r="G30" s="217" t="s">
        <v>953</v>
      </c>
      <c r="H30" s="217" t="s">
        <v>959</v>
      </c>
      <c r="I30" s="282">
        <v>1</v>
      </c>
      <c r="J30" s="283"/>
      <c r="K30" s="249"/>
      <c r="M30" s="275">
        <v>18</v>
      </c>
      <c r="N30" s="168" t="s">
        <v>290</v>
      </c>
      <c r="O30" s="168">
        <v>9</v>
      </c>
      <c r="P30" s="201">
        <v>1</v>
      </c>
      <c r="X30" s="121">
        <v>18</v>
      </c>
      <c r="Y30" s="168" t="s">
        <v>556</v>
      </c>
      <c r="Z30" s="168" t="s">
        <v>552</v>
      </c>
      <c r="AA30" s="240">
        <v>3</v>
      </c>
      <c r="AB30" s="291" t="s">
        <v>977</v>
      </c>
      <c r="AD30" s="121">
        <v>18</v>
      </c>
      <c r="AE30" s="168" t="s">
        <v>556</v>
      </c>
      <c r="AF30" s="168" t="s">
        <v>552</v>
      </c>
      <c r="AG30" s="168">
        <v>1</v>
      </c>
      <c r="AH30" s="123"/>
      <c r="AJ30" s="237">
        <v>18</v>
      </c>
      <c r="AK30" s="250" t="s">
        <v>987</v>
      </c>
      <c r="AL30" s="167"/>
    </row>
    <row r="31" spans="2:38" ht="18" thickBot="1">
      <c r="B31" s="71">
        <v>19</v>
      </c>
      <c r="C31" s="118">
        <v>4</v>
      </c>
      <c r="D31" s="119">
        <v>7</v>
      </c>
      <c r="F31" s="236">
        <v>19</v>
      </c>
      <c r="G31" s="217" t="s">
        <v>953</v>
      </c>
      <c r="H31" s="217" t="s">
        <v>964</v>
      </c>
      <c r="I31" s="282">
        <v>1</v>
      </c>
      <c r="J31" s="283" t="s">
        <v>966</v>
      </c>
      <c r="K31" s="249"/>
      <c r="M31" s="126">
        <v>19</v>
      </c>
      <c r="N31" s="168" t="s">
        <v>543</v>
      </c>
      <c r="O31" s="168">
        <v>10</v>
      </c>
      <c r="P31" s="201">
        <v>1</v>
      </c>
      <c r="X31" s="121">
        <v>19</v>
      </c>
      <c r="Y31" s="122" t="s">
        <v>864</v>
      </c>
      <c r="Z31" s="122" t="s">
        <v>248</v>
      </c>
      <c r="AA31" s="229" t="s">
        <v>837</v>
      </c>
      <c r="AB31" s="235"/>
      <c r="AD31" s="121">
        <v>19</v>
      </c>
      <c r="AE31" s="168" t="s">
        <v>556</v>
      </c>
      <c r="AF31" s="168" t="s">
        <v>552</v>
      </c>
      <c r="AG31" s="168">
        <v>2</v>
      </c>
      <c r="AH31" s="123"/>
      <c r="AJ31" s="237">
        <v>19</v>
      </c>
      <c r="AK31" s="250" t="s">
        <v>988</v>
      </c>
      <c r="AL31" s="167"/>
    </row>
    <row r="32" spans="2:38">
      <c r="B32" s="218">
        <v>20</v>
      </c>
      <c r="C32" s="219">
        <v>1</v>
      </c>
      <c r="D32" s="220">
        <v>8</v>
      </c>
      <c r="F32" s="236">
        <v>20</v>
      </c>
      <c r="G32" s="217" t="s">
        <v>953</v>
      </c>
      <c r="H32" s="217" t="s">
        <v>956</v>
      </c>
      <c r="I32" s="282">
        <v>1</v>
      </c>
      <c r="J32" s="283"/>
      <c r="K32" s="249"/>
      <c r="M32" s="126">
        <v>20</v>
      </c>
      <c r="N32" s="168" t="s">
        <v>543</v>
      </c>
      <c r="O32" s="168">
        <v>11</v>
      </c>
      <c r="P32" s="201">
        <v>1</v>
      </c>
      <c r="X32" s="121">
        <v>20</v>
      </c>
      <c r="Y32" s="168" t="s">
        <v>556</v>
      </c>
      <c r="Z32" s="168" t="s">
        <v>558</v>
      </c>
      <c r="AA32" s="240">
        <v>1</v>
      </c>
      <c r="AB32" s="291" t="s">
        <v>977</v>
      </c>
      <c r="AD32" s="121">
        <v>20</v>
      </c>
      <c r="AE32" s="168" t="s">
        <v>556</v>
      </c>
      <c r="AF32" s="168" t="s">
        <v>552</v>
      </c>
      <c r="AG32" s="168">
        <v>3</v>
      </c>
      <c r="AH32" s="123"/>
      <c r="AJ32" s="237">
        <v>20</v>
      </c>
      <c r="AK32" s="248" t="s">
        <v>902</v>
      </c>
      <c r="AL32" s="167"/>
    </row>
    <row r="33" spans="2:38">
      <c r="B33" s="121">
        <v>21</v>
      </c>
      <c r="C33" s="122">
        <v>2</v>
      </c>
      <c r="D33" s="123">
        <v>8</v>
      </c>
      <c r="F33" s="236">
        <v>21</v>
      </c>
      <c r="G33" s="217" t="s">
        <v>957</v>
      </c>
      <c r="H33" s="217" t="s">
        <v>965</v>
      </c>
      <c r="I33" s="282">
        <v>1</v>
      </c>
      <c r="J33" s="283" t="s">
        <v>966</v>
      </c>
      <c r="K33" s="249"/>
      <c r="M33" s="126">
        <v>21</v>
      </c>
      <c r="N33" s="168" t="s">
        <v>543</v>
      </c>
      <c r="O33" s="168">
        <v>12</v>
      </c>
      <c r="P33" s="201">
        <v>1</v>
      </c>
      <c r="X33" s="121">
        <v>21</v>
      </c>
      <c r="Y33" s="122" t="s">
        <v>865</v>
      </c>
      <c r="Z33" s="122" t="s">
        <v>868</v>
      </c>
      <c r="AA33" s="229" t="s">
        <v>837</v>
      </c>
      <c r="AB33" s="235"/>
      <c r="AD33" s="121">
        <v>21</v>
      </c>
      <c r="AE33" s="168" t="s">
        <v>556</v>
      </c>
      <c r="AF33" s="168" t="s">
        <v>552</v>
      </c>
      <c r="AG33" s="168">
        <v>4</v>
      </c>
      <c r="AH33" s="123"/>
      <c r="AJ33" s="237">
        <v>21</v>
      </c>
      <c r="AK33" s="250" t="s">
        <v>989</v>
      </c>
      <c r="AL33" s="167"/>
    </row>
    <row r="34" spans="2:38">
      <c r="B34" s="121">
        <v>22</v>
      </c>
      <c r="C34" s="122">
        <v>3</v>
      </c>
      <c r="D34" s="123">
        <v>8</v>
      </c>
      <c r="F34" s="236">
        <v>22</v>
      </c>
      <c r="G34" s="217" t="s">
        <v>953</v>
      </c>
      <c r="H34" s="217" t="s">
        <v>962</v>
      </c>
      <c r="I34" s="282">
        <v>1</v>
      </c>
      <c r="J34" s="283"/>
      <c r="K34" s="249"/>
      <c r="M34" s="126">
        <v>22</v>
      </c>
      <c r="N34" s="169" t="s">
        <v>548</v>
      </c>
      <c r="O34" s="169">
        <v>0</v>
      </c>
      <c r="P34" s="202">
        <v>1</v>
      </c>
      <c r="X34" s="121">
        <v>22</v>
      </c>
      <c r="Y34" s="168" t="s">
        <v>556</v>
      </c>
      <c r="Z34" s="168" t="s">
        <v>552</v>
      </c>
      <c r="AA34" s="240">
        <v>4</v>
      </c>
      <c r="AB34" s="291" t="s">
        <v>977</v>
      </c>
      <c r="AD34" s="121">
        <v>22</v>
      </c>
      <c r="AE34" s="168" t="s">
        <v>556</v>
      </c>
      <c r="AF34" s="168" t="s">
        <v>552</v>
      </c>
      <c r="AG34" s="168">
        <v>5</v>
      </c>
      <c r="AH34" s="123"/>
      <c r="AJ34" s="237">
        <v>22</v>
      </c>
      <c r="AK34" s="250" t="s">
        <v>990</v>
      </c>
      <c r="AL34" s="167"/>
    </row>
    <row r="35" spans="2:38" ht="18" thickBot="1">
      <c r="B35" s="71">
        <v>23</v>
      </c>
      <c r="C35" s="118">
        <v>4</v>
      </c>
      <c r="D35" s="119">
        <v>8</v>
      </c>
      <c r="F35" s="236">
        <v>23</v>
      </c>
      <c r="G35" s="217"/>
      <c r="H35" s="217"/>
      <c r="I35" s="282"/>
      <c r="J35" s="283" t="s">
        <v>971</v>
      </c>
      <c r="K35" s="249"/>
      <c r="M35" s="71">
        <v>23</v>
      </c>
      <c r="N35" s="203" t="s">
        <v>548</v>
      </c>
      <c r="O35" s="203">
        <v>1</v>
      </c>
      <c r="P35" s="204">
        <v>1</v>
      </c>
      <c r="X35" s="121">
        <v>23</v>
      </c>
      <c r="Y35" s="168" t="s">
        <v>867</v>
      </c>
      <c r="Z35" s="168" t="s">
        <v>862</v>
      </c>
      <c r="AA35" s="240">
        <v>6</v>
      </c>
      <c r="AB35" s="291" t="s">
        <v>977</v>
      </c>
      <c r="AD35" s="121">
        <v>23</v>
      </c>
      <c r="AE35" s="168" t="s">
        <v>556</v>
      </c>
      <c r="AF35" s="168" t="s">
        <v>552</v>
      </c>
      <c r="AG35" s="168">
        <v>6</v>
      </c>
      <c r="AH35" s="123"/>
      <c r="AJ35" s="237">
        <v>23</v>
      </c>
      <c r="AK35" s="250" t="s">
        <v>991</v>
      </c>
      <c r="AL35" s="167"/>
    </row>
    <row r="36" spans="2:38">
      <c r="B36" s="218">
        <v>24</v>
      </c>
      <c r="C36" s="219">
        <v>1</v>
      </c>
      <c r="D36" s="220">
        <v>9</v>
      </c>
      <c r="F36" s="236">
        <v>24</v>
      </c>
      <c r="G36" s="217" t="s">
        <v>953</v>
      </c>
      <c r="H36" s="217" t="s">
        <v>955</v>
      </c>
      <c r="I36" s="282">
        <v>1</v>
      </c>
      <c r="J36" s="283"/>
      <c r="K36" s="249"/>
      <c r="X36" s="121">
        <v>24</v>
      </c>
      <c r="Y36" s="168" t="s">
        <v>866</v>
      </c>
      <c r="Z36" s="168" t="s">
        <v>862</v>
      </c>
      <c r="AA36" s="240">
        <v>2</v>
      </c>
      <c r="AB36" s="291" t="s">
        <v>977</v>
      </c>
      <c r="AD36" s="121">
        <v>24</v>
      </c>
      <c r="AE36" s="168" t="s">
        <v>556</v>
      </c>
      <c r="AF36" s="168" t="s">
        <v>552</v>
      </c>
      <c r="AG36" s="168">
        <v>7</v>
      </c>
      <c r="AH36" s="123"/>
      <c r="AJ36" s="237">
        <v>24</v>
      </c>
      <c r="AK36" s="248" t="s">
        <v>903</v>
      </c>
      <c r="AL36" s="167"/>
    </row>
    <row r="37" spans="2:38">
      <c r="B37" s="121">
        <v>25</v>
      </c>
      <c r="C37" s="122">
        <v>2</v>
      </c>
      <c r="D37" s="123">
        <v>9</v>
      </c>
      <c r="F37" s="236">
        <v>25</v>
      </c>
      <c r="G37" s="217"/>
      <c r="H37" s="217"/>
      <c r="I37" s="282"/>
      <c r="J37" s="283" t="s">
        <v>971</v>
      </c>
      <c r="K37" s="249"/>
      <c r="X37" s="121">
        <v>25</v>
      </c>
      <c r="Y37" s="122" t="s">
        <v>560</v>
      </c>
      <c r="Z37" s="122" t="s">
        <v>561</v>
      </c>
      <c r="AA37" s="229" t="s">
        <v>837</v>
      </c>
      <c r="AB37" s="235"/>
      <c r="AD37" s="121">
        <v>25</v>
      </c>
      <c r="AE37" s="168" t="s">
        <v>556</v>
      </c>
      <c r="AF37" s="168" t="s">
        <v>552</v>
      </c>
      <c r="AG37" s="168">
        <v>0</v>
      </c>
      <c r="AH37" s="123" t="s">
        <v>568</v>
      </c>
      <c r="AJ37" s="237">
        <v>25</v>
      </c>
      <c r="AK37" s="250" t="s">
        <v>992</v>
      </c>
      <c r="AL37" s="167"/>
    </row>
    <row r="38" spans="2:38">
      <c r="B38" s="121">
        <v>26</v>
      </c>
      <c r="C38" s="122">
        <v>3</v>
      </c>
      <c r="D38" s="123">
        <v>9</v>
      </c>
      <c r="F38" s="236">
        <v>26</v>
      </c>
      <c r="G38" s="217" t="s">
        <v>960</v>
      </c>
      <c r="H38" s="217" t="s">
        <v>961</v>
      </c>
      <c r="I38" s="282">
        <v>1</v>
      </c>
      <c r="J38" s="283"/>
      <c r="K38" s="249"/>
      <c r="X38" s="121">
        <v>26</v>
      </c>
      <c r="Y38" s="168" t="s">
        <v>867</v>
      </c>
      <c r="Z38" s="168" t="s">
        <v>862</v>
      </c>
      <c r="AA38" s="240">
        <v>5</v>
      </c>
      <c r="AB38" s="291" t="s">
        <v>977</v>
      </c>
      <c r="AD38" s="121">
        <v>26</v>
      </c>
      <c r="AE38" s="168" t="s">
        <v>556</v>
      </c>
      <c r="AF38" s="168" t="s">
        <v>552</v>
      </c>
      <c r="AG38" s="168">
        <v>1</v>
      </c>
      <c r="AH38" s="123" t="s">
        <v>569</v>
      </c>
      <c r="AJ38" s="237">
        <v>26</v>
      </c>
      <c r="AK38" s="250" t="s">
        <v>993</v>
      </c>
      <c r="AL38" s="167"/>
    </row>
    <row r="39" spans="2:38" ht="18" thickBot="1">
      <c r="B39" s="71">
        <v>27</v>
      </c>
      <c r="C39" s="118">
        <v>4</v>
      </c>
      <c r="D39" s="119">
        <v>9</v>
      </c>
      <c r="F39" s="236">
        <v>27</v>
      </c>
      <c r="G39" s="217"/>
      <c r="H39" s="217"/>
      <c r="I39" s="282"/>
      <c r="J39" s="283" t="s">
        <v>971</v>
      </c>
      <c r="K39" s="249"/>
      <c r="X39" s="121">
        <v>27</v>
      </c>
      <c r="Y39" s="168" t="s">
        <v>867</v>
      </c>
      <c r="Z39" s="168" t="s">
        <v>862</v>
      </c>
      <c r="AA39" s="240">
        <v>7</v>
      </c>
      <c r="AB39" s="291" t="s">
        <v>977</v>
      </c>
      <c r="AD39" s="121">
        <v>27</v>
      </c>
      <c r="AE39" s="168" t="s">
        <v>556</v>
      </c>
      <c r="AF39" s="168" t="s">
        <v>552</v>
      </c>
      <c r="AG39" s="168">
        <v>2</v>
      </c>
      <c r="AH39" s="123" t="s">
        <v>568</v>
      </c>
      <c r="AJ39" s="237">
        <v>27</v>
      </c>
      <c r="AK39" s="250" t="s">
        <v>994</v>
      </c>
      <c r="AL39" s="167"/>
    </row>
    <row r="40" spans="2:38">
      <c r="B40" s="221">
        <v>28</v>
      </c>
      <c r="C40" s="222">
        <v>1</v>
      </c>
      <c r="D40" s="223">
        <v>10</v>
      </c>
      <c r="F40" s="236">
        <v>28</v>
      </c>
      <c r="G40" s="217" t="s">
        <v>957</v>
      </c>
      <c r="H40" s="217" t="s">
        <v>958</v>
      </c>
      <c r="I40" s="282">
        <v>1</v>
      </c>
      <c r="J40" s="283"/>
      <c r="K40" s="249"/>
      <c r="X40" s="121">
        <v>28</v>
      </c>
      <c r="Y40" s="276" t="s">
        <v>248</v>
      </c>
      <c r="Z40" s="276" t="s">
        <v>248</v>
      </c>
      <c r="AA40" s="272" t="s">
        <v>837</v>
      </c>
      <c r="AB40" s="235"/>
      <c r="AD40" s="121">
        <v>28</v>
      </c>
      <c r="AE40" s="168" t="s">
        <v>556</v>
      </c>
      <c r="AF40" s="168" t="s">
        <v>552</v>
      </c>
      <c r="AG40" s="168">
        <v>3</v>
      </c>
      <c r="AH40" s="123" t="s">
        <v>569</v>
      </c>
      <c r="AJ40" s="237">
        <v>28</v>
      </c>
      <c r="AK40" s="248" t="s">
        <v>904</v>
      </c>
      <c r="AL40" s="167"/>
    </row>
    <row r="41" spans="2:38">
      <c r="B41" s="121">
        <v>29</v>
      </c>
      <c r="C41" s="122">
        <v>2</v>
      </c>
      <c r="D41" s="123">
        <v>10</v>
      </c>
      <c r="F41" s="236">
        <v>29</v>
      </c>
      <c r="G41" s="217"/>
      <c r="H41" s="217"/>
      <c r="I41" s="282"/>
      <c r="J41" s="283" t="s">
        <v>970</v>
      </c>
      <c r="K41" s="249"/>
      <c r="X41" s="121">
        <v>29</v>
      </c>
      <c r="Y41" s="217" t="s">
        <v>974</v>
      </c>
      <c r="Z41" s="217" t="s">
        <v>975</v>
      </c>
      <c r="AA41" s="282" t="s">
        <v>976</v>
      </c>
      <c r="AB41" s="235"/>
      <c r="AD41" s="121">
        <v>29</v>
      </c>
      <c r="AE41" s="168" t="s">
        <v>556</v>
      </c>
      <c r="AF41" s="168" t="s">
        <v>552</v>
      </c>
      <c r="AG41" s="168">
        <v>4</v>
      </c>
      <c r="AH41" s="123" t="s">
        <v>568</v>
      </c>
      <c r="AJ41" s="237">
        <v>29</v>
      </c>
      <c r="AK41" s="250" t="s">
        <v>995</v>
      </c>
      <c r="AL41" s="167"/>
    </row>
    <row r="42" spans="2:38">
      <c r="B42" s="121">
        <v>30</v>
      </c>
      <c r="C42" s="122">
        <v>3</v>
      </c>
      <c r="D42" s="123">
        <v>10</v>
      </c>
      <c r="F42" s="236">
        <v>30</v>
      </c>
      <c r="G42" s="217" t="s">
        <v>967</v>
      </c>
      <c r="H42" s="217" t="s">
        <v>968</v>
      </c>
      <c r="I42" s="282">
        <v>1</v>
      </c>
      <c r="J42" s="283"/>
      <c r="X42" s="121">
        <v>30</v>
      </c>
      <c r="Y42" s="273" t="s">
        <v>248</v>
      </c>
      <c r="Z42" s="273" t="s">
        <v>248</v>
      </c>
      <c r="AA42" s="241" t="s">
        <v>837</v>
      </c>
      <c r="AB42" s="235"/>
      <c r="AD42" s="121">
        <v>30</v>
      </c>
      <c r="AE42" s="168" t="s">
        <v>556</v>
      </c>
      <c r="AF42" s="168" t="s">
        <v>552</v>
      </c>
      <c r="AG42" s="168">
        <v>5</v>
      </c>
      <c r="AH42" s="123" t="s">
        <v>569</v>
      </c>
      <c r="AJ42" s="237">
        <v>30</v>
      </c>
      <c r="AK42" s="250" t="s">
        <v>889</v>
      </c>
      <c r="AL42" s="167" t="s">
        <v>892</v>
      </c>
    </row>
    <row r="43" spans="2:38" ht="18" thickBot="1">
      <c r="B43" s="71">
        <v>31</v>
      </c>
      <c r="C43" s="118">
        <v>4</v>
      </c>
      <c r="D43" s="119">
        <v>10</v>
      </c>
      <c r="F43" s="71">
        <v>31</v>
      </c>
      <c r="G43" s="284" t="s">
        <v>967</v>
      </c>
      <c r="H43" s="284" t="s">
        <v>969</v>
      </c>
      <c r="I43" s="285">
        <v>1</v>
      </c>
      <c r="J43" s="286"/>
      <c r="X43" s="71">
        <v>31</v>
      </c>
      <c r="Y43" s="203" t="s">
        <v>557</v>
      </c>
      <c r="Z43" s="203" t="s">
        <v>559</v>
      </c>
      <c r="AA43" s="242">
        <v>0</v>
      </c>
      <c r="AB43" s="230"/>
      <c r="AD43" s="121">
        <v>31</v>
      </c>
      <c r="AE43" s="168" t="s">
        <v>556</v>
      </c>
      <c r="AF43" s="168" t="s">
        <v>552</v>
      </c>
      <c r="AG43" s="168">
        <v>6</v>
      </c>
      <c r="AH43" s="123" t="s">
        <v>568</v>
      </c>
      <c r="AJ43" s="237">
        <v>31</v>
      </c>
      <c r="AK43" s="250" t="s">
        <v>890</v>
      </c>
      <c r="AL43" s="167" t="s">
        <v>891</v>
      </c>
    </row>
    <row r="44" spans="2:38">
      <c r="AD44" s="121">
        <v>32</v>
      </c>
      <c r="AE44" s="168" t="s">
        <v>556</v>
      </c>
      <c r="AF44" s="168" t="s">
        <v>552</v>
      </c>
      <c r="AG44" s="168">
        <v>7</v>
      </c>
      <c r="AH44" s="123" t="s">
        <v>569</v>
      </c>
    </row>
    <row r="45" spans="2:38" ht="18" thickBot="1">
      <c r="AD45" s="71">
        <v>33</v>
      </c>
      <c r="AE45" s="203" t="s">
        <v>556</v>
      </c>
      <c r="AF45" s="203" t="s">
        <v>559</v>
      </c>
      <c r="AG45" s="203">
        <v>0</v>
      </c>
      <c r="AH45" s="119"/>
    </row>
  </sheetData>
  <phoneticPr fontId="4"/>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39"/>
  <sheetViews>
    <sheetView topLeftCell="E1" workbookViewId="0">
      <selection activeCell="N42" sqref="N42"/>
    </sheetView>
  </sheetViews>
  <sheetFormatPr baseColWidth="12" defaultColWidth="13.6640625" defaultRowHeight="17" x14ac:dyDescent="0"/>
  <cols>
    <col min="3" max="3" width="42.83203125" style="130" bestFit="1" customWidth="1"/>
    <col min="4" max="4" width="13.33203125" style="130" customWidth="1"/>
    <col min="5" max="6" width="13.6640625" style="130"/>
    <col min="7" max="8" width="13.6640625" style="22"/>
  </cols>
  <sheetData>
    <row r="2" spans="3:8">
      <c r="C2" s="134"/>
      <c r="D2" s="134" t="s">
        <v>578</v>
      </c>
      <c r="E2" s="403" t="s">
        <v>577</v>
      </c>
      <c r="F2" s="403"/>
      <c r="G2" s="389" t="s">
        <v>579</v>
      </c>
      <c r="H2" s="389"/>
    </row>
    <row r="3" spans="3:8" ht="18" thickBot="1">
      <c r="C3" s="176"/>
      <c r="D3" s="176"/>
      <c r="E3" s="176" t="s">
        <v>574</v>
      </c>
      <c r="F3" s="176" t="s">
        <v>575</v>
      </c>
      <c r="G3" s="176" t="s">
        <v>574</v>
      </c>
      <c r="H3" s="176" t="s">
        <v>575</v>
      </c>
    </row>
    <row r="4" spans="3:8">
      <c r="C4" s="177" t="s">
        <v>581</v>
      </c>
      <c r="D4" s="178">
        <v>16</v>
      </c>
      <c r="E4" s="178">
        <v>1</v>
      </c>
      <c r="F4" s="178">
        <v>0</v>
      </c>
      <c r="G4" s="69">
        <f>D4*E4</f>
        <v>16</v>
      </c>
      <c r="H4" s="124">
        <f>D4*F4</f>
        <v>0</v>
      </c>
    </row>
    <row r="5" spans="3:8" ht="18" thickBot="1">
      <c r="C5" s="180" t="s">
        <v>582</v>
      </c>
      <c r="D5" s="176">
        <v>16</v>
      </c>
      <c r="E5" s="176">
        <v>0</v>
      </c>
      <c r="F5" s="176">
        <v>1</v>
      </c>
      <c r="G5" s="36">
        <f>D5*E5</f>
        <v>0</v>
      </c>
      <c r="H5" s="181">
        <f>D5*F5</f>
        <v>16</v>
      </c>
    </row>
    <row r="6" spans="3:8" ht="18" thickBot="1">
      <c r="C6" s="184" t="s">
        <v>595</v>
      </c>
      <c r="D6" s="185"/>
      <c r="E6" s="185"/>
      <c r="F6" s="185"/>
      <c r="G6" s="186">
        <f>SUM(G4:G5)</f>
        <v>16</v>
      </c>
      <c r="H6" s="187">
        <f>SUM(H4:H5)</f>
        <v>16</v>
      </c>
    </row>
    <row r="7" spans="3:8">
      <c r="C7" s="177" t="s">
        <v>583</v>
      </c>
      <c r="D7" s="178">
        <v>16</v>
      </c>
      <c r="E7" s="178">
        <v>4</v>
      </c>
      <c r="F7" s="178">
        <v>0</v>
      </c>
      <c r="G7" s="69">
        <f>D7*E7</f>
        <v>64</v>
      </c>
      <c r="H7" s="124">
        <f>D7*F7</f>
        <v>0</v>
      </c>
    </row>
    <row r="8" spans="3:8">
      <c r="C8" s="179" t="s">
        <v>584</v>
      </c>
      <c r="D8" s="134">
        <v>16</v>
      </c>
      <c r="E8" s="134">
        <v>0</v>
      </c>
      <c r="F8" s="134">
        <v>1</v>
      </c>
      <c r="G8" s="127">
        <f>D8*E8</f>
        <v>0</v>
      </c>
      <c r="H8" s="128">
        <f>D8*F8</f>
        <v>16</v>
      </c>
    </row>
    <row r="9" spans="3:8">
      <c r="C9" s="179" t="s">
        <v>585</v>
      </c>
      <c r="D9" s="134">
        <v>16</v>
      </c>
      <c r="E9" s="134">
        <v>2</v>
      </c>
      <c r="F9" s="134">
        <v>0</v>
      </c>
      <c r="G9" s="127">
        <f>D9*E9</f>
        <v>32</v>
      </c>
      <c r="H9" s="128">
        <f>D9*F9</f>
        <v>0</v>
      </c>
    </row>
    <row r="10" spans="3:8" ht="18" thickBot="1">
      <c r="C10" s="180" t="s">
        <v>586</v>
      </c>
      <c r="D10" s="176">
        <v>16</v>
      </c>
      <c r="E10" s="176">
        <v>8</v>
      </c>
      <c r="F10" s="176">
        <v>0</v>
      </c>
      <c r="G10" s="36">
        <f>D10*E10</f>
        <v>128</v>
      </c>
      <c r="H10" s="181">
        <f>D10*F10</f>
        <v>0</v>
      </c>
    </row>
    <row r="11" spans="3:8" ht="18" thickBot="1">
      <c r="C11" s="184" t="s">
        <v>598</v>
      </c>
      <c r="D11" s="185"/>
      <c r="E11" s="185"/>
      <c r="F11" s="185"/>
      <c r="G11" s="186">
        <f>SUM(G7:G10)</f>
        <v>224</v>
      </c>
      <c r="H11" s="187">
        <f>SUM(H7:H10)</f>
        <v>16</v>
      </c>
    </row>
    <row r="12" spans="3:8">
      <c r="C12" s="177" t="s">
        <v>591</v>
      </c>
      <c r="D12" s="178">
        <v>32</v>
      </c>
      <c r="E12" s="178">
        <v>0</v>
      </c>
      <c r="F12" s="178">
        <v>1</v>
      </c>
      <c r="G12" s="69">
        <f>D12*E12</f>
        <v>0</v>
      </c>
      <c r="H12" s="124">
        <f>D12*F12</f>
        <v>32</v>
      </c>
    </row>
    <row r="13" spans="3:8" ht="18" thickBot="1">
      <c r="C13" s="180" t="s">
        <v>592</v>
      </c>
      <c r="D13" s="176">
        <v>24</v>
      </c>
      <c r="E13" s="176">
        <v>0</v>
      </c>
      <c r="F13" s="176">
        <v>1</v>
      </c>
      <c r="G13" s="36">
        <f>D13*E13</f>
        <v>0</v>
      </c>
      <c r="H13" s="181">
        <f>D13*F13</f>
        <v>24</v>
      </c>
    </row>
    <row r="14" spans="3:8" ht="18" thickBot="1">
      <c r="C14" s="188" t="s">
        <v>597</v>
      </c>
      <c r="D14" s="189"/>
      <c r="E14" s="189"/>
      <c r="F14" s="189"/>
      <c r="G14" s="190">
        <f>SUM(G12:G13)</f>
        <v>0</v>
      </c>
      <c r="H14" s="191">
        <f>SUM(H12:H13)</f>
        <v>56</v>
      </c>
    </row>
    <row r="15" spans="3:8" ht="18" thickBot="1">
      <c r="C15" s="182" t="s">
        <v>594</v>
      </c>
      <c r="D15" s="183">
        <v>24</v>
      </c>
      <c r="E15" s="183">
        <v>0</v>
      </c>
      <c r="F15" s="183">
        <v>1</v>
      </c>
      <c r="G15" s="81">
        <f>D15*E15</f>
        <v>0</v>
      </c>
      <c r="H15" s="175">
        <f>D15*F15</f>
        <v>24</v>
      </c>
    </row>
    <row r="16" spans="3:8" ht="18" thickBot="1">
      <c r="C16" s="184" t="s">
        <v>596</v>
      </c>
      <c r="D16" s="185"/>
      <c r="E16" s="185"/>
      <c r="F16" s="185"/>
      <c r="G16" s="186">
        <f>SUM(G15)</f>
        <v>0</v>
      </c>
      <c r="H16" s="187">
        <f>SUM(H15)</f>
        <v>24</v>
      </c>
    </row>
    <row r="17" spans="3:8">
      <c r="C17" s="177" t="s">
        <v>601</v>
      </c>
      <c r="D17" s="178">
        <v>34</v>
      </c>
      <c r="E17" s="178">
        <v>0</v>
      </c>
      <c r="F17" s="178">
        <v>4</v>
      </c>
      <c r="G17" s="69">
        <f t="shared" ref="G17" si="0">D17*E17</f>
        <v>0</v>
      </c>
      <c r="H17" s="124">
        <f t="shared" ref="H17" si="1">D17*F17</f>
        <v>136</v>
      </c>
    </row>
    <row r="18" spans="3:8">
      <c r="C18" s="179" t="s">
        <v>602</v>
      </c>
      <c r="D18" s="134">
        <v>34</v>
      </c>
      <c r="E18" s="134">
        <v>0</v>
      </c>
      <c r="F18" s="134">
        <v>2</v>
      </c>
      <c r="G18" s="127">
        <f t="shared" ref="G18" si="2">D18*E18</f>
        <v>0</v>
      </c>
      <c r="H18" s="128">
        <f t="shared" ref="H18" si="3">D18*F18</f>
        <v>68</v>
      </c>
    </row>
    <row r="19" spans="3:8">
      <c r="C19" s="179" t="s">
        <v>603</v>
      </c>
      <c r="D19" s="134">
        <v>34</v>
      </c>
      <c r="E19" s="134">
        <v>8</v>
      </c>
      <c r="F19" s="134">
        <v>0</v>
      </c>
      <c r="G19" s="127">
        <f t="shared" ref="G19:G20" si="4">D19*E19</f>
        <v>272</v>
      </c>
      <c r="H19" s="128">
        <f t="shared" ref="H19:H20" si="5">D19*F19</f>
        <v>0</v>
      </c>
    </row>
    <row r="20" spans="3:8">
      <c r="C20" s="179" t="s">
        <v>604</v>
      </c>
      <c r="D20" s="134">
        <v>32</v>
      </c>
      <c r="E20" s="134">
        <v>0</v>
      </c>
      <c r="F20" s="134">
        <v>1</v>
      </c>
      <c r="G20" s="127">
        <f t="shared" si="4"/>
        <v>0</v>
      </c>
      <c r="H20" s="128">
        <f t="shared" si="5"/>
        <v>32</v>
      </c>
    </row>
    <row r="21" spans="3:8">
      <c r="C21" s="179" t="s">
        <v>587</v>
      </c>
      <c r="D21" s="134">
        <v>32</v>
      </c>
      <c r="E21" s="134">
        <v>1</v>
      </c>
      <c r="F21" s="134">
        <v>0</v>
      </c>
      <c r="G21" s="127">
        <f t="shared" ref="G21:G26" si="6">D21*E21</f>
        <v>32</v>
      </c>
      <c r="H21" s="128">
        <f t="shared" ref="H21:H26" si="7">D21*F21</f>
        <v>0</v>
      </c>
    </row>
    <row r="22" spans="3:8">
      <c r="C22" s="179" t="s">
        <v>588</v>
      </c>
      <c r="D22" s="134">
        <v>32</v>
      </c>
      <c r="E22" s="134">
        <v>3</v>
      </c>
      <c r="F22" s="134">
        <v>0</v>
      </c>
      <c r="G22" s="127">
        <f t="shared" si="6"/>
        <v>96</v>
      </c>
      <c r="H22" s="128">
        <f t="shared" si="7"/>
        <v>0</v>
      </c>
    </row>
    <row r="23" spans="3:8">
      <c r="C23" s="179" t="s">
        <v>589</v>
      </c>
      <c r="D23" s="134">
        <v>32</v>
      </c>
      <c r="E23" s="134">
        <v>0</v>
      </c>
      <c r="F23" s="134">
        <v>1</v>
      </c>
      <c r="G23" s="127">
        <f t="shared" si="6"/>
        <v>0</v>
      </c>
      <c r="H23" s="128">
        <f t="shared" si="7"/>
        <v>32</v>
      </c>
    </row>
    <row r="24" spans="3:8">
      <c r="C24" s="179" t="s">
        <v>590</v>
      </c>
      <c r="D24" s="134">
        <v>32</v>
      </c>
      <c r="E24" s="134">
        <v>0</v>
      </c>
      <c r="F24" s="134">
        <v>1</v>
      </c>
      <c r="G24" s="127">
        <f t="shared" si="6"/>
        <v>0</v>
      </c>
      <c r="H24" s="128">
        <f t="shared" si="7"/>
        <v>32</v>
      </c>
    </row>
    <row r="25" spans="3:8">
      <c r="C25" s="179" t="s">
        <v>599</v>
      </c>
      <c r="D25" s="134">
        <v>16</v>
      </c>
      <c r="E25" s="134">
        <v>0</v>
      </c>
      <c r="F25" s="134">
        <v>1</v>
      </c>
      <c r="G25" s="127">
        <f t="shared" si="6"/>
        <v>0</v>
      </c>
      <c r="H25" s="128">
        <f t="shared" si="7"/>
        <v>16</v>
      </c>
    </row>
    <row r="26" spans="3:8" ht="18" thickBot="1">
      <c r="C26" s="180" t="s">
        <v>600</v>
      </c>
      <c r="D26" s="176">
        <v>16</v>
      </c>
      <c r="E26" s="176">
        <v>0</v>
      </c>
      <c r="F26" s="176">
        <v>1</v>
      </c>
      <c r="G26" s="36">
        <f t="shared" si="6"/>
        <v>0</v>
      </c>
      <c r="H26" s="181">
        <f t="shared" si="7"/>
        <v>16</v>
      </c>
    </row>
    <row r="27" spans="3:8" ht="18" thickBot="1">
      <c r="C27" s="188" t="s">
        <v>605</v>
      </c>
      <c r="D27" s="189"/>
      <c r="E27" s="189"/>
      <c r="F27" s="189"/>
      <c r="G27" s="190">
        <f>SUM(G17:G26)</f>
        <v>400</v>
      </c>
      <c r="H27" s="191">
        <f>SUM(H17:H26)</f>
        <v>332</v>
      </c>
    </row>
    <row r="28" spans="3:8">
      <c r="C28" s="177" t="s">
        <v>593</v>
      </c>
      <c r="D28" s="178">
        <v>24</v>
      </c>
      <c r="E28" s="178">
        <v>0</v>
      </c>
      <c r="F28" s="178">
        <v>2</v>
      </c>
      <c r="G28" s="69">
        <f>D28*E28</f>
        <v>0</v>
      </c>
      <c r="H28" s="124">
        <f>D28*F28</f>
        <v>48</v>
      </c>
    </row>
    <row r="29" spans="3:8" ht="18" thickBot="1">
      <c r="C29" s="193" t="s">
        <v>580</v>
      </c>
      <c r="D29" s="194">
        <v>34</v>
      </c>
      <c r="E29" s="194">
        <v>0</v>
      </c>
      <c r="F29" s="194">
        <v>1</v>
      </c>
      <c r="G29" s="37">
        <f>D29*E29</f>
        <v>0</v>
      </c>
      <c r="H29" s="195">
        <f>D29*F29</f>
        <v>34</v>
      </c>
    </row>
    <row r="30" spans="3:8" ht="18" thickBot="1">
      <c r="C30" s="184" t="s">
        <v>606</v>
      </c>
      <c r="D30" s="185"/>
      <c r="E30" s="185"/>
      <c r="F30" s="185"/>
      <c r="G30" s="186">
        <f>SUM(G28:G29)</f>
        <v>0</v>
      </c>
      <c r="H30" s="187">
        <f>SUM(H28:H29)</f>
        <v>82</v>
      </c>
    </row>
    <row r="31" spans="3:8">
      <c r="C31" s="177" t="s">
        <v>576</v>
      </c>
      <c r="D31" s="178">
        <v>58</v>
      </c>
      <c r="E31" s="178">
        <v>4</v>
      </c>
      <c r="F31" s="178">
        <v>0</v>
      </c>
      <c r="G31" s="69">
        <f>D31*E31</f>
        <v>232</v>
      </c>
      <c r="H31" s="124">
        <f>D31*F31</f>
        <v>0</v>
      </c>
    </row>
    <row r="32" spans="3:8" ht="18" thickBot="1">
      <c r="C32" s="180" t="s">
        <v>607</v>
      </c>
      <c r="D32" s="176">
        <v>1</v>
      </c>
      <c r="E32" s="176">
        <v>9</v>
      </c>
      <c r="F32" s="176">
        <v>0</v>
      </c>
      <c r="G32" s="36">
        <v>9</v>
      </c>
      <c r="H32" s="181">
        <v>0</v>
      </c>
    </row>
    <row r="33" spans="3:8" ht="18" thickBot="1">
      <c r="C33" s="188" t="s">
        <v>608</v>
      </c>
      <c r="D33" s="189"/>
      <c r="E33" s="189"/>
      <c r="F33" s="189"/>
      <c r="G33" s="190">
        <f>SUM(G31:G32)</f>
        <v>241</v>
      </c>
      <c r="H33" s="191">
        <f>SUM(H31:H32)</f>
        <v>0</v>
      </c>
    </row>
    <row r="34" spans="3:8" ht="18" thickBot="1">
      <c r="C34" s="196" t="s">
        <v>609</v>
      </c>
      <c r="D34" s="197"/>
      <c r="E34" s="197"/>
      <c r="F34" s="197"/>
      <c r="G34" s="198">
        <f>SUM(G6,G11,G14,G16,G27,G30,G33)</f>
        <v>881</v>
      </c>
      <c r="H34" s="199">
        <f>SUM(H6,H11,H14,H16,H27,H30,H33)</f>
        <v>526</v>
      </c>
    </row>
    <row r="39" spans="3:8">
      <c r="C39"/>
      <c r="D39"/>
      <c r="E39"/>
      <c r="F39"/>
      <c r="G39"/>
      <c r="H39"/>
    </row>
  </sheetData>
  <mergeCells count="2">
    <mergeCell ref="E2:F2"/>
    <mergeCell ref="G2:H2"/>
  </mergeCells>
  <phoneticPr fontId="4"/>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8"/>
  <sheetViews>
    <sheetView tabSelected="1" topLeftCell="A160" workbookViewId="0">
      <selection activeCell="E187" sqref="E187"/>
    </sheetView>
  </sheetViews>
  <sheetFormatPr baseColWidth="12" defaultColWidth="13.6640625" defaultRowHeight="17" x14ac:dyDescent="0"/>
  <cols>
    <col min="2" max="2" width="13.6640625" style="21"/>
    <col min="3" max="4" width="13.6640625" style="25"/>
    <col min="5" max="5" width="167.5" style="21" bestFit="1" customWidth="1"/>
    <col min="6" max="6" width="38" style="21" bestFit="1" customWidth="1"/>
    <col min="7" max="7" width="164.5" style="22" bestFit="1" customWidth="1"/>
    <col min="8" max="12" width="13.6640625" style="22"/>
  </cols>
  <sheetData>
    <row r="2" spans="2:11">
      <c r="B2" s="21" t="s">
        <v>610</v>
      </c>
    </row>
    <row r="3" spans="2:11">
      <c r="C3" s="25" t="s">
        <v>611</v>
      </c>
      <c r="D3" s="25" t="s">
        <v>613</v>
      </c>
    </row>
    <row r="4" spans="2:11">
      <c r="C4" s="26" t="s">
        <v>612</v>
      </c>
      <c r="D4" s="26" t="s">
        <v>614</v>
      </c>
      <c r="E4" s="167" t="s">
        <v>615</v>
      </c>
      <c r="G4" s="212" t="s">
        <v>827</v>
      </c>
      <c r="H4" s="217" t="s">
        <v>830</v>
      </c>
      <c r="I4" s="217" t="s">
        <v>831</v>
      </c>
      <c r="J4" s="212" t="s">
        <v>832</v>
      </c>
      <c r="K4" s="212" t="s">
        <v>833</v>
      </c>
    </row>
    <row r="5" spans="2:11">
      <c r="G5" s="212" t="s">
        <v>1062</v>
      </c>
      <c r="H5" s="212">
        <v>0</v>
      </c>
      <c r="I5" s="212">
        <v>34</v>
      </c>
      <c r="J5" s="212">
        <v>0</v>
      </c>
      <c r="K5" s="212">
        <f>J5+I5-1</f>
        <v>33</v>
      </c>
    </row>
    <row r="6" spans="2:11">
      <c r="C6" s="26" t="s">
        <v>616</v>
      </c>
      <c r="D6" s="26" t="s">
        <v>617</v>
      </c>
      <c r="E6" s="167" t="s">
        <v>626</v>
      </c>
      <c r="G6" s="212" t="s">
        <v>1063</v>
      </c>
      <c r="H6" s="212">
        <f>H5+I5</f>
        <v>34</v>
      </c>
      <c r="I6" s="212">
        <v>16</v>
      </c>
      <c r="J6" s="212">
        <f>K5+1</f>
        <v>34</v>
      </c>
      <c r="K6" s="270">
        <f t="shared" ref="K6:K21" si="0">J6+I6-1</f>
        <v>49</v>
      </c>
    </row>
    <row r="7" spans="2:11">
      <c r="C7" s="26"/>
      <c r="D7" s="26" t="s">
        <v>618</v>
      </c>
      <c r="E7" s="167" t="s">
        <v>627</v>
      </c>
      <c r="G7" s="212" t="s">
        <v>1064</v>
      </c>
      <c r="H7" s="212">
        <f t="shared" ref="H7:H22" si="1">H6+I6</f>
        <v>50</v>
      </c>
      <c r="I7" s="212">
        <v>8</v>
      </c>
      <c r="J7" s="270">
        <f t="shared" ref="J7:J21" si="2">K6+1</f>
        <v>50</v>
      </c>
      <c r="K7" s="270">
        <f t="shared" si="0"/>
        <v>57</v>
      </c>
    </row>
    <row r="8" spans="2:11">
      <c r="C8" s="26"/>
      <c r="D8" s="26" t="s">
        <v>619</v>
      </c>
      <c r="E8" s="167" t="s">
        <v>628</v>
      </c>
      <c r="G8" s="212" t="s">
        <v>1065</v>
      </c>
      <c r="H8" s="270">
        <f t="shared" si="1"/>
        <v>58</v>
      </c>
      <c r="I8" s="212">
        <v>32</v>
      </c>
      <c r="J8" s="270">
        <f t="shared" si="2"/>
        <v>58</v>
      </c>
      <c r="K8" s="270">
        <f t="shared" si="0"/>
        <v>89</v>
      </c>
    </row>
    <row r="9" spans="2:11">
      <c r="C9" s="26"/>
      <c r="D9" s="26" t="s">
        <v>620</v>
      </c>
      <c r="E9" s="167" t="s">
        <v>629</v>
      </c>
      <c r="G9" s="212" t="s">
        <v>1066</v>
      </c>
      <c r="H9" s="270">
        <f t="shared" si="1"/>
        <v>90</v>
      </c>
      <c r="I9" s="212">
        <v>32</v>
      </c>
      <c r="J9" s="270">
        <f t="shared" si="2"/>
        <v>90</v>
      </c>
      <c r="K9" s="270">
        <f t="shared" si="0"/>
        <v>121</v>
      </c>
    </row>
    <row r="10" spans="2:11">
      <c r="C10" s="26"/>
      <c r="D10" s="26" t="s">
        <v>621</v>
      </c>
      <c r="E10" s="167" t="s">
        <v>631</v>
      </c>
      <c r="G10" s="212" t="s">
        <v>1067</v>
      </c>
      <c r="H10" s="270">
        <f t="shared" si="1"/>
        <v>122</v>
      </c>
      <c r="I10" s="212">
        <v>32</v>
      </c>
      <c r="J10" s="270">
        <f t="shared" si="2"/>
        <v>122</v>
      </c>
      <c r="K10" s="270">
        <f t="shared" si="0"/>
        <v>153</v>
      </c>
    </row>
    <row r="11" spans="2:11">
      <c r="C11" s="26"/>
      <c r="D11" s="26" t="s">
        <v>622</v>
      </c>
      <c r="E11" s="167" t="s">
        <v>630</v>
      </c>
      <c r="G11" s="212" t="s">
        <v>1068</v>
      </c>
      <c r="H11" s="270">
        <f t="shared" si="1"/>
        <v>154</v>
      </c>
      <c r="I11" s="212">
        <v>32</v>
      </c>
      <c r="J11" s="270">
        <f t="shared" si="2"/>
        <v>154</v>
      </c>
      <c r="K11" s="270">
        <f t="shared" si="0"/>
        <v>185</v>
      </c>
    </row>
    <row r="12" spans="2:11">
      <c r="C12" s="26"/>
      <c r="D12" s="26" t="s">
        <v>623</v>
      </c>
      <c r="E12" s="167" t="s">
        <v>632</v>
      </c>
      <c r="G12" s="270" t="s">
        <v>1069</v>
      </c>
      <c r="H12" s="270">
        <f t="shared" si="1"/>
        <v>186</v>
      </c>
      <c r="I12" s="270">
        <v>34</v>
      </c>
      <c r="J12" s="270">
        <f t="shared" si="2"/>
        <v>186</v>
      </c>
      <c r="K12" s="270">
        <f t="shared" si="0"/>
        <v>219</v>
      </c>
    </row>
    <row r="13" spans="2:11">
      <c r="C13" s="26"/>
      <c r="D13" s="26" t="s">
        <v>624</v>
      </c>
      <c r="E13" s="167" t="s">
        <v>633</v>
      </c>
      <c r="G13" s="212" t="s">
        <v>1070</v>
      </c>
      <c r="H13" s="270">
        <f t="shared" si="1"/>
        <v>220</v>
      </c>
      <c r="I13" s="212">
        <v>32</v>
      </c>
      <c r="J13" s="270">
        <f t="shared" si="2"/>
        <v>220</v>
      </c>
      <c r="K13" s="270">
        <f t="shared" si="0"/>
        <v>251</v>
      </c>
    </row>
    <row r="14" spans="2:11">
      <c r="C14" s="26"/>
      <c r="D14" s="26" t="s">
        <v>938</v>
      </c>
      <c r="E14" s="167" t="s">
        <v>939</v>
      </c>
      <c r="G14" s="212" t="s">
        <v>1071</v>
      </c>
      <c r="H14" s="270">
        <f t="shared" si="1"/>
        <v>252</v>
      </c>
      <c r="I14" s="212">
        <v>32</v>
      </c>
      <c r="J14" s="270">
        <f t="shared" si="2"/>
        <v>252</v>
      </c>
      <c r="K14" s="270">
        <f t="shared" si="0"/>
        <v>283</v>
      </c>
    </row>
    <row r="15" spans="2:11">
      <c r="C15" s="26"/>
      <c r="D15" s="26" t="s">
        <v>679</v>
      </c>
      <c r="E15" s="167" t="s">
        <v>634</v>
      </c>
      <c r="G15" s="270" t="s">
        <v>1072</v>
      </c>
      <c r="H15" s="270">
        <f t="shared" si="1"/>
        <v>284</v>
      </c>
      <c r="I15" s="270">
        <v>32</v>
      </c>
      <c r="J15" s="270">
        <f t="shared" si="2"/>
        <v>284</v>
      </c>
      <c r="K15" s="270">
        <f t="shared" si="0"/>
        <v>315</v>
      </c>
    </row>
    <row r="16" spans="2:11">
      <c r="G16" s="270" t="s">
        <v>1073</v>
      </c>
      <c r="H16" s="270">
        <f t="shared" si="1"/>
        <v>316</v>
      </c>
      <c r="I16" s="270">
        <v>24</v>
      </c>
      <c r="J16" s="270">
        <f t="shared" si="2"/>
        <v>316</v>
      </c>
      <c r="K16" s="270">
        <f t="shared" si="0"/>
        <v>339</v>
      </c>
    </row>
    <row r="17" spans="3:12">
      <c r="C17" s="26" t="s">
        <v>635</v>
      </c>
      <c r="D17" s="26" t="s">
        <v>644</v>
      </c>
      <c r="E17" s="167" t="s">
        <v>636</v>
      </c>
      <c r="G17" s="270" t="s">
        <v>1074</v>
      </c>
      <c r="H17" s="270">
        <f t="shared" si="1"/>
        <v>340</v>
      </c>
      <c r="I17" s="270">
        <v>16</v>
      </c>
      <c r="J17" s="270">
        <f t="shared" si="2"/>
        <v>340</v>
      </c>
      <c r="K17" s="270">
        <f t="shared" si="0"/>
        <v>355</v>
      </c>
    </row>
    <row r="18" spans="3:12">
      <c r="C18" s="26"/>
      <c r="D18" s="26" t="s">
        <v>645</v>
      </c>
      <c r="E18" s="167" t="s">
        <v>637</v>
      </c>
      <c r="G18" s="270" t="s">
        <v>1075</v>
      </c>
      <c r="H18" s="270">
        <f t="shared" si="1"/>
        <v>356</v>
      </c>
      <c r="I18" s="270">
        <v>16</v>
      </c>
      <c r="J18" s="270">
        <f t="shared" si="2"/>
        <v>356</v>
      </c>
      <c r="K18" s="270">
        <f t="shared" si="0"/>
        <v>371</v>
      </c>
      <c r="L18" s="166" t="s">
        <v>940</v>
      </c>
    </row>
    <row r="19" spans="3:12">
      <c r="C19" s="26"/>
      <c r="D19" s="26" t="s">
        <v>646</v>
      </c>
      <c r="E19" s="167" t="s">
        <v>638</v>
      </c>
      <c r="G19" s="270" t="s">
        <v>1076</v>
      </c>
      <c r="H19" s="270">
        <f t="shared" si="1"/>
        <v>372</v>
      </c>
      <c r="I19" s="270">
        <v>1</v>
      </c>
      <c r="J19" s="270">
        <f t="shared" si="2"/>
        <v>372</v>
      </c>
      <c r="K19" s="270">
        <f t="shared" ref="K19:K20" si="3">J19+I19-1</f>
        <v>372</v>
      </c>
    </row>
    <row r="20" spans="3:12">
      <c r="C20" s="26"/>
      <c r="D20" s="26" t="s">
        <v>620</v>
      </c>
      <c r="E20" s="167" t="s">
        <v>639</v>
      </c>
      <c r="G20" s="270" t="s">
        <v>1077</v>
      </c>
      <c r="H20" s="270">
        <f t="shared" si="1"/>
        <v>373</v>
      </c>
      <c r="I20" s="270">
        <v>24</v>
      </c>
      <c r="J20" s="270">
        <f t="shared" si="2"/>
        <v>373</v>
      </c>
      <c r="K20" s="270">
        <f t="shared" si="3"/>
        <v>396</v>
      </c>
      <c r="L20" s="166"/>
    </row>
    <row r="21" spans="3:12">
      <c r="C21" s="26"/>
      <c r="D21" s="26" t="s">
        <v>647</v>
      </c>
      <c r="E21" s="167" t="s">
        <v>640</v>
      </c>
      <c r="G21" s="212" t="s">
        <v>1078</v>
      </c>
      <c r="H21" s="270">
        <f t="shared" si="1"/>
        <v>397</v>
      </c>
      <c r="I21" s="212">
        <v>24</v>
      </c>
      <c r="J21" s="270">
        <f t="shared" si="2"/>
        <v>397</v>
      </c>
      <c r="K21" s="270">
        <f t="shared" si="0"/>
        <v>420</v>
      </c>
      <c r="L21" s="166" t="s">
        <v>941</v>
      </c>
    </row>
    <row r="22" spans="3:12">
      <c r="C22" s="26"/>
      <c r="D22" s="26" t="s">
        <v>648</v>
      </c>
      <c r="E22" s="167" t="s">
        <v>641</v>
      </c>
      <c r="G22" s="212" t="s">
        <v>834</v>
      </c>
      <c r="H22" s="270">
        <f t="shared" si="1"/>
        <v>421</v>
      </c>
      <c r="I22" s="212"/>
      <c r="J22" s="212"/>
      <c r="K22" s="212"/>
    </row>
    <row r="23" spans="3:12">
      <c r="C23" s="26"/>
      <c r="D23" s="26" t="s">
        <v>649</v>
      </c>
      <c r="E23" s="167" t="s">
        <v>642</v>
      </c>
    </row>
    <row r="24" spans="3:12">
      <c r="C24" s="26"/>
      <c r="D24" s="26" t="s">
        <v>651</v>
      </c>
      <c r="E24" s="167" t="s">
        <v>643</v>
      </c>
    </row>
    <row r="25" spans="3:12">
      <c r="C25" s="26"/>
      <c r="D25" s="26" t="s">
        <v>652</v>
      </c>
      <c r="E25" s="167" t="s">
        <v>653</v>
      </c>
    </row>
    <row r="27" spans="3:12">
      <c r="C27" s="26" t="s">
        <v>654</v>
      </c>
      <c r="D27" s="26" t="s">
        <v>617</v>
      </c>
      <c r="E27" s="167" t="s">
        <v>656</v>
      </c>
    </row>
    <row r="28" spans="3:12">
      <c r="C28" s="26"/>
      <c r="D28" s="26" t="s">
        <v>645</v>
      </c>
      <c r="E28" s="167" t="s">
        <v>657</v>
      </c>
    </row>
    <row r="29" spans="3:12">
      <c r="C29" s="26"/>
      <c r="D29" s="26" t="s">
        <v>646</v>
      </c>
      <c r="E29" s="167" t="s">
        <v>658</v>
      </c>
    </row>
    <row r="30" spans="3:12">
      <c r="C30" s="26"/>
      <c r="D30" s="26" t="s">
        <v>655</v>
      </c>
      <c r="E30" s="167" t="s">
        <v>660</v>
      </c>
    </row>
    <row r="31" spans="3:12">
      <c r="C31" s="26"/>
      <c r="D31" s="26" t="s">
        <v>647</v>
      </c>
      <c r="E31" s="167" t="s">
        <v>659</v>
      </c>
    </row>
    <row r="32" spans="3:12">
      <c r="C32" s="26"/>
      <c r="D32" s="26" t="s">
        <v>817</v>
      </c>
      <c r="E32" s="167" t="s">
        <v>820</v>
      </c>
    </row>
    <row r="33" spans="3:6">
      <c r="C33" s="26"/>
      <c r="D33" s="26" t="s">
        <v>818</v>
      </c>
      <c r="E33" s="167" t="s">
        <v>821</v>
      </c>
    </row>
    <row r="34" spans="3:6">
      <c r="C34" s="26"/>
      <c r="D34" s="26" t="s">
        <v>819</v>
      </c>
      <c r="E34" s="167" t="s">
        <v>653</v>
      </c>
    </row>
    <row r="35" spans="3:6">
      <c r="F35" s="167" t="s">
        <v>682</v>
      </c>
    </row>
    <row r="36" spans="3:6">
      <c r="C36" s="26"/>
      <c r="D36" s="26"/>
      <c r="E36" s="167" t="s">
        <v>681</v>
      </c>
      <c r="F36" s="167" t="s">
        <v>667</v>
      </c>
    </row>
    <row r="37" spans="3:6">
      <c r="C37" s="26" t="s">
        <v>661</v>
      </c>
      <c r="D37" s="26" t="s">
        <v>617</v>
      </c>
      <c r="E37" s="167" t="s">
        <v>667</v>
      </c>
      <c r="F37" s="167" t="s">
        <v>668</v>
      </c>
    </row>
    <row r="38" spans="3:6">
      <c r="C38" s="26"/>
      <c r="D38" s="26" t="s">
        <v>662</v>
      </c>
      <c r="E38" s="167" t="s">
        <v>668</v>
      </c>
      <c r="F38" s="167" t="s">
        <v>669</v>
      </c>
    </row>
    <row r="39" spans="3:6">
      <c r="C39" s="26"/>
      <c r="D39" s="26" t="s">
        <v>619</v>
      </c>
      <c r="E39" s="167" t="s">
        <v>669</v>
      </c>
      <c r="F39" s="167" t="s">
        <v>670</v>
      </c>
    </row>
    <row r="40" spans="3:6">
      <c r="C40" s="26"/>
      <c r="D40" s="26" t="s">
        <v>663</v>
      </c>
      <c r="E40" s="167" t="s">
        <v>670</v>
      </c>
      <c r="F40" s="208" t="s">
        <v>678</v>
      </c>
    </row>
    <row r="41" spans="3:6">
      <c r="C41" s="26"/>
      <c r="D41" s="26" t="s">
        <v>664</v>
      </c>
      <c r="E41" s="167" t="s">
        <v>671</v>
      </c>
      <c r="F41" s="167" t="s">
        <v>676</v>
      </c>
    </row>
    <row r="42" spans="3:6">
      <c r="C42" s="26"/>
      <c r="D42" s="26" t="s">
        <v>648</v>
      </c>
      <c r="E42" s="167" t="s">
        <v>672</v>
      </c>
      <c r="F42" s="167" t="s">
        <v>677</v>
      </c>
    </row>
    <row r="43" spans="3:6">
      <c r="C43" s="26"/>
      <c r="D43" s="26" t="s">
        <v>665</v>
      </c>
      <c r="E43" s="167" t="s">
        <v>673</v>
      </c>
      <c r="F43" s="208" t="s">
        <v>678</v>
      </c>
    </row>
    <row r="44" spans="3:6">
      <c r="C44" s="26"/>
      <c r="D44" s="26" t="s">
        <v>666</v>
      </c>
      <c r="E44" s="167" t="s">
        <v>674</v>
      </c>
      <c r="F44" s="208" t="s">
        <v>678</v>
      </c>
    </row>
    <row r="45" spans="3:6">
      <c r="C45" s="26"/>
      <c r="D45" s="26" t="s">
        <v>650</v>
      </c>
      <c r="E45" s="167" t="s">
        <v>675</v>
      </c>
      <c r="F45" s="167" t="s">
        <v>680</v>
      </c>
    </row>
    <row r="46" spans="3:6">
      <c r="C46" s="26"/>
      <c r="D46" s="26" t="s">
        <v>679</v>
      </c>
      <c r="E46" s="167" t="s">
        <v>680</v>
      </c>
    </row>
    <row r="48" spans="3:6">
      <c r="C48" s="26" t="s">
        <v>686</v>
      </c>
      <c r="D48" s="26" t="s">
        <v>687</v>
      </c>
      <c r="E48" s="167" t="s">
        <v>934</v>
      </c>
    </row>
    <row r="49" spans="3:5">
      <c r="C49" s="26"/>
      <c r="D49" s="26" t="s">
        <v>688</v>
      </c>
      <c r="E49" s="167" t="s">
        <v>653</v>
      </c>
    </row>
    <row r="51" spans="3:5">
      <c r="C51" s="26" t="s">
        <v>683</v>
      </c>
      <c r="D51" s="26" t="s">
        <v>684</v>
      </c>
      <c r="E51" s="167" t="s">
        <v>685</v>
      </c>
    </row>
    <row r="53" spans="3:5">
      <c r="C53" s="26" t="s">
        <v>689</v>
      </c>
      <c r="D53" s="26" t="s">
        <v>617</v>
      </c>
      <c r="E53" s="167" t="s">
        <v>691</v>
      </c>
    </row>
    <row r="54" spans="3:5">
      <c r="C54" s="26"/>
      <c r="D54" s="26" t="s">
        <v>645</v>
      </c>
      <c r="E54" s="167" t="s">
        <v>692</v>
      </c>
    </row>
    <row r="55" spans="3:5">
      <c r="C55" s="26"/>
      <c r="D55" s="26" t="s">
        <v>690</v>
      </c>
      <c r="E55" s="167" t="s">
        <v>693</v>
      </c>
    </row>
    <row r="56" spans="3:5">
      <c r="C56" s="26"/>
      <c r="D56" s="26" t="s">
        <v>620</v>
      </c>
      <c r="E56" s="167" t="s">
        <v>694</v>
      </c>
    </row>
    <row r="57" spans="3:5">
      <c r="C57" s="26"/>
      <c r="D57" s="26" t="s">
        <v>695</v>
      </c>
      <c r="E57" s="167" t="s">
        <v>210</v>
      </c>
    </row>
    <row r="59" spans="3:5">
      <c r="C59" s="26" t="s">
        <v>696</v>
      </c>
      <c r="D59" s="26" t="s">
        <v>697</v>
      </c>
      <c r="E59" s="167" t="s">
        <v>699</v>
      </c>
    </row>
    <row r="60" spans="3:5">
      <c r="C60" s="26"/>
      <c r="D60" s="26" t="s">
        <v>698</v>
      </c>
      <c r="E60" s="167" t="s">
        <v>653</v>
      </c>
    </row>
    <row r="62" spans="3:5">
      <c r="C62" s="26" t="s">
        <v>700</v>
      </c>
      <c r="D62" s="26" t="s">
        <v>617</v>
      </c>
      <c r="E62" s="167" t="s">
        <v>701</v>
      </c>
    </row>
    <row r="63" spans="3:5">
      <c r="C63" s="26"/>
      <c r="D63" s="26" t="s">
        <v>645</v>
      </c>
      <c r="E63" s="167" t="s">
        <v>702</v>
      </c>
    </row>
    <row r="64" spans="3:5">
      <c r="C64" s="26"/>
      <c r="D64" s="26" t="s">
        <v>690</v>
      </c>
      <c r="E64" s="167" t="s">
        <v>703</v>
      </c>
    </row>
    <row r="65" spans="3:5">
      <c r="C65" s="26"/>
      <c r="D65" s="26" t="s">
        <v>620</v>
      </c>
      <c r="E65" s="167" t="s">
        <v>704</v>
      </c>
    </row>
    <row r="66" spans="3:5">
      <c r="C66" s="26"/>
      <c r="D66" s="26" t="s">
        <v>695</v>
      </c>
      <c r="E66" s="167" t="s">
        <v>210</v>
      </c>
    </row>
    <row r="68" spans="3:5">
      <c r="C68" s="26" t="s">
        <v>705</v>
      </c>
      <c r="D68" s="26" t="s">
        <v>644</v>
      </c>
      <c r="E68" s="167" t="s">
        <v>706</v>
      </c>
    </row>
    <row r="69" spans="3:5">
      <c r="C69" s="26"/>
      <c r="D69" s="26" t="s">
        <v>645</v>
      </c>
      <c r="E69" s="167" t="s">
        <v>707</v>
      </c>
    </row>
    <row r="70" spans="3:5">
      <c r="C70" s="26"/>
      <c r="D70" s="26" t="s">
        <v>708</v>
      </c>
      <c r="E70" s="167" t="s">
        <v>653</v>
      </c>
    </row>
    <row r="72" spans="3:5">
      <c r="C72" s="26" t="s">
        <v>709</v>
      </c>
      <c r="D72" s="26" t="s">
        <v>711</v>
      </c>
      <c r="E72" s="167" t="s">
        <v>710</v>
      </c>
    </row>
    <row r="73" spans="3:5">
      <c r="C73" s="26"/>
      <c r="D73" s="26" t="s">
        <v>712</v>
      </c>
      <c r="E73" s="167" t="s">
        <v>210</v>
      </c>
    </row>
    <row r="75" spans="3:5">
      <c r="C75" s="26" t="s">
        <v>713</v>
      </c>
      <c r="D75" s="26" t="s">
        <v>714</v>
      </c>
      <c r="E75" s="167" t="s">
        <v>715</v>
      </c>
    </row>
    <row r="77" spans="3:5">
      <c r="C77" s="26" t="s">
        <v>716</v>
      </c>
      <c r="D77" s="26" t="s">
        <v>717</v>
      </c>
      <c r="E77" s="167" t="s">
        <v>718</v>
      </c>
    </row>
    <row r="78" spans="3:5">
      <c r="C78" s="26"/>
      <c r="D78" s="26" t="s">
        <v>720</v>
      </c>
      <c r="E78" s="167" t="s">
        <v>721</v>
      </c>
    </row>
    <row r="80" spans="3:5">
      <c r="C80" s="26" t="s">
        <v>724</v>
      </c>
      <c r="D80" s="26" t="s">
        <v>722</v>
      </c>
      <c r="E80" s="167" t="s">
        <v>723</v>
      </c>
    </row>
    <row r="81" spans="3:5">
      <c r="C81" s="26"/>
      <c r="D81" s="26" t="s">
        <v>652</v>
      </c>
      <c r="E81" s="167" t="s">
        <v>653</v>
      </c>
    </row>
    <row r="82" spans="3:5">
      <c r="C82" s="29"/>
      <c r="D82" s="29"/>
      <c r="E82" s="210"/>
    </row>
    <row r="83" spans="3:5">
      <c r="C83" s="29"/>
      <c r="D83" s="29"/>
      <c r="E83" s="210" t="s">
        <v>815</v>
      </c>
    </row>
    <row r="84" spans="3:5">
      <c r="C84" s="29"/>
      <c r="D84" s="29"/>
      <c r="E84" s="210" t="s">
        <v>814</v>
      </c>
    </row>
    <row r="85" spans="3:5">
      <c r="C85" s="29"/>
      <c r="D85" s="29"/>
      <c r="E85" s="210" t="s">
        <v>816</v>
      </c>
    </row>
    <row r="86" spans="3:5">
      <c r="C86" s="29"/>
      <c r="D86" s="29"/>
      <c r="E86" s="210"/>
    </row>
    <row r="87" spans="3:5">
      <c r="C87" s="29"/>
      <c r="D87" s="29"/>
      <c r="E87" s="210"/>
    </row>
    <row r="88" spans="3:5">
      <c r="C88" s="29"/>
      <c r="D88" s="29"/>
      <c r="E88" s="210"/>
    </row>
    <row r="90" spans="3:5">
      <c r="C90" s="26" t="s">
        <v>719</v>
      </c>
      <c r="D90" s="26" t="s">
        <v>725</v>
      </c>
      <c r="E90" s="167" t="s">
        <v>726</v>
      </c>
    </row>
    <row r="91" spans="3:5">
      <c r="C91" s="26"/>
      <c r="D91" s="26" t="s">
        <v>662</v>
      </c>
      <c r="E91" s="167" t="s">
        <v>727</v>
      </c>
    </row>
    <row r="92" spans="3:5">
      <c r="C92" s="26"/>
      <c r="D92" s="26" t="s">
        <v>728</v>
      </c>
      <c r="E92" s="167" t="s">
        <v>653</v>
      </c>
    </row>
    <row r="94" spans="3:5">
      <c r="C94" s="26" t="s">
        <v>729</v>
      </c>
      <c r="D94" s="26" t="s">
        <v>730</v>
      </c>
      <c r="E94" s="167" t="s">
        <v>842</v>
      </c>
    </row>
    <row r="95" spans="3:5">
      <c r="C95" s="29"/>
      <c r="D95" s="29"/>
      <c r="E95" s="210"/>
    </row>
    <row r="96" spans="3:5">
      <c r="C96" s="26" t="s">
        <v>841</v>
      </c>
      <c r="D96" s="26" t="s">
        <v>730</v>
      </c>
      <c r="E96" s="167" t="s">
        <v>843</v>
      </c>
    </row>
    <row r="97" spans="3:5">
      <c r="C97" s="29"/>
      <c r="D97" s="29"/>
      <c r="E97" s="210"/>
    </row>
    <row r="98" spans="3:5">
      <c r="C98" s="26" t="s">
        <v>936</v>
      </c>
      <c r="D98" s="26" t="s">
        <v>935</v>
      </c>
      <c r="E98" s="167" t="s">
        <v>937</v>
      </c>
    </row>
    <row r="100" spans="3:5">
      <c r="C100" s="26" t="s">
        <v>731</v>
      </c>
      <c r="D100" s="26" t="s">
        <v>732</v>
      </c>
      <c r="E100" s="167" t="s">
        <v>733</v>
      </c>
    </row>
    <row r="102" spans="3:5">
      <c r="C102" s="26" t="s">
        <v>734</v>
      </c>
      <c r="D102" s="26" t="s">
        <v>735</v>
      </c>
      <c r="E102" s="167" t="s">
        <v>737</v>
      </c>
    </row>
    <row r="104" spans="3:5">
      <c r="C104" s="26" t="s">
        <v>736</v>
      </c>
      <c r="D104" s="26" t="s">
        <v>614</v>
      </c>
      <c r="E104" s="167" t="s">
        <v>738</v>
      </c>
    </row>
    <row r="106" spans="3:5">
      <c r="C106" s="26" t="s">
        <v>739</v>
      </c>
      <c r="D106" s="26" t="s">
        <v>617</v>
      </c>
      <c r="E106" s="167" t="s">
        <v>742</v>
      </c>
    </row>
    <row r="107" spans="3:5">
      <c r="C107" s="26"/>
      <c r="D107" s="26" t="s">
        <v>645</v>
      </c>
      <c r="E107" s="167" t="s">
        <v>875</v>
      </c>
    </row>
    <row r="108" spans="3:5">
      <c r="C108" s="26"/>
      <c r="D108" s="26" t="s">
        <v>619</v>
      </c>
      <c r="E108" s="167" t="s">
        <v>743</v>
      </c>
    </row>
    <row r="109" spans="3:5">
      <c r="C109" s="26"/>
      <c r="D109" s="26" t="s">
        <v>740</v>
      </c>
      <c r="E109" s="167" t="s">
        <v>741</v>
      </c>
    </row>
    <row r="111" spans="3:5">
      <c r="C111" s="26" t="s">
        <v>744</v>
      </c>
      <c r="D111" s="26" t="s">
        <v>745</v>
      </c>
      <c r="E111" s="167" t="s">
        <v>746</v>
      </c>
    </row>
    <row r="112" spans="3:5">
      <c r="C112" s="26"/>
      <c r="D112" s="26" t="s">
        <v>624</v>
      </c>
      <c r="E112" s="167" t="s">
        <v>747</v>
      </c>
    </row>
    <row r="114" spans="3:5">
      <c r="C114" s="26" t="s">
        <v>748</v>
      </c>
      <c r="D114" s="26" t="s">
        <v>749</v>
      </c>
      <c r="E114" s="167" t="s">
        <v>750</v>
      </c>
    </row>
    <row r="115" spans="3:5">
      <c r="C115" s="26"/>
      <c r="D115" s="26" t="s">
        <v>625</v>
      </c>
      <c r="E115" s="167" t="s">
        <v>653</v>
      </c>
    </row>
    <row r="117" spans="3:5">
      <c r="C117" s="26" t="s">
        <v>751</v>
      </c>
      <c r="D117" s="26" t="s">
        <v>752</v>
      </c>
      <c r="E117" s="167" t="s">
        <v>753</v>
      </c>
    </row>
    <row r="118" spans="3:5">
      <c r="C118" s="26"/>
      <c r="D118" s="26"/>
      <c r="E118" s="167"/>
    </row>
    <row r="119" spans="3:5">
      <c r="C119" s="26"/>
      <c r="D119" s="26" t="s">
        <v>625</v>
      </c>
      <c r="E119" s="167" t="s">
        <v>653</v>
      </c>
    </row>
    <row r="121" spans="3:5">
      <c r="C121" s="26" t="s">
        <v>754</v>
      </c>
      <c r="D121" s="26" t="s">
        <v>617</v>
      </c>
      <c r="E121" s="167" t="s">
        <v>755</v>
      </c>
    </row>
    <row r="122" spans="3:5">
      <c r="C122" s="26"/>
      <c r="D122" s="26" t="s">
        <v>645</v>
      </c>
      <c r="E122" s="167" t="s">
        <v>756</v>
      </c>
    </row>
    <row r="124" spans="3:5">
      <c r="C124" s="26" t="s">
        <v>757</v>
      </c>
      <c r="D124" s="26" t="s">
        <v>714</v>
      </c>
      <c r="E124" s="167" t="s">
        <v>773</v>
      </c>
    </row>
    <row r="125" spans="3:5">
      <c r="C125" s="26" t="s">
        <v>758</v>
      </c>
      <c r="D125" s="26"/>
      <c r="E125" s="167" t="s">
        <v>759</v>
      </c>
    </row>
    <row r="126" spans="3:5">
      <c r="C126" s="26"/>
      <c r="D126" s="26"/>
      <c r="E126" s="167" t="s">
        <v>760</v>
      </c>
    </row>
    <row r="127" spans="3:5">
      <c r="C127" s="26"/>
      <c r="D127" s="26"/>
      <c r="E127" s="209" t="s">
        <v>761</v>
      </c>
    </row>
    <row r="128" spans="3:5">
      <c r="C128" s="26"/>
      <c r="D128" s="26"/>
      <c r="E128" s="167" t="s">
        <v>762</v>
      </c>
    </row>
    <row r="129" spans="3:5">
      <c r="C129" s="26"/>
      <c r="D129" s="26"/>
      <c r="E129" s="167" t="s">
        <v>764</v>
      </c>
    </row>
    <row r="130" spans="3:5">
      <c r="C130" s="26"/>
      <c r="D130" s="26"/>
      <c r="E130" s="167" t="s">
        <v>763</v>
      </c>
    </row>
    <row r="131" spans="3:5">
      <c r="C131" s="26"/>
      <c r="D131" s="26"/>
      <c r="E131" s="167" t="s">
        <v>765</v>
      </c>
    </row>
    <row r="132" spans="3:5">
      <c r="C132" s="26"/>
      <c r="D132" s="26"/>
      <c r="E132" s="167" t="s">
        <v>766</v>
      </c>
    </row>
    <row r="133" spans="3:5">
      <c r="C133" s="26"/>
      <c r="D133" s="26"/>
      <c r="E133" s="167" t="s">
        <v>767</v>
      </c>
    </row>
    <row r="134" spans="3:5">
      <c r="C134" s="26"/>
      <c r="D134" s="26"/>
      <c r="E134" s="167" t="s">
        <v>768</v>
      </c>
    </row>
    <row r="136" spans="3:5">
      <c r="C136" s="26" t="s">
        <v>769</v>
      </c>
      <c r="D136" s="26" t="s">
        <v>714</v>
      </c>
      <c r="E136" s="167" t="s">
        <v>770</v>
      </c>
    </row>
    <row r="138" spans="3:5">
      <c r="C138" s="26" t="s">
        <v>771</v>
      </c>
      <c r="D138" s="26" t="s">
        <v>735</v>
      </c>
      <c r="E138" s="167" t="s">
        <v>772</v>
      </c>
    </row>
    <row r="139" spans="3:5">
      <c r="C139" s="26"/>
      <c r="D139" s="26"/>
      <c r="E139" s="167" t="s">
        <v>774</v>
      </c>
    </row>
    <row r="140" spans="3:5">
      <c r="C140" s="26"/>
      <c r="D140" s="26"/>
      <c r="E140" s="167" t="s">
        <v>775</v>
      </c>
    </row>
    <row r="141" spans="3:5">
      <c r="C141" s="26"/>
      <c r="D141" s="26"/>
      <c r="E141" s="167" t="s">
        <v>776</v>
      </c>
    </row>
    <row r="143" spans="3:5">
      <c r="C143" s="26" t="s">
        <v>777</v>
      </c>
      <c r="D143" s="26" t="s">
        <v>714</v>
      </c>
      <c r="E143" s="167" t="s">
        <v>778</v>
      </c>
    </row>
    <row r="145" spans="3:5">
      <c r="C145" s="26" t="s">
        <v>779</v>
      </c>
      <c r="D145" s="26" t="s">
        <v>780</v>
      </c>
      <c r="E145" s="167" t="s">
        <v>781</v>
      </c>
    </row>
    <row r="147" spans="3:5">
      <c r="C147" s="26" t="s">
        <v>782</v>
      </c>
      <c r="D147" s="26" t="s">
        <v>714</v>
      </c>
      <c r="E147" s="167" t="s">
        <v>783</v>
      </c>
    </row>
    <row r="149" spans="3:5">
      <c r="C149" s="26" t="s">
        <v>785</v>
      </c>
      <c r="D149" s="26" t="s">
        <v>786</v>
      </c>
      <c r="E149" s="167" t="s">
        <v>789</v>
      </c>
    </row>
    <row r="150" spans="3:5">
      <c r="C150" s="26"/>
      <c r="D150" s="26" t="s">
        <v>645</v>
      </c>
      <c r="E150" s="167" t="s">
        <v>790</v>
      </c>
    </row>
    <row r="151" spans="3:5">
      <c r="C151" s="26"/>
      <c r="D151" s="26" t="s">
        <v>787</v>
      </c>
      <c r="E151" s="167" t="s">
        <v>791</v>
      </c>
    </row>
    <row r="152" spans="3:5">
      <c r="C152" s="26"/>
      <c r="D152" s="26" t="s">
        <v>788</v>
      </c>
      <c r="E152" s="167" t="s">
        <v>792</v>
      </c>
    </row>
    <row r="153" spans="3:5">
      <c r="C153" s="26"/>
      <c r="D153" s="26" t="s">
        <v>793</v>
      </c>
      <c r="E153" s="167" t="s">
        <v>794</v>
      </c>
    </row>
    <row r="154" spans="3:5">
      <c r="C154" s="26"/>
      <c r="D154" s="26" t="s">
        <v>648</v>
      </c>
      <c r="E154" s="167" t="s">
        <v>795</v>
      </c>
    </row>
    <row r="155" spans="3:5">
      <c r="C155" s="26"/>
      <c r="D155" s="26" t="s">
        <v>623</v>
      </c>
      <c r="E155" s="167" t="s">
        <v>796</v>
      </c>
    </row>
    <row r="156" spans="3:5">
      <c r="C156" s="26"/>
      <c r="D156" s="26" t="s">
        <v>666</v>
      </c>
      <c r="E156" s="167" t="s">
        <v>797</v>
      </c>
    </row>
    <row r="157" spans="3:5">
      <c r="C157" s="26"/>
      <c r="D157" s="26" t="s">
        <v>625</v>
      </c>
      <c r="E157" s="167" t="s">
        <v>653</v>
      </c>
    </row>
    <row r="159" spans="3:5">
      <c r="C159" s="26" t="s">
        <v>798</v>
      </c>
      <c r="D159" s="26" t="s">
        <v>799</v>
      </c>
      <c r="E159" s="167" t="s">
        <v>800</v>
      </c>
    </row>
    <row r="161" spans="3:5">
      <c r="C161" s="26" t="s">
        <v>801</v>
      </c>
      <c r="D161" s="26" t="s">
        <v>784</v>
      </c>
      <c r="E161" s="167" t="s">
        <v>802</v>
      </c>
    </row>
    <row r="162" spans="3:5">
      <c r="C162" s="26"/>
      <c r="D162" s="26" t="s">
        <v>803</v>
      </c>
      <c r="E162" s="167" t="s">
        <v>804</v>
      </c>
    </row>
    <row r="164" spans="3:5">
      <c r="C164" s="26" t="s">
        <v>805</v>
      </c>
      <c r="D164" s="26" t="s">
        <v>644</v>
      </c>
      <c r="E164" s="167" t="s">
        <v>806</v>
      </c>
    </row>
    <row r="165" spans="3:5">
      <c r="C165" s="26"/>
      <c r="D165" s="26" t="s">
        <v>807</v>
      </c>
      <c r="E165" s="167" t="s">
        <v>808</v>
      </c>
    </row>
    <row r="167" spans="3:5">
      <c r="C167" s="26" t="s">
        <v>809</v>
      </c>
      <c r="D167" s="26" t="s">
        <v>810</v>
      </c>
      <c r="E167" s="167" t="s">
        <v>811</v>
      </c>
    </row>
    <row r="169" spans="3:5">
      <c r="C169" s="26" t="s">
        <v>942</v>
      </c>
      <c r="D169" s="26" t="s">
        <v>828</v>
      </c>
      <c r="E169" s="167" t="s">
        <v>812</v>
      </c>
    </row>
    <row r="170" spans="3:5">
      <c r="C170" s="26"/>
      <c r="D170" s="26" t="s">
        <v>829</v>
      </c>
      <c r="E170" s="167" t="s">
        <v>813</v>
      </c>
    </row>
    <row r="172" spans="3:5" ht="25">
      <c r="C172" s="26" t="s">
        <v>943</v>
      </c>
      <c r="D172" s="26" t="s">
        <v>944</v>
      </c>
      <c r="E172" s="278" t="s">
        <v>948</v>
      </c>
    </row>
    <row r="173" spans="3:5">
      <c r="C173" s="26"/>
      <c r="D173" s="26" t="s">
        <v>945</v>
      </c>
      <c r="E173" s="167" t="s">
        <v>946</v>
      </c>
    </row>
    <row r="175" spans="3:5" ht="41">
      <c r="C175" s="26" t="s">
        <v>947</v>
      </c>
      <c r="D175" s="26" t="s">
        <v>944</v>
      </c>
      <c r="E175" s="278" t="s">
        <v>952</v>
      </c>
    </row>
    <row r="176" spans="3:5">
      <c r="C176" s="26"/>
      <c r="D176" s="26" t="s">
        <v>945</v>
      </c>
      <c r="E176" s="167" t="s">
        <v>946</v>
      </c>
    </row>
    <row r="178" spans="3:5">
      <c r="C178" s="26" t="s">
        <v>949</v>
      </c>
      <c r="D178" s="26" t="s">
        <v>944</v>
      </c>
      <c r="E178" s="278" t="s">
        <v>950</v>
      </c>
    </row>
    <row r="179" spans="3:5">
      <c r="C179" s="26"/>
      <c r="D179" s="26" t="s">
        <v>945</v>
      </c>
      <c r="E179" s="167" t="s">
        <v>946</v>
      </c>
    </row>
    <row r="181" spans="3:5">
      <c r="C181" s="26" t="s">
        <v>996</v>
      </c>
      <c r="D181" s="26" t="s">
        <v>944</v>
      </c>
      <c r="E181" s="278" t="s">
        <v>951</v>
      </c>
    </row>
    <row r="182" spans="3:5">
      <c r="C182" s="26"/>
      <c r="D182" s="26" t="s">
        <v>945</v>
      </c>
      <c r="E182" s="167" t="s">
        <v>946</v>
      </c>
    </row>
    <row r="184" spans="3:5">
      <c r="C184" s="26" t="s">
        <v>997</v>
      </c>
      <c r="D184" s="26" t="s">
        <v>998</v>
      </c>
      <c r="E184" s="167" t="s">
        <v>1000</v>
      </c>
    </row>
    <row r="185" spans="3:5">
      <c r="C185" s="26"/>
      <c r="D185" s="26" t="s">
        <v>999</v>
      </c>
      <c r="E185" s="167" t="s">
        <v>1001</v>
      </c>
    </row>
    <row r="186" spans="3:5">
      <c r="C186" s="26"/>
      <c r="D186" s="26" t="s">
        <v>1079</v>
      </c>
      <c r="E186" s="167" t="s">
        <v>1081</v>
      </c>
    </row>
    <row r="187" spans="3:5">
      <c r="C187" s="26"/>
      <c r="D187" s="26" t="s">
        <v>1080</v>
      </c>
      <c r="E187" s="167" t="s">
        <v>970</v>
      </c>
    </row>
    <row r="189" spans="3:5">
      <c r="C189" s="33" t="s">
        <v>1002</v>
      </c>
      <c r="D189" s="292" t="s">
        <v>1003</v>
      </c>
      <c r="E189" s="293" t="s">
        <v>1011</v>
      </c>
    </row>
    <row r="190" spans="3:5">
      <c r="C190" s="34"/>
      <c r="D190" s="294" t="s">
        <v>1004</v>
      </c>
      <c r="E190" s="295" t="s">
        <v>1012</v>
      </c>
    </row>
    <row r="191" spans="3:5">
      <c r="C191" s="34"/>
      <c r="D191" s="294" t="s">
        <v>1005</v>
      </c>
      <c r="E191" s="295" t="s">
        <v>1013</v>
      </c>
    </row>
    <row r="192" spans="3:5">
      <c r="C192" s="34"/>
      <c r="D192" s="294" t="s">
        <v>1006</v>
      </c>
      <c r="E192" s="295" t="s">
        <v>1014</v>
      </c>
    </row>
    <row r="193" spans="3:5">
      <c r="C193" s="34"/>
      <c r="D193" s="294" t="s">
        <v>1007</v>
      </c>
      <c r="E193" s="295" t="s">
        <v>1015</v>
      </c>
    </row>
    <row r="194" spans="3:5">
      <c r="C194" s="34"/>
      <c r="D194" s="294" t="s">
        <v>1008</v>
      </c>
      <c r="E194" s="295" t="s">
        <v>1016</v>
      </c>
    </row>
    <row r="195" spans="3:5">
      <c r="C195" s="34"/>
      <c r="D195" s="296" t="s">
        <v>1009</v>
      </c>
      <c r="E195" s="297" t="s">
        <v>1010</v>
      </c>
    </row>
    <row r="196" spans="3:5">
      <c r="C196" s="34"/>
      <c r="D196" s="292" t="s">
        <v>1023</v>
      </c>
      <c r="E196" s="293" t="s">
        <v>1017</v>
      </c>
    </row>
    <row r="197" spans="3:5">
      <c r="C197" s="34"/>
      <c r="D197" s="294" t="s">
        <v>1024</v>
      </c>
      <c r="E197" s="295" t="s">
        <v>1018</v>
      </c>
    </row>
    <row r="198" spans="3:5">
      <c r="C198" s="34"/>
      <c r="D198" s="294" t="s">
        <v>1025</v>
      </c>
      <c r="E198" s="295" t="s">
        <v>1019</v>
      </c>
    </row>
    <row r="199" spans="3:5">
      <c r="C199" s="34"/>
      <c r="D199" s="294" t="s">
        <v>1026</v>
      </c>
      <c r="E199" s="295" t="s">
        <v>1020</v>
      </c>
    </row>
    <row r="200" spans="3:5">
      <c r="C200" s="34"/>
      <c r="D200" s="294" t="s">
        <v>1027</v>
      </c>
      <c r="E200" s="295" t="s">
        <v>1021</v>
      </c>
    </row>
    <row r="201" spans="3:5">
      <c r="C201" s="34"/>
      <c r="D201" s="294" t="s">
        <v>1028</v>
      </c>
      <c r="E201" s="295" t="s">
        <v>1022</v>
      </c>
    </row>
    <row r="202" spans="3:5">
      <c r="C202" s="34"/>
      <c r="D202" s="296" t="s">
        <v>1029</v>
      </c>
      <c r="E202" s="297" t="s">
        <v>1010</v>
      </c>
    </row>
    <row r="203" spans="3:5">
      <c r="C203" s="34"/>
      <c r="D203" s="292" t="s">
        <v>1038</v>
      </c>
      <c r="E203" s="293" t="s">
        <v>1030</v>
      </c>
    </row>
    <row r="204" spans="3:5">
      <c r="C204" s="34"/>
      <c r="D204" s="294" t="s">
        <v>1039</v>
      </c>
      <c r="E204" s="295" t="s">
        <v>1031</v>
      </c>
    </row>
    <row r="205" spans="3:5">
      <c r="C205" s="34"/>
      <c r="D205" s="294" t="s">
        <v>1040</v>
      </c>
      <c r="E205" s="295" t="s">
        <v>1032</v>
      </c>
    </row>
    <row r="206" spans="3:5">
      <c r="C206" s="34"/>
      <c r="D206" s="294" t="s">
        <v>1041</v>
      </c>
      <c r="E206" s="295" t="s">
        <v>1033</v>
      </c>
    </row>
    <row r="207" spans="3:5">
      <c r="C207" s="34"/>
      <c r="D207" s="294" t="s">
        <v>1042</v>
      </c>
      <c r="E207" s="295" t="s">
        <v>1034</v>
      </c>
    </row>
    <row r="208" spans="3:5">
      <c r="C208" s="34"/>
      <c r="D208" s="294" t="s">
        <v>1043</v>
      </c>
      <c r="E208" s="295" t="s">
        <v>1035</v>
      </c>
    </row>
    <row r="209" spans="3:5">
      <c r="C209" s="34"/>
      <c r="D209" s="294" t="s">
        <v>1044</v>
      </c>
      <c r="E209" s="295" t="s">
        <v>1036</v>
      </c>
    </row>
    <row r="210" spans="3:5">
      <c r="C210" s="34"/>
      <c r="D210" s="296" t="s">
        <v>1045</v>
      </c>
      <c r="E210" s="297" t="s">
        <v>1037</v>
      </c>
    </row>
    <row r="211" spans="3:5">
      <c r="C211" s="34"/>
      <c r="D211" s="292" t="s">
        <v>1053</v>
      </c>
      <c r="E211" s="293" t="s">
        <v>1046</v>
      </c>
    </row>
    <row r="212" spans="3:5">
      <c r="C212" s="34"/>
      <c r="D212" s="294" t="s">
        <v>1054</v>
      </c>
      <c r="E212" s="295" t="s">
        <v>1047</v>
      </c>
    </row>
    <row r="213" spans="3:5">
      <c r="C213" s="34"/>
      <c r="D213" s="294" t="s">
        <v>1055</v>
      </c>
      <c r="E213" s="295" t="s">
        <v>1048</v>
      </c>
    </row>
    <row r="214" spans="3:5">
      <c r="C214" s="34"/>
      <c r="D214" s="294" t="s">
        <v>1056</v>
      </c>
      <c r="E214" s="295" t="s">
        <v>1049</v>
      </c>
    </row>
    <row r="215" spans="3:5">
      <c r="C215" s="34"/>
      <c r="D215" s="294" t="s">
        <v>1057</v>
      </c>
      <c r="E215" s="295" t="s">
        <v>1050</v>
      </c>
    </row>
    <row r="216" spans="3:5">
      <c r="C216" s="34"/>
      <c r="D216" s="294" t="s">
        <v>1058</v>
      </c>
      <c r="E216" s="295" t="s">
        <v>1051</v>
      </c>
    </row>
    <row r="217" spans="3:5">
      <c r="C217" s="34"/>
      <c r="D217" s="294" t="s">
        <v>1059</v>
      </c>
      <c r="E217" s="295" t="s">
        <v>1052</v>
      </c>
    </row>
    <row r="218" spans="3:5">
      <c r="C218" s="35"/>
      <c r="D218" s="296" t="s">
        <v>1060</v>
      </c>
      <c r="E218" s="297" t="s">
        <v>1037</v>
      </c>
    </row>
  </sheetData>
  <phoneticPr fontId="4"/>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workbookViewId="0">
      <selection activeCell="E53" sqref="E53"/>
    </sheetView>
  </sheetViews>
  <sheetFormatPr baseColWidth="12" defaultColWidth="8.83203125" defaultRowHeight="12" x14ac:dyDescent="0"/>
  <cols>
    <col min="1" max="1" width="8.83203125" style="13"/>
    <col min="2" max="2" width="8" style="19" bestFit="1" customWidth="1"/>
    <col min="3" max="3" width="7.6640625" style="19" bestFit="1" customWidth="1"/>
    <col min="4" max="4" width="14.5" style="13" bestFit="1" customWidth="1"/>
    <col min="5" max="5" width="21.83203125" style="13" bestFit="1" customWidth="1"/>
    <col min="6" max="6" width="14.5" style="13" bestFit="1" customWidth="1"/>
    <col min="7" max="16384" width="8.83203125" style="13"/>
  </cols>
  <sheetData>
    <row r="1" spans="2:6" ht="17" customHeight="1"/>
    <row r="2" spans="2:6" ht="17" customHeight="1">
      <c r="B2" s="308" t="s">
        <v>0</v>
      </c>
      <c r="C2" s="308"/>
      <c r="D2" s="309" t="s">
        <v>4</v>
      </c>
      <c r="E2" s="309" t="s">
        <v>51</v>
      </c>
      <c r="F2" s="16"/>
    </row>
    <row r="3" spans="2:6" ht="17" customHeight="1">
      <c r="B3" s="17" t="s">
        <v>1</v>
      </c>
      <c r="C3" s="17" t="s">
        <v>2</v>
      </c>
      <c r="D3" s="309"/>
      <c r="E3" s="309"/>
      <c r="F3" s="16"/>
    </row>
    <row r="4" spans="2:6" ht="17" customHeight="1">
      <c r="B4" s="308" t="s">
        <v>64</v>
      </c>
      <c r="C4" s="308"/>
      <c r="D4" s="14" t="s">
        <v>76</v>
      </c>
      <c r="E4" s="14" t="s">
        <v>56</v>
      </c>
    </row>
    <row r="5" spans="2:6" ht="17" customHeight="1">
      <c r="B5" s="306" t="s">
        <v>73</v>
      </c>
      <c r="C5" s="307"/>
      <c r="D5" s="14" t="s">
        <v>77</v>
      </c>
      <c r="E5" s="14" t="s">
        <v>80</v>
      </c>
    </row>
    <row r="6" spans="2:6" ht="17" customHeight="1">
      <c r="B6" s="306" t="s">
        <v>74</v>
      </c>
      <c r="C6" s="307"/>
      <c r="D6" s="14" t="s">
        <v>76</v>
      </c>
      <c r="E6" s="14" t="s">
        <v>81</v>
      </c>
    </row>
    <row r="7" spans="2:6" ht="17" customHeight="1">
      <c r="B7" s="18" t="s">
        <v>57</v>
      </c>
      <c r="C7" s="18" t="s">
        <v>60</v>
      </c>
      <c r="D7" s="14" t="s">
        <v>75</v>
      </c>
      <c r="E7" s="14" t="s">
        <v>63</v>
      </c>
    </row>
    <row r="8" spans="2:6" ht="17" customHeight="1">
      <c r="B8" s="18" t="s">
        <v>58</v>
      </c>
      <c r="C8" s="18" t="s">
        <v>61</v>
      </c>
      <c r="D8" s="14" t="s">
        <v>78</v>
      </c>
      <c r="E8" s="14" t="s">
        <v>152</v>
      </c>
    </row>
    <row r="9" spans="2:6" ht="17" customHeight="1">
      <c r="B9" s="17" t="s">
        <v>59</v>
      </c>
      <c r="C9" s="17" t="s">
        <v>62</v>
      </c>
      <c r="D9" s="14" t="s">
        <v>79</v>
      </c>
      <c r="E9" s="14" t="s">
        <v>153</v>
      </c>
    </row>
    <row r="10" spans="2:6" ht="17" customHeight="1"/>
    <row r="11" spans="2:6" s="15" customFormat="1" ht="17" customHeight="1">
      <c r="B11" s="20" t="s">
        <v>65</v>
      </c>
      <c r="C11" s="20"/>
    </row>
    <row r="12" spans="2:6" s="15" customFormat="1" ht="17" customHeight="1">
      <c r="B12" s="20"/>
      <c r="C12" s="20"/>
    </row>
  </sheetData>
  <mergeCells count="6">
    <mergeCell ref="B6:C6"/>
    <mergeCell ref="B4:C4"/>
    <mergeCell ref="B2:C2"/>
    <mergeCell ref="D2:D3"/>
    <mergeCell ref="E2:E3"/>
    <mergeCell ref="B5:C5"/>
  </mergeCells>
  <phoneticPr fontId="4"/>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selection activeCell="E44" sqref="E44"/>
    </sheetView>
  </sheetViews>
  <sheetFormatPr baseColWidth="12" defaultColWidth="13.6640625" defaultRowHeight="17" x14ac:dyDescent="0"/>
  <cols>
    <col min="2" max="2" width="14.1640625" style="23" bestFit="1" customWidth="1"/>
    <col min="3" max="4" width="13.6640625" style="23"/>
    <col min="5" max="5" width="16.83203125" style="23" bestFit="1" customWidth="1"/>
    <col min="7" max="8" width="13.6640625" style="23"/>
    <col min="9" max="9" width="26" style="23" bestFit="1" customWidth="1"/>
    <col min="10" max="10" width="13.6640625" style="23"/>
  </cols>
  <sheetData>
    <row r="1" spans="1:15">
      <c r="A1" s="21"/>
      <c r="B1" s="22"/>
      <c r="C1" s="22"/>
      <c r="D1" s="22"/>
      <c r="E1" s="22"/>
      <c r="F1" s="21"/>
      <c r="G1" s="22"/>
      <c r="H1" s="22"/>
      <c r="I1" s="22"/>
      <c r="J1" s="22"/>
      <c r="K1" s="21"/>
      <c r="L1" s="21"/>
      <c r="M1" s="21"/>
      <c r="N1" s="21"/>
      <c r="O1" s="21"/>
    </row>
    <row r="2" spans="1:15">
      <c r="A2" s="21"/>
      <c r="B2" s="24" t="s">
        <v>83</v>
      </c>
      <c r="C2" s="24" t="s">
        <v>82</v>
      </c>
      <c r="D2" s="24" t="s">
        <v>84</v>
      </c>
      <c r="E2" s="310" t="s">
        <v>93</v>
      </c>
      <c r="F2" s="21"/>
      <c r="G2" s="24" t="s">
        <v>95</v>
      </c>
      <c r="H2" s="24" t="s">
        <v>96</v>
      </c>
      <c r="I2" s="24" t="s">
        <v>97</v>
      </c>
      <c r="J2" s="24"/>
      <c r="K2" s="21"/>
      <c r="L2" s="21"/>
      <c r="M2" s="21"/>
      <c r="N2" s="21"/>
      <c r="O2" s="21"/>
    </row>
    <row r="3" spans="1:15">
      <c r="A3" s="21"/>
      <c r="B3" s="24" t="s">
        <v>86</v>
      </c>
      <c r="C3" s="24" t="s">
        <v>85</v>
      </c>
      <c r="D3" s="24" t="s">
        <v>87</v>
      </c>
      <c r="E3" s="311"/>
      <c r="F3" s="21"/>
      <c r="G3" s="26">
        <v>101</v>
      </c>
      <c r="H3" s="26" t="s">
        <v>99</v>
      </c>
      <c r="I3" s="24" t="s">
        <v>98</v>
      </c>
      <c r="J3" s="24"/>
      <c r="K3" s="21"/>
      <c r="L3" s="21"/>
      <c r="M3" s="21"/>
      <c r="N3" s="21"/>
      <c r="O3" s="21"/>
    </row>
    <row r="4" spans="1:15">
      <c r="A4" s="21"/>
      <c r="B4" s="24">
        <v>1</v>
      </c>
      <c r="C4" s="24">
        <v>0</v>
      </c>
      <c r="D4" s="24">
        <v>1</v>
      </c>
      <c r="E4" s="24" t="s">
        <v>88</v>
      </c>
      <c r="F4" s="21"/>
      <c r="G4" s="33" t="s">
        <v>115</v>
      </c>
      <c r="H4" s="27" t="s">
        <v>100</v>
      </c>
      <c r="I4" s="36" t="s">
        <v>109</v>
      </c>
      <c r="J4" s="28" t="s">
        <v>110</v>
      </c>
      <c r="K4" s="21"/>
      <c r="L4" s="21"/>
      <c r="M4" s="21"/>
      <c r="N4" s="21"/>
      <c r="O4" s="21"/>
    </row>
    <row r="5" spans="1:15">
      <c r="A5" s="21"/>
      <c r="B5" s="24">
        <v>1</v>
      </c>
      <c r="C5" s="24">
        <v>1</v>
      </c>
      <c r="D5" s="24">
        <v>0</v>
      </c>
      <c r="E5" s="24" t="s">
        <v>89</v>
      </c>
      <c r="F5" s="21"/>
      <c r="G5" s="34" t="s">
        <v>114</v>
      </c>
      <c r="H5" s="29" t="s">
        <v>103</v>
      </c>
      <c r="I5" s="37" t="s">
        <v>108</v>
      </c>
      <c r="J5" s="30" t="s">
        <v>111</v>
      </c>
      <c r="K5" s="21"/>
      <c r="L5" s="21"/>
      <c r="M5" s="21"/>
      <c r="N5" s="21"/>
      <c r="O5" s="21"/>
    </row>
    <row r="6" spans="1:15">
      <c r="A6" s="21"/>
      <c r="B6" s="24">
        <v>0</v>
      </c>
      <c r="C6" s="24">
        <v>1</v>
      </c>
      <c r="D6" s="24">
        <v>0</v>
      </c>
      <c r="E6" s="24" t="s">
        <v>90</v>
      </c>
      <c r="F6" s="21"/>
      <c r="G6" s="34" t="s">
        <v>114</v>
      </c>
      <c r="H6" s="29" t="s">
        <v>104</v>
      </c>
      <c r="I6" s="37" t="s">
        <v>107</v>
      </c>
      <c r="J6" s="30" t="s">
        <v>112</v>
      </c>
      <c r="K6" s="21"/>
      <c r="L6" s="21"/>
      <c r="M6" s="21"/>
      <c r="N6" s="21"/>
      <c r="O6" s="21"/>
    </row>
    <row r="7" spans="1:15">
      <c r="A7" s="21"/>
      <c r="B7" s="24">
        <v>1</v>
      </c>
      <c r="C7" s="24">
        <v>1</v>
      </c>
      <c r="D7" s="24">
        <v>1</v>
      </c>
      <c r="E7" s="24" t="s">
        <v>91</v>
      </c>
      <c r="F7" s="21"/>
      <c r="G7" s="35" t="s">
        <v>114</v>
      </c>
      <c r="H7" s="31" t="s">
        <v>105</v>
      </c>
      <c r="I7" s="38" t="s">
        <v>106</v>
      </c>
      <c r="J7" s="32" t="s">
        <v>113</v>
      </c>
      <c r="K7" s="21"/>
      <c r="L7" s="21"/>
      <c r="M7" s="21"/>
      <c r="N7" s="21"/>
      <c r="O7" s="21"/>
    </row>
    <row r="8" spans="1:15">
      <c r="A8" s="21"/>
      <c r="B8" s="24">
        <v>0</v>
      </c>
      <c r="C8" s="24">
        <v>1</v>
      </c>
      <c r="D8" s="24">
        <v>1</v>
      </c>
      <c r="E8" s="24" t="s">
        <v>92</v>
      </c>
      <c r="F8" s="21"/>
      <c r="G8" s="33" t="s">
        <v>116</v>
      </c>
      <c r="H8" s="27" t="s">
        <v>117</v>
      </c>
      <c r="I8" s="36" t="s">
        <v>121</v>
      </c>
      <c r="J8" s="28" t="s">
        <v>125</v>
      </c>
      <c r="K8" s="21"/>
      <c r="L8" s="21"/>
      <c r="M8" s="21"/>
      <c r="N8" s="21"/>
      <c r="O8" s="21"/>
    </row>
    <row r="9" spans="1:15">
      <c r="A9" s="21"/>
      <c r="B9" s="312" t="s">
        <v>129</v>
      </c>
      <c r="C9" s="313"/>
      <c r="D9" s="314"/>
      <c r="E9" s="24" t="s">
        <v>94</v>
      </c>
      <c r="F9" s="21"/>
      <c r="G9" s="34" t="s">
        <v>102</v>
      </c>
      <c r="H9" s="29" t="s">
        <v>118</v>
      </c>
      <c r="I9" s="37" t="s">
        <v>124</v>
      </c>
      <c r="J9" s="30" t="s">
        <v>126</v>
      </c>
      <c r="K9" s="21"/>
      <c r="L9" s="21"/>
      <c r="M9" s="21"/>
      <c r="N9" s="21"/>
      <c r="O9" s="21"/>
    </row>
    <row r="10" spans="1:15">
      <c r="A10" s="21"/>
      <c r="B10" s="22"/>
      <c r="C10" s="22"/>
      <c r="D10" s="22"/>
      <c r="E10" s="22"/>
      <c r="F10" s="21"/>
      <c r="G10" s="34" t="s">
        <v>102</v>
      </c>
      <c r="H10" s="29" t="s">
        <v>119</v>
      </c>
      <c r="I10" s="37" t="s">
        <v>122</v>
      </c>
      <c r="J10" s="30" t="s">
        <v>127</v>
      </c>
      <c r="K10" s="21"/>
      <c r="L10" s="21"/>
      <c r="M10" s="21"/>
      <c r="N10" s="21"/>
      <c r="O10" s="21"/>
    </row>
    <row r="11" spans="1:15">
      <c r="A11" s="21"/>
      <c r="B11" s="22"/>
      <c r="C11" s="22"/>
      <c r="D11" s="22"/>
      <c r="E11" s="22"/>
      <c r="F11" s="21"/>
      <c r="G11" s="35" t="s">
        <v>101</v>
      </c>
      <c r="H11" s="31" t="s">
        <v>120</v>
      </c>
      <c r="I11" s="38" t="s">
        <v>123</v>
      </c>
      <c r="J11" s="32" t="s">
        <v>128</v>
      </c>
      <c r="K11" s="21"/>
      <c r="L11" s="21"/>
      <c r="M11" s="21"/>
      <c r="N11" s="21"/>
      <c r="O11" s="21"/>
    </row>
    <row r="12" spans="1:15">
      <c r="A12" s="21"/>
      <c r="B12" s="22"/>
      <c r="C12" s="22"/>
      <c r="D12" s="22"/>
      <c r="E12" s="22"/>
      <c r="F12" s="21"/>
      <c r="G12" s="25"/>
      <c r="H12" s="25"/>
      <c r="I12" s="22"/>
      <c r="J12" s="22"/>
      <c r="K12" s="21"/>
      <c r="L12" s="21"/>
      <c r="M12" s="21"/>
      <c r="N12" s="21"/>
      <c r="O12" s="21"/>
    </row>
    <row r="13" spans="1:15">
      <c r="A13" s="21"/>
      <c r="B13" s="22"/>
      <c r="C13" s="22"/>
      <c r="D13" s="22"/>
      <c r="E13" s="22"/>
      <c r="F13" s="21"/>
      <c r="G13" s="39" t="s">
        <v>130</v>
      </c>
      <c r="H13" s="25"/>
      <c r="I13" s="22"/>
      <c r="J13" s="22"/>
      <c r="K13" s="21"/>
      <c r="L13" s="21"/>
      <c r="M13" s="21"/>
      <c r="N13" s="21"/>
      <c r="O13" s="21"/>
    </row>
    <row r="14" spans="1:15">
      <c r="A14" s="21"/>
      <c r="B14" s="22"/>
      <c r="C14" s="22"/>
      <c r="D14" s="22"/>
      <c r="E14" s="22"/>
      <c r="F14" s="21"/>
      <c r="G14" s="39"/>
      <c r="H14" s="25"/>
      <c r="I14" s="22"/>
      <c r="J14" s="22"/>
      <c r="K14" s="21"/>
      <c r="L14" s="21"/>
      <c r="M14" s="21"/>
      <c r="N14" s="21"/>
      <c r="O14" s="21"/>
    </row>
    <row r="15" spans="1:15">
      <c r="A15" s="21"/>
      <c r="B15" s="22"/>
      <c r="C15" s="22"/>
      <c r="D15" s="22"/>
      <c r="E15" s="22"/>
      <c r="F15" s="21"/>
      <c r="G15" s="39"/>
      <c r="H15" s="25"/>
      <c r="I15" s="22"/>
      <c r="J15" s="22"/>
      <c r="K15" s="21"/>
      <c r="L15" s="21"/>
      <c r="M15" s="21"/>
      <c r="N15" s="21"/>
      <c r="O15" s="21"/>
    </row>
    <row r="16" spans="1:15">
      <c r="A16" s="21"/>
      <c r="B16" s="22"/>
      <c r="C16" s="22"/>
      <c r="D16" s="22"/>
      <c r="E16" s="22"/>
      <c r="F16" s="21"/>
      <c r="G16" s="25"/>
      <c r="H16" s="25"/>
      <c r="I16" s="22"/>
      <c r="J16" s="22"/>
      <c r="K16" s="21"/>
      <c r="L16" s="21"/>
      <c r="M16" s="21"/>
      <c r="N16" s="21"/>
      <c r="O16" s="21"/>
    </row>
    <row r="17" spans="1:15">
      <c r="A17" s="21"/>
      <c r="B17" s="22"/>
      <c r="C17" s="22"/>
      <c r="D17" s="22"/>
      <c r="E17" s="22"/>
      <c r="F17" s="21"/>
      <c r="G17" s="25"/>
      <c r="H17" s="25"/>
      <c r="I17" s="22"/>
      <c r="J17" s="22"/>
      <c r="K17" s="21"/>
      <c r="L17" s="21"/>
      <c r="M17" s="21"/>
      <c r="N17" s="21"/>
      <c r="O17" s="21"/>
    </row>
    <row r="18" spans="1:15">
      <c r="A18" s="21"/>
      <c r="B18" s="22"/>
      <c r="C18" s="22"/>
      <c r="D18" s="22"/>
      <c r="E18" s="22"/>
      <c r="F18" s="21"/>
      <c r="G18" s="25"/>
      <c r="H18" s="25"/>
      <c r="I18" s="22"/>
      <c r="J18" s="22"/>
      <c r="K18" s="21"/>
      <c r="L18" s="21"/>
      <c r="M18" s="21"/>
      <c r="N18" s="21"/>
      <c r="O18" s="21"/>
    </row>
    <row r="19" spans="1:15">
      <c r="A19" s="21"/>
      <c r="B19" s="22"/>
      <c r="C19" s="22"/>
      <c r="D19" s="22"/>
      <c r="E19" s="22"/>
      <c r="F19" s="21"/>
      <c r="G19" s="25"/>
      <c r="H19" s="25"/>
      <c r="I19" s="22"/>
      <c r="J19" s="22"/>
      <c r="K19" s="21"/>
      <c r="L19" s="21"/>
      <c r="M19" s="21"/>
      <c r="N19" s="21"/>
      <c r="O19" s="21"/>
    </row>
    <row r="20" spans="1:15">
      <c r="A20" s="21"/>
      <c r="B20" s="22"/>
      <c r="C20" s="22"/>
      <c r="D20" s="22"/>
      <c r="E20" s="22"/>
      <c r="F20" s="21"/>
      <c r="G20" s="25"/>
      <c r="H20" s="25"/>
      <c r="I20" s="22"/>
      <c r="J20" s="22"/>
      <c r="K20" s="21"/>
      <c r="L20" s="21"/>
      <c r="M20" s="21"/>
      <c r="N20" s="21"/>
      <c r="O20" s="21"/>
    </row>
    <row r="21" spans="1:15">
      <c r="A21" s="21"/>
      <c r="B21" s="22"/>
      <c r="C21" s="22"/>
      <c r="D21" s="22"/>
      <c r="E21" s="22"/>
      <c r="F21" s="21"/>
      <c r="G21" s="25"/>
      <c r="H21" s="25"/>
      <c r="I21" s="22"/>
      <c r="J21" s="22"/>
      <c r="K21" s="21"/>
      <c r="L21" s="21"/>
      <c r="M21" s="21"/>
      <c r="N21" s="21"/>
      <c r="O21" s="21"/>
    </row>
    <row r="22" spans="1:15">
      <c r="A22" s="21"/>
      <c r="B22" s="22"/>
      <c r="C22" s="22"/>
      <c r="D22" s="22"/>
      <c r="E22" s="22"/>
      <c r="F22" s="21"/>
      <c r="G22" s="25"/>
      <c r="H22" s="25"/>
      <c r="I22" s="22"/>
      <c r="J22" s="22"/>
      <c r="K22" s="21"/>
      <c r="L22" s="21"/>
      <c r="M22" s="21"/>
      <c r="N22" s="21"/>
      <c r="O22" s="21"/>
    </row>
    <row r="23" spans="1:15">
      <c r="A23" s="21"/>
      <c r="B23" s="22"/>
      <c r="C23" s="22"/>
      <c r="D23" s="22"/>
      <c r="E23" s="22"/>
      <c r="F23" s="21"/>
      <c r="G23" s="25"/>
      <c r="H23" s="25"/>
      <c r="I23" s="22"/>
      <c r="J23" s="22"/>
      <c r="K23" s="21"/>
      <c r="L23" s="21"/>
      <c r="M23" s="21"/>
      <c r="N23" s="21"/>
      <c r="O23" s="21"/>
    </row>
    <row r="24" spans="1:15">
      <c r="A24" s="21"/>
      <c r="B24" s="22"/>
      <c r="C24" s="22"/>
      <c r="D24" s="22"/>
      <c r="E24" s="22"/>
      <c r="F24" s="21"/>
      <c r="G24" s="25"/>
      <c r="H24" s="25"/>
      <c r="I24" s="22"/>
      <c r="J24" s="22"/>
      <c r="K24" s="21"/>
      <c r="L24" s="21"/>
      <c r="M24" s="21"/>
      <c r="N24" s="21"/>
      <c r="O24" s="21"/>
    </row>
    <row r="25" spans="1:15">
      <c r="A25" s="21"/>
      <c r="B25" s="22"/>
      <c r="C25" s="22"/>
      <c r="D25" s="22"/>
      <c r="E25" s="22"/>
      <c r="F25" s="21"/>
      <c r="G25" s="25"/>
      <c r="H25" s="25"/>
      <c r="I25" s="22"/>
      <c r="J25" s="22"/>
      <c r="K25" s="21"/>
      <c r="L25" s="21"/>
      <c r="M25" s="21"/>
      <c r="N25" s="21"/>
      <c r="O25" s="21"/>
    </row>
    <row r="26" spans="1:15">
      <c r="A26" s="21"/>
      <c r="B26" s="22"/>
      <c r="C26" s="22"/>
      <c r="D26" s="22"/>
      <c r="E26" s="22"/>
      <c r="F26" s="21"/>
      <c r="G26" s="25"/>
      <c r="H26" s="25"/>
      <c r="I26" s="22"/>
      <c r="J26" s="22"/>
      <c r="K26" s="21"/>
      <c r="L26" s="21"/>
      <c r="M26" s="21"/>
      <c r="N26" s="21"/>
      <c r="O26" s="21"/>
    </row>
    <row r="27" spans="1:15">
      <c r="A27" s="21"/>
      <c r="B27" s="22"/>
      <c r="C27" s="22"/>
      <c r="D27" s="22"/>
      <c r="E27" s="22"/>
      <c r="F27" s="21"/>
      <c r="G27" s="25"/>
      <c r="H27" s="25"/>
      <c r="I27" s="22"/>
      <c r="J27" s="22"/>
      <c r="K27" s="21"/>
      <c r="L27" s="21"/>
      <c r="M27" s="21"/>
      <c r="N27" s="21"/>
      <c r="O27" s="21"/>
    </row>
    <row r="28" spans="1:15">
      <c r="A28" s="21"/>
      <c r="B28" s="22"/>
      <c r="C28" s="22"/>
      <c r="D28" s="22"/>
      <c r="E28" s="22"/>
      <c r="F28" s="21"/>
      <c r="G28" s="25"/>
      <c r="H28" s="25"/>
      <c r="I28" s="22"/>
      <c r="J28" s="22"/>
      <c r="K28" s="21"/>
      <c r="L28" s="21"/>
      <c r="M28" s="21"/>
      <c r="N28" s="21"/>
      <c r="O28" s="21"/>
    </row>
    <row r="29" spans="1:15">
      <c r="A29" s="21"/>
      <c r="B29" s="22"/>
      <c r="C29" s="22"/>
      <c r="D29" s="22"/>
      <c r="E29" s="22"/>
      <c r="F29" s="21"/>
      <c r="G29" s="25"/>
      <c r="H29" s="25"/>
      <c r="I29" s="22"/>
      <c r="J29" s="22"/>
      <c r="K29" s="21"/>
      <c r="L29" s="21"/>
      <c r="M29" s="21"/>
      <c r="N29" s="21"/>
      <c r="O29" s="21"/>
    </row>
    <row r="30" spans="1:15">
      <c r="A30" s="21"/>
      <c r="B30" s="22"/>
      <c r="C30" s="22"/>
      <c r="D30" s="22"/>
      <c r="E30" s="22"/>
      <c r="F30" s="21"/>
      <c r="G30" s="25"/>
      <c r="H30" s="25"/>
      <c r="I30" s="22"/>
      <c r="J30" s="22"/>
      <c r="K30" s="21"/>
      <c r="L30" s="21"/>
      <c r="M30" s="21"/>
      <c r="N30" s="21"/>
      <c r="O30" s="21"/>
    </row>
    <row r="31" spans="1:15">
      <c r="A31" s="21"/>
      <c r="B31" s="22"/>
      <c r="C31" s="22"/>
      <c r="D31" s="22"/>
      <c r="E31" s="22"/>
      <c r="F31" s="21"/>
      <c r="G31" s="25"/>
      <c r="H31" s="25"/>
      <c r="I31" s="22"/>
      <c r="J31" s="22"/>
      <c r="K31" s="21"/>
      <c r="L31" s="21"/>
      <c r="M31" s="21"/>
      <c r="N31" s="21"/>
      <c r="O31" s="21"/>
    </row>
    <row r="32" spans="1:15">
      <c r="A32" s="21"/>
      <c r="B32" s="22"/>
      <c r="C32" s="22"/>
      <c r="D32" s="22"/>
      <c r="E32" s="22"/>
      <c r="F32" s="21"/>
      <c r="G32" s="25"/>
      <c r="H32" s="25"/>
      <c r="I32" s="22"/>
      <c r="J32" s="22"/>
      <c r="K32" s="21"/>
      <c r="L32" s="21"/>
      <c r="M32" s="21"/>
      <c r="N32" s="21"/>
      <c r="O32" s="21"/>
    </row>
    <row r="33" spans="1:15">
      <c r="A33" s="21"/>
      <c r="B33" s="22"/>
      <c r="C33" s="22"/>
      <c r="D33" s="22"/>
      <c r="E33" s="22"/>
      <c r="F33" s="21"/>
      <c r="G33" s="22"/>
      <c r="H33" s="22"/>
      <c r="I33" s="22"/>
      <c r="J33" s="22"/>
      <c r="K33" s="21"/>
      <c r="L33" s="21"/>
      <c r="M33" s="21"/>
      <c r="N33" s="21"/>
      <c r="O33" s="21"/>
    </row>
    <row r="34" spans="1:15">
      <c r="A34" s="21"/>
      <c r="B34" s="22"/>
      <c r="C34" s="22"/>
      <c r="D34" s="22"/>
      <c r="E34" s="22"/>
      <c r="F34" s="21"/>
      <c r="G34" s="22"/>
      <c r="H34" s="22"/>
      <c r="I34" s="22"/>
      <c r="J34" s="22"/>
      <c r="K34" s="21"/>
      <c r="L34" s="21"/>
      <c r="M34" s="21"/>
      <c r="N34" s="21"/>
      <c r="O34" s="21"/>
    </row>
    <row r="35" spans="1:15">
      <c r="A35" s="21"/>
      <c r="B35" s="22"/>
      <c r="C35" s="22"/>
      <c r="D35" s="22"/>
      <c r="E35" s="22"/>
      <c r="F35" s="21"/>
      <c r="G35" s="22"/>
      <c r="H35" s="22"/>
      <c r="I35" s="22"/>
      <c r="J35" s="22"/>
      <c r="K35" s="21"/>
      <c r="L35" s="21"/>
      <c r="M35" s="21"/>
      <c r="N35" s="21"/>
      <c r="O35" s="21"/>
    </row>
    <row r="36" spans="1:15">
      <c r="A36" s="21"/>
      <c r="B36" s="22"/>
      <c r="C36" s="22"/>
      <c r="D36" s="22"/>
      <c r="E36" s="22"/>
      <c r="F36" s="21"/>
      <c r="G36" s="22"/>
      <c r="H36" s="22"/>
      <c r="I36" s="22"/>
      <c r="J36" s="22"/>
      <c r="K36" s="21"/>
      <c r="L36" s="21"/>
      <c r="M36" s="21"/>
      <c r="N36" s="21"/>
      <c r="O36" s="21"/>
    </row>
    <row r="37" spans="1:15">
      <c r="A37" s="21"/>
      <c r="B37" s="22"/>
      <c r="C37" s="22"/>
      <c r="D37" s="22"/>
      <c r="E37" s="22"/>
      <c r="F37" s="21"/>
      <c r="G37" s="22"/>
      <c r="H37" s="22"/>
      <c r="I37" s="22"/>
      <c r="J37" s="22"/>
      <c r="K37" s="21"/>
      <c r="L37" s="21"/>
      <c r="M37" s="21"/>
      <c r="N37" s="21"/>
      <c r="O37" s="21"/>
    </row>
    <row r="38" spans="1:15">
      <c r="A38" s="21"/>
      <c r="B38" s="22"/>
      <c r="C38" s="22"/>
      <c r="D38" s="22"/>
      <c r="E38" s="22"/>
      <c r="F38" s="21"/>
      <c r="G38" s="22"/>
      <c r="H38" s="22"/>
      <c r="I38" s="22"/>
      <c r="J38" s="22"/>
      <c r="K38" s="21"/>
      <c r="L38" s="21"/>
      <c r="M38" s="21"/>
      <c r="N38" s="21"/>
      <c r="O38" s="21"/>
    </row>
    <row r="39" spans="1:15">
      <c r="A39" s="21"/>
      <c r="B39" s="22"/>
      <c r="C39" s="22"/>
      <c r="D39" s="22"/>
      <c r="E39" s="22"/>
      <c r="F39" s="21"/>
      <c r="G39" s="22"/>
      <c r="H39" s="22"/>
      <c r="I39" s="22"/>
      <c r="J39" s="22"/>
      <c r="K39" s="21"/>
      <c r="L39" s="21"/>
      <c r="M39" s="21"/>
      <c r="N39" s="21"/>
      <c r="O39" s="21"/>
    </row>
    <row r="40" spans="1:15">
      <c r="A40" s="21"/>
      <c r="B40" s="22"/>
      <c r="C40" s="22"/>
      <c r="D40" s="22"/>
      <c r="E40" s="22"/>
      <c r="F40" s="21"/>
      <c r="G40" s="22"/>
      <c r="H40" s="22"/>
      <c r="I40" s="22"/>
      <c r="J40" s="22"/>
      <c r="K40" s="21"/>
      <c r="L40" s="21"/>
      <c r="M40" s="21"/>
      <c r="N40" s="21"/>
      <c r="O40" s="21"/>
    </row>
  </sheetData>
  <mergeCells count="2">
    <mergeCell ref="E2:E3"/>
    <mergeCell ref="B9:D9"/>
  </mergeCells>
  <phoneticPr fontId="4"/>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7"/>
  <sheetViews>
    <sheetView workbookViewId="0">
      <selection activeCell="B9" sqref="B9:I9"/>
    </sheetView>
  </sheetViews>
  <sheetFormatPr baseColWidth="12" defaultColWidth="13.6640625" defaultRowHeight="17" x14ac:dyDescent="0"/>
  <cols>
    <col min="2" max="33" width="4.6640625" customWidth="1"/>
    <col min="34" max="34" width="28.1640625" bestFit="1" customWidth="1"/>
  </cols>
  <sheetData>
    <row r="1" spans="2:34" ht="18" thickBot="1"/>
    <row r="2" spans="2:34" ht="18" thickBot="1">
      <c r="B2" s="40">
        <v>31</v>
      </c>
      <c r="C2" s="41">
        <v>30</v>
      </c>
      <c r="D2" s="41">
        <v>29</v>
      </c>
      <c r="E2" s="42">
        <v>28</v>
      </c>
      <c r="F2" s="41">
        <v>27</v>
      </c>
      <c r="G2" s="41">
        <v>26</v>
      </c>
      <c r="H2" s="41">
        <v>25</v>
      </c>
      <c r="I2" s="42">
        <v>24</v>
      </c>
      <c r="J2" s="41">
        <v>23</v>
      </c>
      <c r="K2" s="41">
        <v>22</v>
      </c>
      <c r="L2" s="41">
        <v>21</v>
      </c>
      <c r="M2" s="42">
        <v>20</v>
      </c>
      <c r="N2" s="41">
        <v>19</v>
      </c>
      <c r="O2" s="41">
        <v>18</v>
      </c>
      <c r="P2" s="41">
        <v>17</v>
      </c>
      <c r="Q2" s="42">
        <v>16</v>
      </c>
      <c r="R2" s="41">
        <v>15</v>
      </c>
      <c r="S2" s="41">
        <v>14</v>
      </c>
      <c r="T2" s="41">
        <v>13</v>
      </c>
      <c r="U2" s="42">
        <v>12</v>
      </c>
      <c r="V2" s="41">
        <v>11</v>
      </c>
      <c r="W2" s="41">
        <v>10</v>
      </c>
      <c r="X2" s="41">
        <v>9</v>
      </c>
      <c r="Y2" s="42">
        <v>8</v>
      </c>
      <c r="Z2" s="41">
        <v>7</v>
      </c>
      <c r="AA2" s="41">
        <v>6</v>
      </c>
      <c r="AB2" s="41">
        <v>5</v>
      </c>
      <c r="AC2" s="42">
        <v>4</v>
      </c>
      <c r="AD2" s="41">
        <v>3</v>
      </c>
      <c r="AE2" s="41">
        <v>2</v>
      </c>
      <c r="AF2" s="41">
        <v>1</v>
      </c>
      <c r="AG2" s="42">
        <v>0</v>
      </c>
      <c r="AH2" s="43" t="s">
        <v>67</v>
      </c>
    </row>
    <row r="3" spans="2:34">
      <c r="B3" s="326" t="s">
        <v>157</v>
      </c>
      <c r="C3" s="316"/>
      <c r="D3" s="316"/>
      <c r="E3" s="317"/>
      <c r="F3" s="315">
        <v>0</v>
      </c>
      <c r="G3" s="316"/>
      <c r="H3" s="316"/>
      <c r="I3" s="317"/>
      <c r="J3" s="315" t="s">
        <v>158</v>
      </c>
      <c r="K3" s="316"/>
      <c r="L3" s="316"/>
      <c r="M3" s="317"/>
      <c r="N3" s="315">
        <v>0</v>
      </c>
      <c r="O3" s="316"/>
      <c r="P3" s="316"/>
      <c r="Q3" s="317"/>
      <c r="R3" s="315" t="s">
        <v>159</v>
      </c>
      <c r="S3" s="316"/>
      <c r="T3" s="316"/>
      <c r="U3" s="317"/>
      <c r="V3" s="315" t="s">
        <v>159</v>
      </c>
      <c r="W3" s="316"/>
      <c r="X3" s="316"/>
      <c r="Y3" s="317"/>
      <c r="Z3" s="315" t="s">
        <v>159</v>
      </c>
      <c r="AA3" s="316"/>
      <c r="AB3" s="316"/>
      <c r="AC3" s="317"/>
      <c r="AD3" s="315" t="s">
        <v>159</v>
      </c>
      <c r="AE3" s="316"/>
      <c r="AF3" s="316"/>
      <c r="AG3" s="318"/>
      <c r="AH3" s="65" t="s">
        <v>160</v>
      </c>
    </row>
    <row r="4" spans="2:34">
      <c r="B4" s="319" t="s">
        <v>158</v>
      </c>
      <c r="C4" s="320"/>
      <c r="D4" s="320"/>
      <c r="E4" s="321"/>
      <c r="F4" s="322" t="s">
        <v>158</v>
      </c>
      <c r="G4" s="320"/>
      <c r="H4" s="320"/>
      <c r="I4" s="321"/>
      <c r="J4" s="322">
        <v>1</v>
      </c>
      <c r="K4" s="320"/>
      <c r="L4" s="320"/>
      <c r="M4" s="321"/>
      <c r="N4" s="322">
        <v>2</v>
      </c>
      <c r="O4" s="320"/>
      <c r="P4" s="320"/>
      <c r="Q4" s="321"/>
      <c r="R4" s="322">
        <v>3</v>
      </c>
      <c r="S4" s="320"/>
      <c r="T4" s="320"/>
      <c r="U4" s="323"/>
      <c r="V4" s="324">
        <v>4</v>
      </c>
      <c r="W4" s="320"/>
      <c r="X4" s="320"/>
      <c r="Y4" s="323"/>
      <c r="Z4" s="324" t="s">
        <v>158</v>
      </c>
      <c r="AA4" s="320"/>
      <c r="AB4" s="320"/>
      <c r="AC4" s="323"/>
      <c r="AD4" s="324" t="s">
        <v>158</v>
      </c>
      <c r="AE4" s="320"/>
      <c r="AF4" s="320"/>
      <c r="AG4" s="325"/>
      <c r="AH4" s="45" t="s">
        <v>161</v>
      </c>
    </row>
    <row r="5" spans="2:34">
      <c r="B5" s="319" t="s">
        <v>162</v>
      </c>
      <c r="C5" s="320"/>
      <c r="D5" s="320"/>
      <c r="E5" s="320"/>
      <c r="F5" s="320"/>
      <c r="G5" s="320"/>
      <c r="H5" s="320"/>
      <c r="I5" s="320"/>
      <c r="J5" s="320"/>
      <c r="K5" s="320"/>
      <c r="L5" s="320"/>
      <c r="M5" s="320"/>
      <c r="N5" s="320"/>
      <c r="O5" s="320"/>
      <c r="P5" s="320"/>
      <c r="Q5" s="320"/>
      <c r="R5" s="320"/>
      <c r="S5" s="320"/>
      <c r="T5" s="320"/>
      <c r="U5" s="320"/>
      <c r="V5" s="320"/>
      <c r="W5" s="320"/>
      <c r="X5" s="320"/>
      <c r="Y5" s="320"/>
      <c r="Z5" s="320"/>
      <c r="AA5" s="320"/>
      <c r="AB5" s="320"/>
      <c r="AC5" s="320"/>
      <c r="AD5" s="320"/>
      <c r="AE5" s="320"/>
      <c r="AF5" s="320"/>
      <c r="AG5" s="325"/>
      <c r="AH5" s="45" t="s">
        <v>163</v>
      </c>
    </row>
    <row r="6" spans="2:34">
      <c r="B6" s="319" t="s">
        <v>164</v>
      </c>
      <c r="C6" s="320"/>
      <c r="D6" s="320"/>
      <c r="E6" s="320"/>
      <c r="F6" s="320"/>
      <c r="G6" s="320"/>
      <c r="H6" s="320"/>
      <c r="I6" s="320"/>
      <c r="J6" s="320"/>
      <c r="K6" s="320"/>
      <c r="L6" s="320"/>
      <c r="M6" s="320"/>
      <c r="N6" s="320"/>
      <c r="O6" s="320"/>
      <c r="P6" s="320"/>
      <c r="Q6" s="320"/>
      <c r="R6" s="320"/>
      <c r="S6" s="320"/>
      <c r="T6" s="320"/>
      <c r="U6" s="320"/>
      <c r="V6" s="320"/>
      <c r="W6" s="320"/>
      <c r="X6" s="320"/>
      <c r="Y6" s="320"/>
      <c r="Z6" s="320"/>
      <c r="AA6" s="320"/>
      <c r="AB6" s="320"/>
      <c r="AC6" s="320"/>
      <c r="AD6" s="320"/>
      <c r="AE6" s="320"/>
      <c r="AF6" s="320"/>
      <c r="AG6" s="330"/>
      <c r="AH6" s="44" t="s">
        <v>165</v>
      </c>
    </row>
    <row r="7" spans="2:34">
      <c r="B7" s="319" t="s">
        <v>166</v>
      </c>
      <c r="C7" s="320"/>
      <c r="D7" s="320"/>
      <c r="E7" s="320"/>
      <c r="F7" s="320"/>
      <c r="G7" s="320"/>
      <c r="H7" s="320"/>
      <c r="I7" s="320"/>
      <c r="J7" s="320"/>
      <c r="K7" s="320"/>
      <c r="L7" s="320"/>
      <c r="M7" s="320"/>
      <c r="N7" s="320"/>
      <c r="O7" s="320"/>
      <c r="P7" s="320"/>
      <c r="Q7" s="320"/>
      <c r="R7" s="320"/>
      <c r="S7" s="320"/>
      <c r="T7" s="320"/>
      <c r="U7" s="321"/>
      <c r="V7" s="322" t="s">
        <v>167</v>
      </c>
      <c r="W7" s="320"/>
      <c r="X7" s="320"/>
      <c r="Y7" s="320"/>
      <c r="Z7" s="320"/>
      <c r="AA7" s="320"/>
      <c r="AB7" s="320"/>
      <c r="AC7" s="320"/>
      <c r="AD7" s="320"/>
      <c r="AE7" s="320"/>
      <c r="AF7" s="320"/>
      <c r="AG7" s="330"/>
      <c r="AH7" s="44" t="s">
        <v>168</v>
      </c>
    </row>
    <row r="8" spans="2:34">
      <c r="B8" s="319" t="s">
        <v>169</v>
      </c>
      <c r="C8" s="320"/>
      <c r="D8" s="320"/>
      <c r="E8" s="320"/>
      <c r="F8" s="320"/>
      <c r="G8" s="320"/>
      <c r="H8" s="320"/>
      <c r="I8" s="320"/>
      <c r="J8" s="320"/>
      <c r="K8" s="320"/>
      <c r="L8" s="320"/>
      <c r="M8" s="320"/>
      <c r="N8" s="320"/>
      <c r="O8" s="320"/>
      <c r="P8" s="320"/>
      <c r="Q8" s="320"/>
      <c r="R8" s="320"/>
      <c r="S8" s="320"/>
      <c r="T8" s="320"/>
      <c r="U8" s="320"/>
      <c r="V8" s="320"/>
      <c r="W8" s="320"/>
      <c r="X8" s="320"/>
      <c r="Y8" s="321"/>
      <c r="Z8" s="322" t="s">
        <v>170</v>
      </c>
      <c r="AA8" s="320"/>
      <c r="AB8" s="320"/>
      <c r="AC8" s="320"/>
      <c r="AD8" s="320"/>
      <c r="AE8" s="320"/>
      <c r="AF8" s="320"/>
      <c r="AG8" s="325"/>
      <c r="AH8" s="46" t="s">
        <v>171</v>
      </c>
    </row>
    <row r="9" spans="2:34" ht="18" thickBot="1">
      <c r="B9" s="331" t="s">
        <v>172</v>
      </c>
      <c r="C9" s="332"/>
      <c r="D9" s="332"/>
      <c r="E9" s="332"/>
      <c r="F9" s="332"/>
      <c r="G9" s="332"/>
      <c r="H9" s="332"/>
      <c r="I9" s="333"/>
      <c r="J9" s="334" t="s">
        <v>173</v>
      </c>
      <c r="K9" s="332"/>
      <c r="L9" s="332"/>
      <c r="M9" s="332"/>
      <c r="N9" s="332"/>
      <c r="O9" s="332"/>
      <c r="P9" s="332"/>
      <c r="Q9" s="333"/>
      <c r="R9" s="334" t="s">
        <v>174</v>
      </c>
      <c r="S9" s="332"/>
      <c r="T9" s="332"/>
      <c r="U9" s="332"/>
      <c r="V9" s="332"/>
      <c r="W9" s="332"/>
      <c r="X9" s="332"/>
      <c r="Y9" s="332"/>
      <c r="Z9" s="332"/>
      <c r="AA9" s="332"/>
      <c r="AB9" s="332"/>
      <c r="AC9" s="333"/>
      <c r="AD9" s="334" t="s">
        <v>175</v>
      </c>
      <c r="AE9" s="332"/>
      <c r="AF9" s="332"/>
      <c r="AG9" s="335"/>
      <c r="AH9" s="66" t="s">
        <v>176</v>
      </c>
    </row>
    <row r="10" spans="2:34">
      <c r="B10" s="336" t="s">
        <v>177</v>
      </c>
      <c r="C10" s="337"/>
      <c r="D10" s="337"/>
      <c r="E10" s="337"/>
      <c r="F10" s="337"/>
      <c r="G10" s="337"/>
      <c r="H10" s="337"/>
      <c r="I10" s="337"/>
      <c r="J10" s="337"/>
      <c r="K10" s="337"/>
      <c r="L10" s="337"/>
      <c r="M10" s="337"/>
      <c r="N10" s="337"/>
      <c r="O10" s="337"/>
      <c r="P10" s="337"/>
      <c r="Q10" s="337"/>
      <c r="R10" s="337"/>
      <c r="S10" s="337"/>
      <c r="T10" s="337"/>
      <c r="U10" s="337"/>
      <c r="V10" s="337"/>
      <c r="W10" s="337"/>
      <c r="X10" s="337"/>
      <c r="Y10" s="337"/>
      <c r="Z10" s="337"/>
      <c r="AA10" s="337"/>
      <c r="AB10" s="337"/>
      <c r="AC10" s="337"/>
      <c r="AD10" s="337"/>
      <c r="AE10" s="337"/>
      <c r="AF10" s="337"/>
      <c r="AG10" s="338"/>
      <c r="AH10" s="44"/>
    </row>
    <row r="11" spans="2:34" ht="18" thickBot="1">
      <c r="B11" s="327" t="s">
        <v>178</v>
      </c>
      <c r="C11" s="328"/>
      <c r="D11" s="328"/>
      <c r="E11" s="328"/>
      <c r="F11" s="328"/>
      <c r="G11" s="328"/>
      <c r="H11" s="328"/>
      <c r="I11" s="328"/>
      <c r="J11" s="328"/>
      <c r="K11" s="328"/>
      <c r="L11" s="328"/>
      <c r="M11" s="328"/>
      <c r="N11" s="328"/>
      <c r="O11" s="328"/>
      <c r="P11" s="328"/>
      <c r="Q11" s="328"/>
      <c r="R11" s="328"/>
      <c r="S11" s="328"/>
      <c r="T11" s="328"/>
      <c r="U11" s="328"/>
      <c r="V11" s="328"/>
      <c r="W11" s="328"/>
      <c r="X11" s="328"/>
      <c r="Y11" s="328"/>
      <c r="Z11" s="328"/>
      <c r="AA11" s="328"/>
      <c r="AB11" s="328"/>
      <c r="AC11" s="328"/>
      <c r="AD11" s="328"/>
      <c r="AE11" s="328"/>
      <c r="AF11" s="328"/>
      <c r="AG11" s="329"/>
      <c r="AH11" s="67"/>
    </row>
    <row r="12" spans="2:34" ht="18" thickBot="1">
      <c r="B12" s="339" t="s">
        <v>179</v>
      </c>
      <c r="C12" s="340"/>
      <c r="D12" s="340"/>
      <c r="E12" s="341"/>
      <c r="F12" s="342">
        <v>0</v>
      </c>
      <c r="G12" s="340"/>
      <c r="H12" s="340"/>
      <c r="I12" s="341"/>
      <c r="J12" s="342" t="s">
        <v>180</v>
      </c>
      <c r="K12" s="340"/>
      <c r="L12" s="340"/>
      <c r="M12" s="341"/>
      <c r="N12" s="342" t="s">
        <v>181</v>
      </c>
      <c r="O12" s="340"/>
      <c r="P12" s="340"/>
      <c r="Q12" s="341"/>
      <c r="R12" s="342" t="s">
        <v>159</v>
      </c>
      <c r="S12" s="340"/>
      <c r="T12" s="340"/>
      <c r="U12" s="341"/>
      <c r="V12" s="342" t="s">
        <v>159</v>
      </c>
      <c r="W12" s="340"/>
      <c r="X12" s="340"/>
      <c r="Y12" s="341"/>
      <c r="Z12" s="342" t="s">
        <v>159</v>
      </c>
      <c r="AA12" s="340"/>
      <c r="AB12" s="340"/>
      <c r="AC12" s="341"/>
      <c r="AD12" s="342" t="s">
        <v>159</v>
      </c>
      <c r="AE12" s="340"/>
      <c r="AF12" s="340"/>
      <c r="AG12" s="343"/>
      <c r="AH12" s="43" t="s">
        <v>182</v>
      </c>
    </row>
    <row r="13" spans="2:34">
      <c r="B13" s="344" t="s">
        <v>183</v>
      </c>
      <c r="C13" s="345"/>
      <c r="D13" s="345"/>
      <c r="E13" s="345"/>
      <c r="F13" s="345"/>
      <c r="G13" s="345"/>
      <c r="H13" s="345"/>
      <c r="I13" s="345"/>
      <c r="J13" s="345"/>
      <c r="K13" s="345"/>
      <c r="L13" s="345"/>
      <c r="M13" s="345"/>
      <c r="N13" s="345"/>
      <c r="O13" s="345"/>
      <c r="P13" s="345"/>
      <c r="Q13" s="345"/>
      <c r="R13" s="345"/>
      <c r="S13" s="345"/>
      <c r="T13" s="345"/>
      <c r="U13" s="345"/>
      <c r="V13" s="345"/>
      <c r="W13" s="345"/>
      <c r="X13" s="345"/>
      <c r="Y13" s="345"/>
      <c r="Z13" s="345"/>
      <c r="AA13" s="345"/>
      <c r="AB13" s="345"/>
      <c r="AC13" s="345"/>
      <c r="AD13" s="345"/>
      <c r="AE13" s="345"/>
      <c r="AF13" s="345"/>
      <c r="AG13" s="346"/>
      <c r="AH13" s="44" t="s">
        <v>184</v>
      </c>
    </row>
    <row r="14" spans="2:34">
      <c r="B14" s="319" t="s">
        <v>185</v>
      </c>
      <c r="C14" s="320"/>
      <c r="D14" s="320"/>
      <c r="E14" s="320"/>
      <c r="F14" s="320"/>
      <c r="G14" s="320"/>
      <c r="H14" s="320"/>
      <c r="I14" s="320"/>
      <c r="J14" s="320"/>
      <c r="K14" s="320"/>
      <c r="L14" s="320"/>
      <c r="M14" s="320"/>
      <c r="N14" s="320"/>
      <c r="O14" s="320"/>
      <c r="P14" s="320"/>
      <c r="Q14" s="320"/>
      <c r="R14" s="320"/>
      <c r="S14" s="320"/>
      <c r="T14" s="320"/>
      <c r="U14" s="320"/>
      <c r="V14" s="320"/>
      <c r="W14" s="320"/>
      <c r="X14" s="320"/>
      <c r="Y14" s="320"/>
      <c r="Z14" s="320"/>
      <c r="AA14" s="320"/>
      <c r="AB14" s="320"/>
      <c r="AC14" s="320"/>
      <c r="AD14" s="320"/>
      <c r="AE14" s="320"/>
      <c r="AF14" s="320"/>
      <c r="AG14" s="330"/>
      <c r="AH14" s="44" t="s">
        <v>186</v>
      </c>
    </row>
    <row r="15" spans="2:34">
      <c r="B15" s="319" t="s">
        <v>187</v>
      </c>
      <c r="C15" s="320"/>
      <c r="D15" s="320"/>
      <c r="E15" s="320"/>
      <c r="F15" s="320"/>
      <c r="G15" s="320"/>
      <c r="H15" s="320"/>
      <c r="I15" s="320"/>
      <c r="J15" s="320"/>
      <c r="K15" s="320"/>
      <c r="L15" s="320"/>
      <c r="M15" s="320"/>
      <c r="N15" s="320"/>
      <c r="O15" s="320"/>
      <c r="P15" s="320"/>
      <c r="Q15" s="320"/>
      <c r="R15" s="320"/>
      <c r="S15" s="320"/>
      <c r="T15" s="320"/>
      <c r="U15" s="320"/>
      <c r="V15" s="320"/>
      <c r="W15" s="320"/>
      <c r="X15" s="320"/>
      <c r="Y15" s="320"/>
      <c r="Z15" s="320"/>
      <c r="AA15" s="320"/>
      <c r="AB15" s="320"/>
      <c r="AC15" s="320"/>
      <c r="AD15" s="320"/>
      <c r="AE15" s="320"/>
      <c r="AF15" s="320"/>
      <c r="AG15" s="330"/>
      <c r="AH15" s="44" t="s">
        <v>188</v>
      </c>
    </row>
    <row r="16" spans="2:34">
      <c r="B16" s="319" t="s">
        <v>189</v>
      </c>
      <c r="C16" s="320"/>
      <c r="D16" s="320"/>
      <c r="E16" s="320"/>
      <c r="F16" s="320"/>
      <c r="G16" s="320"/>
      <c r="H16" s="320"/>
      <c r="I16" s="320"/>
      <c r="J16" s="320"/>
      <c r="K16" s="320"/>
      <c r="L16" s="320"/>
      <c r="M16" s="320"/>
      <c r="N16" s="320"/>
      <c r="O16" s="320"/>
      <c r="P16" s="320"/>
      <c r="Q16" s="320"/>
      <c r="R16" s="320"/>
      <c r="S16" s="320"/>
      <c r="T16" s="320"/>
      <c r="U16" s="320"/>
      <c r="V16" s="320"/>
      <c r="W16" s="320"/>
      <c r="X16" s="320"/>
      <c r="Y16" s="320"/>
      <c r="Z16" s="320"/>
      <c r="AA16" s="320"/>
      <c r="AB16" s="320"/>
      <c r="AC16" s="320"/>
      <c r="AD16" s="320"/>
      <c r="AE16" s="320"/>
      <c r="AF16" s="320"/>
      <c r="AG16" s="330"/>
      <c r="AH16" s="44" t="s">
        <v>190</v>
      </c>
    </row>
    <row r="17" spans="2:34" ht="18" thickBot="1">
      <c r="B17" s="331" t="s">
        <v>179</v>
      </c>
      <c r="C17" s="332"/>
      <c r="D17" s="332"/>
      <c r="E17" s="348"/>
      <c r="F17" s="347">
        <v>0</v>
      </c>
      <c r="G17" s="332"/>
      <c r="H17" s="332"/>
      <c r="I17" s="348"/>
      <c r="J17" s="347" t="s">
        <v>158</v>
      </c>
      <c r="K17" s="332"/>
      <c r="L17" s="332"/>
      <c r="M17" s="348"/>
      <c r="N17" s="347">
        <v>0</v>
      </c>
      <c r="O17" s="332"/>
      <c r="P17" s="332"/>
      <c r="Q17" s="348"/>
      <c r="R17" s="347" t="s">
        <v>159</v>
      </c>
      <c r="S17" s="332"/>
      <c r="T17" s="332"/>
      <c r="U17" s="348"/>
      <c r="V17" s="347" t="s">
        <v>159</v>
      </c>
      <c r="W17" s="332"/>
      <c r="X17" s="332"/>
      <c r="Y17" s="348"/>
      <c r="Z17" s="347" t="s">
        <v>159</v>
      </c>
      <c r="AA17" s="332"/>
      <c r="AB17" s="332"/>
      <c r="AC17" s="348"/>
      <c r="AD17" s="347" t="s">
        <v>159</v>
      </c>
      <c r="AE17" s="332"/>
      <c r="AF17" s="332"/>
      <c r="AG17" s="349"/>
      <c r="AH17" s="47" t="s">
        <v>160</v>
      </c>
    </row>
  </sheetData>
  <mergeCells count="48">
    <mergeCell ref="Z17:AC17"/>
    <mergeCell ref="AD17:AG17"/>
    <mergeCell ref="B17:E17"/>
    <mergeCell ref="F17:I17"/>
    <mergeCell ref="J17:M17"/>
    <mergeCell ref="N17:Q17"/>
    <mergeCell ref="R17:U17"/>
    <mergeCell ref="V17:Y17"/>
    <mergeCell ref="B16:AG16"/>
    <mergeCell ref="B12:E12"/>
    <mergeCell ref="F12:I12"/>
    <mergeCell ref="J12:M12"/>
    <mergeCell ref="N12:Q12"/>
    <mergeCell ref="R12:U12"/>
    <mergeCell ref="V12:Y12"/>
    <mergeCell ref="Z12:AC12"/>
    <mergeCell ref="AD12:AG12"/>
    <mergeCell ref="B13:AG13"/>
    <mergeCell ref="B14:AG14"/>
    <mergeCell ref="B15:AG15"/>
    <mergeCell ref="B11:AG11"/>
    <mergeCell ref="B5:AG5"/>
    <mergeCell ref="B6:AG6"/>
    <mergeCell ref="B7:U7"/>
    <mergeCell ref="V7:AG7"/>
    <mergeCell ref="B8:Y8"/>
    <mergeCell ref="Z8:AG8"/>
    <mergeCell ref="B9:I9"/>
    <mergeCell ref="J9:Q9"/>
    <mergeCell ref="R9:AC9"/>
    <mergeCell ref="AD9:AG9"/>
    <mergeCell ref="B10:AG10"/>
    <mergeCell ref="Z3:AC3"/>
    <mergeCell ref="AD3:AG3"/>
    <mergeCell ref="B4:E4"/>
    <mergeCell ref="F4:I4"/>
    <mergeCell ref="J4:M4"/>
    <mergeCell ref="N4:Q4"/>
    <mergeCell ref="R4:U4"/>
    <mergeCell ref="V4:Y4"/>
    <mergeCell ref="Z4:AC4"/>
    <mergeCell ref="AD4:AG4"/>
    <mergeCell ref="B3:E3"/>
    <mergeCell ref="F3:I3"/>
    <mergeCell ref="J3:M3"/>
    <mergeCell ref="N3:Q3"/>
    <mergeCell ref="R3:U3"/>
    <mergeCell ref="V3:Y3"/>
  </mergeCells>
  <phoneticPr fontId="4"/>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H10"/>
  <sheetViews>
    <sheetView workbookViewId="0">
      <selection activeCell="AC13" sqref="AC13"/>
    </sheetView>
  </sheetViews>
  <sheetFormatPr baseColWidth="12" defaultColWidth="13.6640625" defaultRowHeight="17" x14ac:dyDescent="0"/>
  <cols>
    <col min="2" max="5" width="4.6640625" customWidth="1"/>
    <col min="6" max="6" width="10" bestFit="1" customWidth="1"/>
    <col min="7" max="33" width="4.6640625" customWidth="1"/>
    <col min="34" max="34" width="18.6640625" bestFit="1" customWidth="1"/>
  </cols>
  <sheetData>
    <row r="1" spans="2:34" ht="18" thickBot="1"/>
    <row r="2" spans="2:34" ht="18" thickBot="1">
      <c r="B2" s="85">
        <v>31</v>
      </c>
      <c r="C2" s="53">
        <v>30</v>
      </c>
      <c r="D2" s="53">
        <v>29</v>
      </c>
      <c r="E2" s="84">
        <v>28</v>
      </c>
      <c r="F2" s="51">
        <v>27</v>
      </c>
      <c r="G2" s="49">
        <v>26</v>
      </c>
      <c r="H2" s="49">
        <v>25</v>
      </c>
      <c r="I2" s="50">
        <v>24</v>
      </c>
      <c r="J2" s="48">
        <v>23</v>
      </c>
      <c r="K2" s="49">
        <v>22</v>
      </c>
      <c r="L2" s="49">
        <v>21</v>
      </c>
      <c r="M2" s="50">
        <v>20</v>
      </c>
      <c r="N2" s="48">
        <v>19</v>
      </c>
      <c r="O2" s="49">
        <v>18</v>
      </c>
      <c r="P2" s="49">
        <v>17</v>
      </c>
      <c r="Q2" s="50">
        <v>16</v>
      </c>
      <c r="R2" s="52">
        <v>15</v>
      </c>
      <c r="S2" s="53">
        <v>14</v>
      </c>
      <c r="T2" s="49">
        <v>13</v>
      </c>
      <c r="U2" s="50">
        <v>12</v>
      </c>
      <c r="V2" s="48">
        <v>11</v>
      </c>
      <c r="W2" s="49">
        <v>10</v>
      </c>
      <c r="X2" s="49">
        <v>9</v>
      </c>
      <c r="Y2" s="50">
        <v>8</v>
      </c>
      <c r="Z2" s="48">
        <v>7</v>
      </c>
      <c r="AA2" s="49">
        <v>6</v>
      </c>
      <c r="AB2" s="49">
        <v>5</v>
      </c>
      <c r="AC2" s="50">
        <v>4</v>
      </c>
      <c r="AD2" s="48">
        <v>3</v>
      </c>
      <c r="AE2" s="49">
        <v>2</v>
      </c>
      <c r="AF2" s="49">
        <v>1</v>
      </c>
      <c r="AG2" s="54">
        <v>0</v>
      </c>
      <c r="AH2" s="55" t="s">
        <v>67</v>
      </c>
    </row>
    <row r="3" spans="2:34">
      <c r="B3" s="56">
        <v>1</v>
      </c>
      <c r="C3" s="86">
        <v>0</v>
      </c>
      <c r="D3" s="86">
        <v>0</v>
      </c>
      <c r="E3" s="87">
        <v>0</v>
      </c>
      <c r="F3" s="356" t="s">
        <v>191</v>
      </c>
      <c r="G3" s="356"/>
      <c r="H3" s="356"/>
      <c r="I3" s="357"/>
      <c r="J3" s="358" t="s">
        <v>191</v>
      </c>
      <c r="K3" s="356"/>
      <c r="L3" s="356"/>
      <c r="M3" s="357"/>
      <c r="N3" s="358" t="s">
        <v>191</v>
      </c>
      <c r="O3" s="356"/>
      <c r="P3" s="356"/>
      <c r="Q3" s="357"/>
      <c r="R3" s="56">
        <v>0</v>
      </c>
      <c r="S3" s="359" t="s">
        <v>191</v>
      </c>
      <c r="T3" s="356"/>
      <c r="U3" s="357"/>
      <c r="V3" s="57" t="s">
        <v>66</v>
      </c>
      <c r="W3" s="354" t="s">
        <v>192</v>
      </c>
      <c r="X3" s="354"/>
      <c r="Y3" s="354"/>
      <c r="Z3" s="354"/>
      <c r="AA3" s="354"/>
      <c r="AB3" s="354"/>
      <c r="AC3" s="354"/>
      <c r="AD3" s="354"/>
      <c r="AE3" s="354"/>
      <c r="AF3" s="354"/>
      <c r="AG3" s="355"/>
      <c r="AH3" s="58" t="s">
        <v>193</v>
      </c>
    </row>
    <row r="4" spans="2:34" ht="18" thickBot="1">
      <c r="B4" s="59">
        <v>0</v>
      </c>
      <c r="C4" s="350" t="s">
        <v>194</v>
      </c>
      <c r="D4" s="351"/>
      <c r="E4" s="352"/>
      <c r="F4" s="351" t="s">
        <v>195</v>
      </c>
      <c r="G4" s="351"/>
      <c r="H4" s="351"/>
      <c r="I4" s="351"/>
      <c r="J4" s="351"/>
      <c r="K4" s="351"/>
      <c r="L4" s="351"/>
      <c r="M4" s="351"/>
      <c r="N4" s="351"/>
      <c r="O4" s="351"/>
      <c r="P4" s="351"/>
      <c r="Q4" s="352"/>
      <c r="R4" s="211" t="s">
        <v>847</v>
      </c>
      <c r="S4" s="350" t="s">
        <v>196</v>
      </c>
      <c r="T4" s="351"/>
      <c r="U4" s="352"/>
      <c r="V4" s="351" t="s">
        <v>197</v>
      </c>
      <c r="W4" s="351"/>
      <c r="X4" s="351"/>
      <c r="Y4" s="351"/>
      <c r="Z4" s="351"/>
      <c r="AA4" s="351"/>
      <c r="AB4" s="351"/>
      <c r="AC4" s="351"/>
      <c r="AD4" s="351"/>
      <c r="AE4" s="351"/>
      <c r="AF4" s="351"/>
      <c r="AG4" s="353"/>
      <c r="AH4" s="60" t="s">
        <v>198</v>
      </c>
    </row>
    <row r="5" spans="2:34">
      <c r="B5" s="56">
        <v>1</v>
      </c>
      <c r="C5" s="86">
        <v>0</v>
      </c>
      <c r="D5" s="86">
        <v>0</v>
      </c>
      <c r="E5" s="87">
        <v>0</v>
      </c>
      <c r="F5" s="358" t="s">
        <v>191</v>
      </c>
      <c r="G5" s="356"/>
      <c r="H5" s="356"/>
      <c r="I5" s="357"/>
      <c r="J5" s="358" t="s">
        <v>191</v>
      </c>
      <c r="K5" s="356"/>
      <c r="L5" s="356"/>
      <c r="M5" s="357"/>
      <c r="N5" s="358" t="s">
        <v>191</v>
      </c>
      <c r="O5" s="356"/>
      <c r="P5" s="356"/>
      <c r="Q5" s="357"/>
      <c r="R5" s="56">
        <v>1</v>
      </c>
      <c r="S5" s="359" t="s">
        <v>191</v>
      </c>
      <c r="T5" s="357"/>
      <c r="U5" s="359" t="s">
        <v>199</v>
      </c>
      <c r="V5" s="356"/>
      <c r="W5" s="356"/>
      <c r="X5" s="356"/>
      <c r="Y5" s="356"/>
      <c r="Z5" s="356"/>
      <c r="AA5" s="356"/>
      <c r="AB5" s="356"/>
      <c r="AC5" s="356"/>
      <c r="AD5" s="356"/>
      <c r="AE5" s="356"/>
      <c r="AF5" s="356"/>
      <c r="AG5" s="360"/>
      <c r="AH5" s="58" t="s">
        <v>266</v>
      </c>
    </row>
    <row r="6" spans="2:34" ht="18" thickBot="1">
      <c r="B6" s="61">
        <v>0</v>
      </c>
      <c r="C6" s="350" t="s">
        <v>200</v>
      </c>
      <c r="D6" s="351"/>
      <c r="E6" s="352"/>
      <c r="F6" s="62" t="s">
        <v>267</v>
      </c>
      <c r="G6" s="350" t="s">
        <v>201</v>
      </c>
      <c r="H6" s="351"/>
      <c r="I6" s="351"/>
      <c r="J6" s="351"/>
      <c r="K6" s="351"/>
      <c r="L6" s="351"/>
      <c r="M6" s="351"/>
      <c r="N6" s="351"/>
      <c r="O6" s="351"/>
      <c r="P6" s="351"/>
      <c r="Q6" s="352"/>
      <c r="R6" s="62" t="s">
        <v>66</v>
      </c>
      <c r="S6" s="350" t="s">
        <v>202</v>
      </c>
      <c r="T6" s="351"/>
      <c r="U6" s="352"/>
      <c r="V6" s="63" t="s">
        <v>66</v>
      </c>
      <c r="W6" s="350" t="s">
        <v>203</v>
      </c>
      <c r="X6" s="351"/>
      <c r="Y6" s="351"/>
      <c r="Z6" s="351"/>
      <c r="AA6" s="351"/>
      <c r="AB6" s="351"/>
      <c r="AC6" s="351"/>
      <c r="AD6" s="351"/>
      <c r="AE6" s="351"/>
      <c r="AF6" s="351"/>
      <c r="AG6" s="353"/>
      <c r="AH6" s="60" t="s">
        <v>204</v>
      </c>
    </row>
    <row r="7" spans="2:34">
      <c r="B7" s="64" t="s">
        <v>205</v>
      </c>
    </row>
    <row r="8" spans="2:34">
      <c r="B8" s="21" t="s">
        <v>206</v>
      </c>
    </row>
    <row r="9" spans="2:34">
      <c r="B9" s="21" t="s">
        <v>207</v>
      </c>
    </row>
    <row r="10" spans="2:34">
      <c r="B10" s="21" t="s">
        <v>848</v>
      </c>
    </row>
  </sheetData>
  <mergeCells count="18">
    <mergeCell ref="U5:AG5"/>
    <mergeCell ref="C6:E6"/>
    <mergeCell ref="G6:Q6"/>
    <mergeCell ref="S6:U6"/>
    <mergeCell ref="W6:AG6"/>
    <mergeCell ref="F5:I5"/>
    <mergeCell ref="J5:M5"/>
    <mergeCell ref="N5:Q5"/>
    <mergeCell ref="S5:T5"/>
    <mergeCell ref="C4:E4"/>
    <mergeCell ref="F4:Q4"/>
    <mergeCell ref="V4:AG4"/>
    <mergeCell ref="S4:U4"/>
    <mergeCell ref="W3:AG3"/>
    <mergeCell ref="F3:I3"/>
    <mergeCell ref="J3:M3"/>
    <mergeCell ref="N3:Q3"/>
    <mergeCell ref="S3:U3"/>
  </mergeCells>
  <phoneticPr fontId="4"/>
  <pageMargins left="0.39370078740157483" right="0.39370078740157483" top="0.75000000000000011" bottom="0.75000000000000011" header="0.30000000000000004" footer="0.30000000000000004"/>
  <pageSetup scale="65" orientation="landscape" horizontalDpi="4294967292" verticalDpi="4294967292"/>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B3" sqref="B3"/>
    </sheetView>
  </sheetViews>
  <sheetFormatPr baseColWidth="12" defaultColWidth="13.6640625" defaultRowHeight="17" x14ac:dyDescent="0"/>
  <cols>
    <col min="1" max="1" width="13.6640625" style="21"/>
    <col min="2" max="15" width="7.1640625" style="21" customWidth="1"/>
    <col min="16" max="18" width="13.6640625" style="21"/>
  </cols>
  <sheetData>
    <row r="1" spans="2:15" ht="18" thickBot="1"/>
    <row r="2" spans="2:15">
      <c r="B2" s="68">
        <v>13</v>
      </c>
      <c r="C2" s="69">
        <v>12</v>
      </c>
      <c r="D2" s="69">
        <v>11</v>
      </c>
      <c r="E2" s="69">
        <v>10</v>
      </c>
      <c r="F2" s="69">
        <v>9</v>
      </c>
      <c r="G2" s="69">
        <v>8</v>
      </c>
      <c r="H2" s="69">
        <v>7</v>
      </c>
      <c r="I2" s="69">
        <v>6</v>
      </c>
      <c r="J2" s="69">
        <v>5</v>
      </c>
      <c r="K2" s="69">
        <v>4</v>
      </c>
      <c r="L2" s="69">
        <v>3</v>
      </c>
      <c r="M2" s="69">
        <v>2</v>
      </c>
      <c r="N2" s="69">
        <v>1</v>
      </c>
      <c r="O2" s="70">
        <v>0</v>
      </c>
    </row>
    <row r="3" spans="2:15" ht="18" thickBot="1">
      <c r="B3" s="117" t="s">
        <v>268</v>
      </c>
      <c r="C3" s="361" t="s">
        <v>844</v>
      </c>
      <c r="D3" s="361"/>
      <c r="E3" s="361"/>
      <c r="F3" s="361"/>
      <c r="G3" s="361"/>
      <c r="H3" s="361"/>
      <c r="I3" s="361"/>
      <c r="J3" s="361"/>
      <c r="K3" s="361"/>
      <c r="L3" s="361"/>
      <c r="M3" s="361"/>
      <c r="N3" s="361"/>
      <c r="O3" s="362"/>
    </row>
    <row r="4" spans="2:15" ht="18" thickBot="1">
      <c r="B4" s="370" t="s">
        <v>273</v>
      </c>
      <c r="C4" s="371"/>
      <c r="D4" s="372"/>
      <c r="E4" s="363" t="s">
        <v>845</v>
      </c>
      <c r="F4" s="364"/>
      <c r="G4" s="364"/>
      <c r="H4" s="364"/>
      <c r="I4" s="364"/>
      <c r="J4" s="364"/>
      <c r="K4" s="364"/>
      <c r="L4" s="364"/>
      <c r="M4" s="364"/>
      <c r="N4" s="364"/>
      <c r="O4" s="365"/>
    </row>
    <row r="5" spans="2:15" ht="18" thickBot="1">
      <c r="B5" s="125" t="s">
        <v>273</v>
      </c>
      <c r="C5" s="366" t="s">
        <v>846</v>
      </c>
      <c r="D5" s="367"/>
      <c r="E5" s="368"/>
      <c r="F5" s="368"/>
      <c r="G5" s="368"/>
      <c r="H5" s="368"/>
      <c r="I5" s="368"/>
      <c r="J5" s="368"/>
      <c r="K5" s="368"/>
      <c r="L5" s="368"/>
      <c r="M5" s="368"/>
      <c r="N5" s="368"/>
      <c r="O5" s="369"/>
    </row>
    <row r="6" spans="2:15">
      <c r="B6" s="116"/>
      <c r="C6" s="79"/>
      <c r="D6" s="79"/>
      <c r="E6" s="79"/>
      <c r="F6" s="79"/>
      <c r="G6" s="79"/>
      <c r="H6" s="79"/>
      <c r="I6" s="79"/>
      <c r="J6" s="79"/>
      <c r="K6" s="79"/>
      <c r="L6" s="79"/>
      <c r="M6" s="79"/>
      <c r="N6" s="79"/>
      <c r="O6" s="79"/>
    </row>
    <row r="7" spans="2:15">
      <c r="B7" s="21" t="s">
        <v>269</v>
      </c>
    </row>
    <row r="8" spans="2:15">
      <c r="B8" s="21" t="s">
        <v>270</v>
      </c>
    </row>
    <row r="9" spans="2:15">
      <c r="B9" s="21" t="s">
        <v>271</v>
      </c>
    </row>
    <row r="10" spans="2:15">
      <c r="B10" s="21" t="s">
        <v>272</v>
      </c>
    </row>
  </sheetData>
  <mergeCells count="4">
    <mergeCell ref="C3:O3"/>
    <mergeCell ref="E4:O4"/>
    <mergeCell ref="C5:O5"/>
    <mergeCell ref="B4:D4"/>
  </mergeCells>
  <phoneticPr fontId="4"/>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L28"/>
  <sheetViews>
    <sheetView topLeftCell="B1" workbookViewId="0">
      <selection activeCell="AL19" sqref="AL19"/>
    </sheetView>
  </sheetViews>
  <sheetFormatPr baseColWidth="12" defaultColWidth="13.6640625" defaultRowHeight="17" x14ac:dyDescent="0"/>
  <cols>
    <col min="2" max="2" width="13.6640625" style="22"/>
    <col min="3" max="36" width="4.6640625" style="22" customWidth="1"/>
    <col min="37" max="38" width="4.6640625" customWidth="1"/>
  </cols>
  <sheetData>
    <row r="1" spans="5:38" ht="18" thickBot="1">
      <c r="E1" s="82" t="s">
        <v>213</v>
      </c>
    </row>
    <row r="2" spans="5:38" ht="18" thickBot="1">
      <c r="E2" s="76">
        <v>31</v>
      </c>
      <c r="F2" s="77">
        <v>30</v>
      </c>
      <c r="G2" s="77">
        <v>29</v>
      </c>
      <c r="H2" s="77">
        <v>28</v>
      </c>
      <c r="I2" s="81">
        <v>27</v>
      </c>
      <c r="J2" s="81">
        <v>26</v>
      </c>
      <c r="K2" s="81">
        <v>25</v>
      </c>
      <c r="L2" s="81">
        <v>24</v>
      </c>
      <c r="M2" s="81">
        <v>23</v>
      </c>
      <c r="N2" s="81">
        <v>22</v>
      </c>
      <c r="O2" s="81">
        <v>21</v>
      </c>
      <c r="P2" s="77">
        <v>20</v>
      </c>
      <c r="Q2" s="77">
        <v>19</v>
      </c>
      <c r="R2" s="77">
        <v>18</v>
      </c>
      <c r="S2" s="77">
        <v>17</v>
      </c>
      <c r="T2" s="77">
        <v>16</v>
      </c>
      <c r="U2" s="77">
        <v>15</v>
      </c>
      <c r="V2" s="77">
        <v>14</v>
      </c>
      <c r="W2" s="77">
        <v>13</v>
      </c>
      <c r="X2" s="77">
        <v>12</v>
      </c>
      <c r="Y2" s="77">
        <v>11</v>
      </c>
      <c r="Z2" s="77">
        <v>10</v>
      </c>
      <c r="AA2" s="77">
        <v>9</v>
      </c>
      <c r="AB2" s="77">
        <v>8</v>
      </c>
      <c r="AC2" s="77">
        <v>7</v>
      </c>
      <c r="AD2" s="77">
        <v>6</v>
      </c>
      <c r="AE2" s="77">
        <v>5</v>
      </c>
      <c r="AF2" s="77">
        <v>4</v>
      </c>
      <c r="AG2" s="77">
        <v>3</v>
      </c>
      <c r="AH2" s="77">
        <v>2</v>
      </c>
      <c r="AI2" s="77">
        <v>1</v>
      </c>
      <c r="AJ2" s="78">
        <v>0</v>
      </c>
    </row>
    <row r="3" spans="5:38">
      <c r="E3" s="75">
        <v>1</v>
      </c>
      <c r="F3" s="74">
        <v>1</v>
      </c>
      <c r="G3" s="74">
        <v>0</v>
      </c>
      <c r="H3" s="74" t="s">
        <v>244</v>
      </c>
      <c r="I3" s="375" t="s">
        <v>210</v>
      </c>
      <c r="J3" s="373"/>
      <c r="K3" s="373"/>
      <c r="L3" s="373"/>
      <c r="M3" s="373"/>
      <c r="N3" s="373"/>
      <c r="O3" s="374"/>
      <c r="P3" s="373" t="s">
        <v>851</v>
      </c>
      <c r="Q3" s="373"/>
      <c r="R3" s="373"/>
      <c r="S3" s="373"/>
      <c r="T3" s="374"/>
      <c r="U3" s="386" t="s">
        <v>209</v>
      </c>
      <c r="V3" s="386"/>
      <c r="W3" s="386"/>
      <c r="X3" s="386"/>
      <c r="Y3" s="386"/>
      <c r="Z3" s="386"/>
      <c r="AA3" s="386"/>
      <c r="AB3" s="386"/>
      <c r="AC3" s="386"/>
      <c r="AD3" s="386"/>
      <c r="AE3" s="386"/>
      <c r="AF3" s="386"/>
      <c r="AG3" s="386"/>
      <c r="AH3" s="386"/>
      <c r="AI3" s="386"/>
      <c r="AJ3" s="387"/>
    </row>
    <row r="4" spans="5:38">
      <c r="E4" s="388" t="s">
        <v>212</v>
      </c>
      <c r="F4" s="389"/>
      <c r="G4" s="389"/>
      <c r="H4" s="389"/>
      <c r="I4" s="389"/>
      <c r="J4" s="389"/>
      <c r="K4" s="389"/>
      <c r="L4" s="389"/>
      <c r="M4" s="389"/>
      <c r="N4" s="389"/>
      <c r="O4" s="389"/>
      <c r="P4" s="389"/>
      <c r="Q4" s="389"/>
      <c r="R4" s="389"/>
      <c r="S4" s="389"/>
      <c r="T4" s="389"/>
      <c r="U4" s="389"/>
      <c r="V4" s="389"/>
      <c r="W4" s="389"/>
      <c r="X4" s="389"/>
      <c r="Y4" s="389"/>
      <c r="Z4" s="389"/>
      <c r="AA4" s="389"/>
      <c r="AB4" s="389"/>
      <c r="AC4" s="389"/>
      <c r="AD4" s="389"/>
      <c r="AE4" s="389"/>
      <c r="AF4" s="389"/>
      <c r="AG4" s="389"/>
      <c r="AH4" s="389"/>
      <c r="AI4" s="389"/>
      <c r="AJ4" s="390"/>
    </row>
    <row r="5" spans="5:38">
      <c r="E5" s="391" t="s">
        <v>208</v>
      </c>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3"/>
    </row>
    <row r="6" spans="5:38" ht="18" thickBot="1">
      <c r="E6" s="71">
        <v>1</v>
      </c>
      <c r="F6" s="72">
        <v>1</v>
      </c>
      <c r="G6" s="72">
        <v>1</v>
      </c>
      <c r="H6" s="72">
        <v>0</v>
      </c>
      <c r="I6" s="361" t="s">
        <v>211</v>
      </c>
      <c r="J6" s="361"/>
      <c r="K6" s="361"/>
      <c r="L6" s="361"/>
      <c r="M6" s="361"/>
      <c r="N6" s="361"/>
      <c r="O6" s="361"/>
      <c r="P6" s="361"/>
      <c r="Q6" s="361"/>
      <c r="R6" s="361"/>
      <c r="S6" s="361"/>
      <c r="T6" s="361"/>
      <c r="U6" s="361"/>
      <c r="V6" s="361"/>
      <c r="W6" s="361"/>
      <c r="X6" s="361"/>
      <c r="Y6" s="361"/>
      <c r="Z6" s="361"/>
      <c r="AA6" s="361"/>
      <c r="AB6" s="361"/>
      <c r="AC6" s="361"/>
      <c r="AD6" s="361"/>
      <c r="AE6" s="361"/>
      <c r="AF6" s="361"/>
      <c r="AG6" s="361"/>
      <c r="AH6" s="361"/>
      <c r="AI6" s="361"/>
      <c r="AJ6" s="362"/>
    </row>
    <row r="7" spans="5:38">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row>
    <row r="8" spans="5:38">
      <c r="E8" s="79"/>
      <c r="F8" s="83" t="s">
        <v>247</v>
      </c>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row>
    <row r="9" spans="5:38">
      <c r="E9" s="79"/>
      <c r="F9" s="83" t="s">
        <v>873</v>
      </c>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row>
    <row r="10" spans="5:38">
      <c r="AK10" s="22"/>
      <c r="AL10" s="22"/>
    </row>
    <row r="11" spans="5:38" ht="18" thickBot="1">
      <c r="E11" s="82" t="s">
        <v>839</v>
      </c>
      <c r="AK11" s="22"/>
      <c r="AL11" s="22"/>
    </row>
    <row r="12" spans="5:38" ht="18" thickBot="1">
      <c r="E12" s="76">
        <v>31</v>
      </c>
      <c r="F12" s="77">
        <v>30</v>
      </c>
      <c r="G12" s="77">
        <v>29</v>
      </c>
      <c r="H12" s="77">
        <v>28</v>
      </c>
      <c r="I12" s="77">
        <v>27</v>
      </c>
      <c r="J12" s="77">
        <v>26</v>
      </c>
      <c r="K12" s="77">
        <v>25</v>
      </c>
      <c r="L12" s="77">
        <v>24</v>
      </c>
      <c r="M12" s="77">
        <v>23</v>
      </c>
      <c r="N12" s="77">
        <v>22</v>
      </c>
      <c r="O12" s="77">
        <v>21</v>
      </c>
      <c r="P12" s="77">
        <v>20</v>
      </c>
      <c r="Q12" s="77">
        <v>19</v>
      </c>
      <c r="R12" s="77">
        <v>18</v>
      </c>
      <c r="S12" s="77">
        <v>17</v>
      </c>
      <c r="T12" s="77">
        <v>16</v>
      </c>
      <c r="U12" s="77">
        <v>15</v>
      </c>
      <c r="V12" s="77">
        <v>14</v>
      </c>
      <c r="W12" s="77">
        <v>13</v>
      </c>
      <c r="X12" s="77">
        <v>12</v>
      </c>
      <c r="Y12" s="77">
        <v>11</v>
      </c>
      <c r="Z12" s="77">
        <v>10</v>
      </c>
      <c r="AA12" s="77">
        <v>9</v>
      </c>
      <c r="AB12" s="77">
        <v>8</v>
      </c>
      <c r="AC12" s="77">
        <v>7</v>
      </c>
      <c r="AD12" s="77">
        <v>6</v>
      </c>
      <c r="AE12" s="77">
        <v>5</v>
      </c>
      <c r="AF12" s="77">
        <v>4</v>
      </c>
      <c r="AG12" s="77">
        <v>3</v>
      </c>
      <c r="AH12" s="77">
        <v>2</v>
      </c>
      <c r="AI12" s="77">
        <v>1</v>
      </c>
      <c r="AJ12" s="78">
        <v>0</v>
      </c>
    </row>
    <row r="13" spans="5:38">
      <c r="E13" s="75">
        <v>1</v>
      </c>
      <c r="F13" s="74">
        <v>1</v>
      </c>
      <c r="G13" s="74">
        <v>0</v>
      </c>
      <c r="H13" s="74" t="s">
        <v>245</v>
      </c>
      <c r="I13" s="375" t="s">
        <v>210</v>
      </c>
      <c r="J13" s="373"/>
      <c r="K13" s="373"/>
      <c r="L13" s="373"/>
      <c r="M13" s="373"/>
      <c r="N13" s="373"/>
      <c r="O13" s="374"/>
      <c r="P13" s="373" t="s">
        <v>851</v>
      </c>
      <c r="Q13" s="373"/>
      <c r="R13" s="373"/>
      <c r="S13" s="373"/>
      <c r="T13" s="374"/>
      <c r="U13" s="375" t="s">
        <v>209</v>
      </c>
      <c r="V13" s="373"/>
      <c r="W13" s="373"/>
      <c r="X13" s="373"/>
      <c r="Y13" s="373"/>
      <c r="Z13" s="373"/>
      <c r="AA13" s="373"/>
      <c r="AB13" s="373"/>
      <c r="AC13" s="373"/>
      <c r="AD13" s="373"/>
      <c r="AE13" s="373"/>
      <c r="AF13" s="373"/>
      <c r="AG13" s="373"/>
      <c r="AH13" s="373"/>
      <c r="AI13" s="373"/>
      <c r="AJ13" s="379"/>
    </row>
    <row r="14" spans="5:38" ht="17" customHeight="1">
      <c r="E14" s="376" t="s">
        <v>840</v>
      </c>
      <c r="F14" s="377"/>
      <c r="G14" s="377"/>
      <c r="H14" s="377"/>
      <c r="I14" s="377"/>
      <c r="J14" s="377"/>
      <c r="K14" s="377"/>
      <c r="L14" s="377"/>
      <c r="M14" s="377"/>
      <c r="N14" s="377"/>
      <c r="O14" s="377"/>
      <c r="P14" s="377"/>
      <c r="Q14" s="377"/>
      <c r="R14" s="377"/>
      <c r="S14" s="377"/>
      <c r="T14" s="377"/>
      <c r="U14" s="377"/>
      <c r="V14" s="377"/>
      <c r="W14" s="377"/>
      <c r="X14" s="377"/>
      <c r="Y14" s="377"/>
      <c r="Z14" s="377"/>
      <c r="AA14" s="377"/>
      <c r="AB14" s="377"/>
      <c r="AC14" s="377"/>
      <c r="AD14" s="377"/>
      <c r="AE14" s="377"/>
      <c r="AF14" s="377"/>
      <c r="AG14" s="377"/>
      <c r="AH14" s="377"/>
      <c r="AI14" s="377"/>
      <c r="AJ14" s="378"/>
    </row>
    <row r="15" spans="5:38">
      <c r="E15" s="380" t="s">
        <v>208</v>
      </c>
      <c r="F15" s="381"/>
      <c r="G15" s="381"/>
      <c r="H15" s="381"/>
      <c r="I15" s="381"/>
      <c r="J15" s="381"/>
      <c r="K15" s="381"/>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c r="AJ15" s="382"/>
    </row>
    <row r="16" spans="5:38" ht="18" thickBot="1">
      <c r="E16" s="71">
        <v>1</v>
      </c>
      <c r="F16" s="72">
        <v>1</v>
      </c>
      <c r="G16" s="72">
        <v>1</v>
      </c>
      <c r="H16" s="72">
        <v>0</v>
      </c>
      <c r="I16" s="383" t="s">
        <v>211</v>
      </c>
      <c r="J16" s="384"/>
      <c r="K16" s="384"/>
      <c r="L16" s="384"/>
      <c r="M16" s="384"/>
      <c r="N16" s="384"/>
      <c r="O16" s="384"/>
      <c r="P16" s="384"/>
      <c r="Q16" s="384"/>
      <c r="R16" s="384"/>
      <c r="S16" s="384"/>
      <c r="T16" s="384"/>
      <c r="U16" s="384"/>
      <c r="V16" s="384"/>
      <c r="W16" s="384"/>
      <c r="X16" s="384"/>
      <c r="Y16" s="384"/>
      <c r="Z16" s="384"/>
      <c r="AA16" s="384"/>
      <c r="AB16" s="384"/>
      <c r="AC16" s="384"/>
      <c r="AD16" s="384"/>
      <c r="AE16" s="384"/>
      <c r="AF16" s="384"/>
      <c r="AG16" s="384"/>
      <c r="AH16" s="384"/>
      <c r="AI16" s="384"/>
      <c r="AJ16" s="385"/>
    </row>
    <row r="17" spans="5:38">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row>
    <row r="18" spans="5:38">
      <c r="E18" s="79"/>
      <c r="F18" s="83" t="s">
        <v>216</v>
      </c>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row>
    <row r="19" spans="5:38">
      <c r="AK19" s="22"/>
      <c r="AL19" s="22"/>
    </row>
    <row r="20" spans="5:38" ht="18" thickBot="1">
      <c r="E20" s="82" t="s">
        <v>214</v>
      </c>
      <c r="AK20" s="22"/>
      <c r="AL20" s="22"/>
    </row>
    <row r="21" spans="5:38" ht="18" thickBot="1">
      <c r="E21" s="76">
        <v>31</v>
      </c>
      <c r="F21" s="77">
        <v>30</v>
      </c>
      <c r="G21" s="77">
        <v>29</v>
      </c>
      <c r="H21" s="77">
        <v>28</v>
      </c>
      <c r="I21" s="77">
        <v>27</v>
      </c>
      <c r="J21" s="77">
        <v>26</v>
      </c>
      <c r="K21" s="77">
        <v>25</v>
      </c>
      <c r="L21" s="77">
        <v>24</v>
      </c>
      <c r="M21" s="77">
        <v>23</v>
      </c>
      <c r="N21" s="77">
        <v>22</v>
      </c>
      <c r="O21" s="77">
        <v>21</v>
      </c>
      <c r="P21" s="77">
        <v>20</v>
      </c>
      <c r="Q21" s="77">
        <v>19</v>
      </c>
      <c r="R21" s="77">
        <v>18</v>
      </c>
      <c r="S21" s="77">
        <v>17</v>
      </c>
      <c r="T21" s="77">
        <v>16</v>
      </c>
      <c r="U21" s="77">
        <v>15</v>
      </c>
      <c r="V21" s="77">
        <v>14</v>
      </c>
      <c r="W21" s="77">
        <v>13</v>
      </c>
      <c r="X21" s="77">
        <v>12</v>
      </c>
      <c r="Y21" s="77">
        <v>11</v>
      </c>
      <c r="Z21" s="77">
        <v>10</v>
      </c>
      <c r="AA21" s="77">
        <v>9</v>
      </c>
      <c r="AB21" s="77">
        <v>8</v>
      </c>
      <c r="AC21" s="77">
        <v>7</v>
      </c>
      <c r="AD21" s="77">
        <v>6</v>
      </c>
      <c r="AE21" s="77">
        <v>5</v>
      </c>
      <c r="AF21" s="77">
        <v>4</v>
      </c>
      <c r="AG21" s="77">
        <v>3</v>
      </c>
      <c r="AH21" s="77">
        <v>2</v>
      </c>
      <c r="AI21" s="77">
        <v>1</v>
      </c>
      <c r="AJ21" s="78">
        <v>0</v>
      </c>
    </row>
    <row r="22" spans="5:38">
      <c r="E22" s="75">
        <v>1</v>
      </c>
      <c r="F22" s="74">
        <v>1</v>
      </c>
      <c r="G22" s="74">
        <v>0</v>
      </c>
      <c r="H22" s="74" t="s">
        <v>246</v>
      </c>
      <c r="I22" s="375" t="s">
        <v>210</v>
      </c>
      <c r="J22" s="373"/>
      <c r="K22" s="373"/>
      <c r="L22" s="373"/>
      <c r="M22" s="373"/>
      <c r="N22" s="373"/>
      <c r="O22" s="374"/>
      <c r="P22" s="373" t="s">
        <v>851</v>
      </c>
      <c r="Q22" s="373"/>
      <c r="R22" s="373"/>
      <c r="S22" s="373"/>
      <c r="T22" s="374"/>
      <c r="U22" s="375" t="s">
        <v>209</v>
      </c>
      <c r="V22" s="373"/>
      <c r="W22" s="373"/>
      <c r="X22" s="373"/>
      <c r="Y22" s="373"/>
      <c r="Z22" s="373"/>
      <c r="AA22" s="373"/>
      <c r="AB22" s="373"/>
      <c r="AC22" s="373"/>
      <c r="AD22" s="373"/>
      <c r="AE22" s="373"/>
      <c r="AF22" s="373"/>
      <c r="AG22" s="373"/>
      <c r="AH22" s="373"/>
      <c r="AI22" s="373"/>
      <c r="AJ22" s="379"/>
    </row>
    <row r="23" spans="5:38">
      <c r="E23" s="394" t="s">
        <v>838</v>
      </c>
      <c r="F23" s="313"/>
      <c r="G23" s="313"/>
      <c r="H23" s="313"/>
      <c r="I23" s="313"/>
      <c r="J23" s="313"/>
      <c r="K23" s="313"/>
      <c r="L23" s="313"/>
      <c r="M23" s="313"/>
      <c r="N23" s="313"/>
      <c r="O23" s="313"/>
      <c r="P23" s="313"/>
      <c r="Q23" s="313"/>
      <c r="R23" s="313"/>
      <c r="S23" s="313"/>
      <c r="T23" s="313"/>
      <c r="U23" s="313"/>
      <c r="V23" s="313"/>
      <c r="W23" s="313"/>
      <c r="X23" s="313"/>
      <c r="Y23" s="313"/>
      <c r="Z23" s="313"/>
      <c r="AA23" s="313"/>
      <c r="AB23" s="313"/>
      <c r="AC23" s="313"/>
      <c r="AD23" s="313"/>
      <c r="AE23" s="313"/>
      <c r="AF23" s="313"/>
      <c r="AG23" s="313"/>
      <c r="AH23" s="313"/>
      <c r="AI23" s="313"/>
      <c r="AJ23" s="395"/>
    </row>
    <row r="24" spans="5:38">
      <c r="E24" s="394" t="s">
        <v>550</v>
      </c>
      <c r="F24" s="313"/>
      <c r="G24" s="313"/>
      <c r="H24" s="313"/>
      <c r="I24" s="313"/>
      <c r="J24" s="313"/>
      <c r="K24" s="313"/>
      <c r="L24" s="313"/>
      <c r="M24" s="313"/>
      <c r="N24" s="313"/>
      <c r="O24" s="313"/>
      <c r="P24" s="313"/>
      <c r="Q24" s="313"/>
      <c r="R24" s="313"/>
      <c r="S24" s="313"/>
      <c r="T24" s="313"/>
      <c r="U24" s="313"/>
      <c r="V24" s="313"/>
      <c r="W24" s="313"/>
      <c r="X24" s="313"/>
      <c r="Y24" s="313"/>
      <c r="Z24" s="313"/>
      <c r="AA24" s="313"/>
      <c r="AB24" s="313"/>
      <c r="AC24" s="313"/>
      <c r="AD24" s="313"/>
      <c r="AE24" s="313"/>
      <c r="AF24" s="313"/>
      <c r="AG24" s="313"/>
      <c r="AH24" s="313"/>
      <c r="AI24" s="313"/>
      <c r="AJ24" s="395"/>
    </row>
    <row r="25" spans="5:38">
      <c r="E25" s="380" t="s">
        <v>208</v>
      </c>
      <c r="F25" s="381"/>
      <c r="G25" s="381"/>
      <c r="H25" s="381"/>
      <c r="I25" s="381"/>
      <c r="J25" s="381"/>
      <c r="K25" s="381"/>
      <c r="L25" s="381"/>
      <c r="M25" s="381"/>
      <c r="N25" s="381"/>
      <c r="O25" s="381"/>
      <c r="P25" s="381"/>
      <c r="Q25" s="381"/>
      <c r="R25" s="381"/>
      <c r="S25" s="381"/>
      <c r="T25" s="381"/>
      <c r="U25" s="381"/>
      <c r="V25" s="381"/>
      <c r="W25" s="381"/>
      <c r="X25" s="381"/>
      <c r="Y25" s="381"/>
      <c r="Z25" s="381"/>
      <c r="AA25" s="381"/>
      <c r="AB25" s="381"/>
      <c r="AC25" s="381"/>
      <c r="AD25" s="381"/>
      <c r="AE25" s="381"/>
      <c r="AF25" s="381"/>
      <c r="AG25" s="381"/>
      <c r="AH25" s="381"/>
      <c r="AI25" s="381"/>
      <c r="AJ25" s="382"/>
    </row>
    <row r="26" spans="5:38" ht="18" thickBot="1">
      <c r="E26" s="71">
        <v>1</v>
      </c>
      <c r="F26" s="72">
        <v>1</v>
      </c>
      <c r="G26" s="72">
        <v>1</v>
      </c>
      <c r="H26" s="72">
        <v>0</v>
      </c>
      <c r="I26" s="383" t="s">
        <v>211</v>
      </c>
      <c r="J26" s="384"/>
      <c r="K26" s="384"/>
      <c r="L26" s="384"/>
      <c r="M26" s="384"/>
      <c r="N26" s="384"/>
      <c r="O26" s="384"/>
      <c r="P26" s="384"/>
      <c r="Q26" s="384"/>
      <c r="R26" s="384"/>
      <c r="S26" s="384"/>
      <c r="T26" s="384"/>
      <c r="U26" s="384"/>
      <c r="V26" s="384"/>
      <c r="W26" s="384"/>
      <c r="X26" s="384"/>
      <c r="Y26" s="384"/>
      <c r="Z26" s="384"/>
      <c r="AA26" s="384"/>
      <c r="AB26" s="384"/>
      <c r="AC26" s="384"/>
      <c r="AD26" s="384"/>
      <c r="AE26" s="384"/>
      <c r="AF26" s="384"/>
      <c r="AG26" s="384"/>
      <c r="AH26" s="384"/>
      <c r="AI26" s="384"/>
      <c r="AJ26" s="385"/>
    </row>
    <row r="27" spans="5:38">
      <c r="AI27"/>
      <c r="AJ27"/>
    </row>
    <row r="28" spans="5:38">
      <c r="F28" s="82" t="s">
        <v>215</v>
      </c>
      <c r="AI28"/>
      <c r="AJ28"/>
    </row>
  </sheetData>
  <mergeCells count="19">
    <mergeCell ref="I26:AJ26"/>
    <mergeCell ref="U22:AJ22"/>
    <mergeCell ref="E24:AJ24"/>
    <mergeCell ref="E25:AJ25"/>
    <mergeCell ref="E23:AJ23"/>
    <mergeCell ref="U3:AJ3"/>
    <mergeCell ref="E4:AJ4"/>
    <mergeCell ref="E5:AJ5"/>
    <mergeCell ref="I6:AJ6"/>
    <mergeCell ref="P3:T3"/>
    <mergeCell ref="I3:O3"/>
    <mergeCell ref="P13:T13"/>
    <mergeCell ref="I22:O22"/>
    <mergeCell ref="P22:T22"/>
    <mergeCell ref="E14:AJ14"/>
    <mergeCell ref="U13:AJ13"/>
    <mergeCell ref="I13:O13"/>
    <mergeCell ref="E15:AJ15"/>
    <mergeCell ref="I16:AJ16"/>
  </mergeCells>
  <phoneticPr fontId="4"/>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F14" sqref="F14"/>
    </sheetView>
  </sheetViews>
  <sheetFormatPr baseColWidth="12" defaultColWidth="13.6640625" defaultRowHeight="17" x14ac:dyDescent="0"/>
  <cols>
    <col min="2" max="2" width="5.83203125" bestFit="1" customWidth="1"/>
    <col min="3" max="3" width="4.83203125" bestFit="1" customWidth="1"/>
    <col min="4" max="4" width="7.6640625" bestFit="1" customWidth="1"/>
  </cols>
  <sheetData>
    <row r="1" spans="1:9">
      <c r="A1" t="s">
        <v>217</v>
      </c>
    </row>
    <row r="3" spans="1:9">
      <c r="B3" s="73" t="s">
        <v>218</v>
      </c>
      <c r="C3" s="73" t="s">
        <v>219</v>
      </c>
      <c r="D3" s="73" t="s">
        <v>222</v>
      </c>
      <c r="E3" s="396" t="s">
        <v>226</v>
      </c>
      <c r="F3" s="397"/>
      <c r="G3" s="397"/>
      <c r="H3" s="397"/>
      <c r="I3" s="398"/>
    </row>
    <row r="4" spans="1:9">
      <c r="B4" s="89">
        <v>3</v>
      </c>
      <c r="C4" s="89" t="s">
        <v>220</v>
      </c>
      <c r="D4" s="89" t="s">
        <v>225</v>
      </c>
      <c r="E4" s="89">
        <v>12</v>
      </c>
      <c r="F4" s="89">
        <v>14</v>
      </c>
      <c r="G4" s="89">
        <v>28</v>
      </c>
      <c r="H4" s="89">
        <v>30</v>
      </c>
      <c r="I4" s="90"/>
    </row>
    <row r="5" spans="1:9">
      <c r="B5" s="89">
        <v>4</v>
      </c>
      <c r="C5" s="89" t="s">
        <v>221</v>
      </c>
      <c r="D5" s="89" t="s">
        <v>224</v>
      </c>
      <c r="E5" s="89">
        <v>13</v>
      </c>
      <c r="F5" s="89">
        <v>15</v>
      </c>
      <c r="G5" s="89">
        <v>29</v>
      </c>
      <c r="H5" s="89">
        <v>31</v>
      </c>
      <c r="I5" s="90"/>
    </row>
    <row r="6" spans="1:9">
      <c r="B6" s="91">
        <v>5</v>
      </c>
      <c r="C6" s="91" t="s">
        <v>221</v>
      </c>
      <c r="D6" s="91" t="s">
        <v>223</v>
      </c>
      <c r="E6" s="91">
        <v>8</v>
      </c>
      <c r="F6" s="91">
        <v>10</v>
      </c>
      <c r="G6" s="91">
        <v>24</v>
      </c>
      <c r="H6" s="91">
        <v>26</v>
      </c>
      <c r="I6" s="92"/>
    </row>
    <row r="7" spans="1:9">
      <c r="B7" s="91">
        <v>6</v>
      </c>
      <c r="C7" s="91" t="s">
        <v>220</v>
      </c>
      <c r="D7" s="91" t="s">
        <v>225</v>
      </c>
      <c r="E7" s="91">
        <v>9</v>
      </c>
      <c r="F7" s="91">
        <v>11</v>
      </c>
      <c r="G7" s="91">
        <v>25</v>
      </c>
      <c r="H7" s="91">
        <v>27</v>
      </c>
      <c r="I7" s="92"/>
    </row>
    <row r="8" spans="1:9">
      <c r="B8" s="93">
        <v>7</v>
      </c>
      <c r="C8" s="93" t="s">
        <v>220</v>
      </c>
      <c r="D8" s="93" t="s">
        <v>223</v>
      </c>
      <c r="E8" s="93">
        <v>4</v>
      </c>
      <c r="F8" s="93">
        <v>6</v>
      </c>
      <c r="G8" s="93">
        <v>20</v>
      </c>
      <c r="H8" s="93">
        <v>22</v>
      </c>
      <c r="I8" s="94"/>
    </row>
    <row r="9" spans="1:9">
      <c r="B9" s="93">
        <v>8</v>
      </c>
      <c r="C9" s="93" t="s">
        <v>221</v>
      </c>
      <c r="D9" s="93" t="s">
        <v>223</v>
      </c>
      <c r="E9" s="93">
        <v>5</v>
      </c>
      <c r="F9" s="93">
        <v>7</v>
      </c>
      <c r="G9" s="93">
        <v>21</v>
      </c>
      <c r="H9" s="93">
        <v>23</v>
      </c>
      <c r="I9" s="94"/>
    </row>
    <row r="10" spans="1:9">
      <c r="B10" s="88">
        <v>9</v>
      </c>
      <c r="C10" s="88" t="s">
        <v>221</v>
      </c>
      <c r="D10" s="88" t="s">
        <v>223</v>
      </c>
      <c r="E10" s="88">
        <v>0</v>
      </c>
      <c r="F10" s="88">
        <v>2</v>
      </c>
      <c r="G10" s="88">
        <v>16</v>
      </c>
      <c r="H10" s="88">
        <v>18</v>
      </c>
      <c r="I10" s="88">
        <v>32</v>
      </c>
    </row>
    <row r="11" spans="1:9">
      <c r="B11" s="88">
        <v>10</v>
      </c>
      <c r="C11" s="88" t="s">
        <v>220</v>
      </c>
      <c r="D11" s="88" t="s">
        <v>225</v>
      </c>
      <c r="E11" s="88">
        <v>1</v>
      </c>
      <c r="F11" s="88">
        <v>3</v>
      </c>
      <c r="G11" s="88">
        <v>17</v>
      </c>
      <c r="H11" s="88">
        <v>19</v>
      </c>
      <c r="I11" s="88">
        <v>33</v>
      </c>
    </row>
  </sheetData>
  <mergeCells count="1">
    <mergeCell ref="E3:I3"/>
  </mergeCells>
  <phoneticPr fontId="4"/>
  <pageMargins left="0.70000000000000007" right="0.70000000000000007" top="0.75000000000000011" bottom="0.75000000000000011" header="0.30000000000000004" footer="0.30000000000000004"/>
  <pageSetup orientation="landscape"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41:U86"/>
  <sheetViews>
    <sheetView topLeftCell="D3" workbookViewId="0">
      <selection activeCell="J42" sqref="J42"/>
    </sheetView>
  </sheetViews>
  <sheetFormatPr baseColWidth="12" defaultColWidth="13.6640625" defaultRowHeight="17" x14ac:dyDescent="0"/>
  <sheetData>
    <row r="41" spans="1:21" ht="18" thickBot="1">
      <c r="A41" s="105" t="s">
        <v>239</v>
      </c>
      <c r="I41" t="s">
        <v>243</v>
      </c>
      <c r="L41" s="105" t="s">
        <v>242</v>
      </c>
      <c r="T41" t="s">
        <v>243</v>
      </c>
    </row>
    <row r="42" spans="1:21" ht="23" thickBot="1">
      <c r="A42" s="95" t="s">
        <v>227</v>
      </c>
      <c r="B42" s="96" t="s">
        <v>228</v>
      </c>
      <c r="C42" s="96" t="s">
        <v>229</v>
      </c>
      <c r="D42" s="96" t="s">
        <v>230</v>
      </c>
      <c r="E42" s="96" t="s">
        <v>231</v>
      </c>
      <c r="F42" s="96" t="s">
        <v>232</v>
      </c>
      <c r="G42" s="96" t="s">
        <v>233</v>
      </c>
      <c r="H42" s="96" t="s">
        <v>240</v>
      </c>
      <c r="I42" s="96" t="s">
        <v>241</v>
      </c>
      <c r="J42" s="96" t="s">
        <v>235</v>
      </c>
      <c r="L42" s="106" t="s">
        <v>227</v>
      </c>
      <c r="M42" s="107" t="s">
        <v>228</v>
      </c>
      <c r="N42" s="107" t="s">
        <v>229</v>
      </c>
      <c r="O42" s="107" t="s">
        <v>230</v>
      </c>
      <c r="P42" s="107" t="s">
        <v>231</v>
      </c>
      <c r="Q42" s="107" t="s">
        <v>232</v>
      </c>
      <c r="R42" s="107" t="s">
        <v>233</v>
      </c>
      <c r="S42" s="107" t="s">
        <v>234</v>
      </c>
      <c r="T42" s="96" t="s">
        <v>241</v>
      </c>
      <c r="U42" s="107" t="s">
        <v>235</v>
      </c>
    </row>
    <row r="43" spans="1:21" ht="18" thickBot="1">
      <c r="A43" s="97">
        <v>0</v>
      </c>
      <c r="B43" s="98">
        <v>0</v>
      </c>
      <c r="C43" s="98" t="s">
        <v>236</v>
      </c>
      <c r="D43" s="98">
        <v>0</v>
      </c>
      <c r="E43" s="98">
        <v>0</v>
      </c>
      <c r="F43" s="98">
        <v>0</v>
      </c>
      <c r="G43" s="98">
        <v>846.0675</v>
      </c>
      <c r="H43" s="98">
        <v>9</v>
      </c>
      <c r="I43" s="98">
        <f>H43+1</f>
        <v>10</v>
      </c>
      <c r="J43" s="98">
        <v>1</v>
      </c>
      <c r="L43" s="108">
        <v>0</v>
      </c>
      <c r="M43" s="109">
        <v>0</v>
      </c>
      <c r="N43" s="109" t="s">
        <v>236</v>
      </c>
      <c r="O43" s="109">
        <v>0</v>
      </c>
      <c r="P43" s="109">
        <v>0</v>
      </c>
      <c r="Q43" s="109">
        <v>0</v>
      </c>
      <c r="R43" s="109">
        <v>-846.0675</v>
      </c>
      <c r="S43" s="109">
        <v>9</v>
      </c>
      <c r="T43" s="98">
        <f>S43+1</f>
        <v>10</v>
      </c>
      <c r="U43" s="109">
        <v>1</v>
      </c>
    </row>
    <row r="44" spans="1:21" ht="18" thickBot="1">
      <c r="A44" s="97">
        <v>1</v>
      </c>
      <c r="B44" s="98">
        <v>0</v>
      </c>
      <c r="C44" s="98" t="s">
        <v>236</v>
      </c>
      <c r="D44" s="98">
        <v>0</v>
      </c>
      <c r="E44" s="98">
        <v>0</v>
      </c>
      <c r="F44" s="98">
        <v>1</v>
      </c>
      <c r="G44" s="98">
        <v>847.03250000000003</v>
      </c>
      <c r="H44" s="98">
        <v>10</v>
      </c>
      <c r="I44" s="98">
        <f t="shared" ref="I44:I46" si="0">H44+1</f>
        <v>11</v>
      </c>
      <c r="J44" s="98">
        <v>1</v>
      </c>
      <c r="L44" s="108">
        <v>1</v>
      </c>
      <c r="M44" s="109">
        <v>0</v>
      </c>
      <c r="N44" s="109" t="s">
        <v>236</v>
      </c>
      <c r="O44" s="109">
        <v>0</v>
      </c>
      <c r="P44" s="109">
        <v>0</v>
      </c>
      <c r="Q44" s="109">
        <v>1</v>
      </c>
      <c r="R44" s="109">
        <v>-847.03250000000003</v>
      </c>
      <c r="S44" s="109">
        <v>10</v>
      </c>
      <c r="T44" s="98">
        <f t="shared" ref="T44:T46" si="1">S44+1</f>
        <v>11</v>
      </c>
      <c r="U44" s="109">
        <v>1</v>
      </c>
    </row>
    <row r="45" spans="1:21" ht="18" thickBot="1">
      <c r="A45" s="97">
        <v>2</v>
      </c>
      <c r="B45" s="98">
        <v>0</v>
      </c>
      <c r="C45" s="98" t="s">
        <v>237</v>
      </c>
      <c r="D45" s="98">
        <v>1</v>
      </c>
      <c r="E45" s="98">
        <v>0</v>
      </c>
      <c r="F45" s="98">
        <v>1</v>
      </c>
      <c r="G45" s="98">
        <v>876.0675</v>
      </c>
      <c r="H45" s="98">
        <v>9</v>
      </c>
      <c r="I45" s="98">
        <f t="shared" si="0"/>
        <v>10</v>
      </c>
      <c r="J45" s="98">
        <v>2</v>
      </c>
      <c r="L45" s="108">
        <v>2</v>
      </c>
      <c r="M45" s="109">
        <v>0</v>
      </c>
      <c r="N45" s="109" t="s">
        <v>237</v>
      </c>
      <c r="O45" s="109">
        <v>1</v>
      </c>
      <c r="P45" s="109">
        <v>0</v>
      </c>
      <c r="Q45" s="109">
        <v>1</v>
      </c>
      <c r="R45" s="109">
        <v>-870.5675</v>
      </c>
      <c r="S45" s="109">
        <v>9</v>
      </c>
      <c r="T45" s="98">
        <f t="shared" si="1"/>
        <v>10</v>
      </c>
      <c r="U45" s="109">
        <v>2</v>
      </c>
    </row>
    <row r="46" spans="1:21" ht="18" thickBot="1">
      <c r="A46" s="97">
        <v>3</v>
      </c>
      <c r="B46" s="98">
        <v>0</v>
      </c>
      <c r="C46" s="98" t="s">
        <v>237</v>
      </c>
      <c r="D46" s="98">
        <v>1</v>
      </c>
      <c r="E46" s="98">
        <v>0</v>
      </c>
      <c r="F46" s="98">
        <v>0</v>
      </c>
      <c r="G46" s="98">
        <v>877.03250000000003</v>
      </c>
      <c r="H46" s="98">
        <v>10</v>
      </c>
      <c r="I46" s="98">
        <f t="shared" si="0"/>
        <v>11</v>
      </c>
      <c r="J46" s="98">
        <v>2</v>
      </c>
      <c r="L46" s="108">
        <v>3</v>
      </c>
      <c r="M46" s="109">
        <v>0</v>
      </c>
      <c r="N46" s="109" t="s">
        <v>237</v>
      </c>
      <c r="O46" s="109">
        <v>1</v>
      </c>
      <c r="P46" s="109">
        <v>0</v>
      </c>
      <c r="Q46" s="109">
        <v>0</v>
      </c>
      <c r="R46" s="109">
        <v>-871.53250000000003</v>
      </c>
      <c r="S46" s="109">
        <v>10</v>
      </c>
      <c r="T46" s="98">
        <f t="shared" si="1"/>
        <v>11</v>
      </c>
      <c r="U46" s="109">
        <v>2</v>
      </c>
    </row>
    <row r="47" spans="1:21" ht="18" thickBot="1">
      <c r="A47" s="99">
        <v>4</v>
      </c>
      <c r="B47" s="100">
        <v>1</v>
      </c>
      <c r="C47" s="100" t="s">
        <v>236</v>
      </c>
      <c r="D47" s="100">
        <v>0</v>
      </c>
      <c r="E47" s="100">
        <v>0</v>
      </c>
      <c r="F47" s="100">
        <v>0</v>
      </c>
      <c r="G47" s="100">
        <v>926.26750000000004</v>
      </c>
      <c r="H47" s="100">
        <v>7</v>
      </c>
      <c r="I47" s="100">
        <f>H47+1</f>
        <v>8</v>
      </c>
      <c r="J47" s="100">
        <v>1</v>
      </c>
      <c r="L47" s="110">
        <v>4</v>
      </c>
      <c r="M47" s="111">
        <v>1</v>
      </c>
      <c r="N47" s="111" t="s">
        <v>236</v>
      </c>
      <c r="O47" s="111">
        <v>0</v>
      </c>
      <c r="P47" s="111">
        <v>0</v>
      </c>
      <c r="Q47" s="111">
        <v>0</v>
      </c>
      <c r="R47" s="111">
        <v>-926.26750000000004</v>
      </c>
      <c r="S47" s="111">
        <v>7</v>
      </c>
      <c r="T47" s="100">
        <f>S47+1</f>
        <v>8</v>
      </c>
      <c r="U47" s="111">
        <v>1</v>
      </c>
    </row>
    <row r="48" spans="1:21" ht="18" thickBot="1">
      <c r="A48" s="99">
        <v>5</v>
      </c>
      <c r="B48" s="100">
        <v>1</v>
      </c>
      <c r="C48" s="100" t="s">
        <v>236</v>
      </c>
      <c r="D48" s="100">
        <v>0</v>
      </c>
      <c r="E48" s="100">
        <v>0</v>
      </c>
      <c r="F48" s="100">
        <v>1</v>
      </c>
      <c r="G48" s="100">
        <v>927.23249999999996</v>
      </c>
      <c r="H48" s="100">
        <v>8</v>
      </c>
      <c r="I48" s="100">
        <f t="shared" ref="I48:I52" si="2">H48+1</f>
        <v>9</v>
      </c>
      <c r="J48" s="100">
        <v>1</v>
      </c>
      <c r="L48" s="110">
        <v>5</v>
      </c>
      <c r="M48" s="111">
        <v>1</v>
      </c>
      <c r="N48" s="111" t="s">
        <v>236</v>
      </c>
      <c r="O48" s="111">
        <v>0</v>
      </c>
      <c r="P48" s="111">
        <v>0</v>
      </c>
      <c r="Q48" s="111">
        <v>1</v>
      </c>
      <c r="R48" s="111">
        <v>-927.23249999999996</v>
      </c>
      <c r="S48" s="111">
        <v>8</v>
      </c>
      <c r="T48" s="100">
        <f t="shared" ref="T48:T52" si="3">S48+1</f>
        <v>9</v>
      </c>
      <c r="U48" s="111">
        <v>1</v>
      </c>
    </row>
    <row r="49" spans="1:21" ht="18" thickBot="1">
      <c r="A49" s="99">
        <v>6</v>
      </c>
      <c r="B49" s="100">
        <v>1</v>
      </c>
      <c r="C49" s="100" t="s">
        <v>238</v>
      </c>
      <c r="D49" s="100">
        <v>1</v>
      </c>
      <c r="E49" s="100">
        <v>0</v>
      </c>
      <c r="F49" s="100">
        <v>1</v>
      </c>
      <c r="G49" s="100">
        <v>956.26750000000004</v>
      </c>
      <c r="H49" s="100">
        <v>7</v>
      </c>
      <c r="I49" s="100">
        <f t="shared" si="2"/>
        <v>8</v>
      </c>
      <c r="J49" s="100">
        <v>2</v>
      </c>
      <c r="L49" s="110">
        <v>6</v>
      </c>
      <c r="M49" s="111">
        <v>1</v>
      </c>
      <c r="N49" s="111" t="s">
        <v>238</v>
      </c>
      <c r="O49" s="111">
        <v>1</v>
      </c>
      <c r="P49" s="111">
        <v>0</v>
      </c>
      <c r="Q49" s="111">
        <v>1</v>
      </c>
      <c r="R49" s="111">
        <v>-950.76750000000004</v>
      </c>
      <c r="S49" s="111">
        <v>7</v>
      </c>
      <c r="T49" s="100">
        <f t="shared" si="3"/>
        <v>8</v>
      </c>
      <c r="U49" s="111">
        <v>2</v>
      </c>
    </row>
    <row r="50" spans="1:21" ht="18" thickBot="1">
      <c r="A50" s="99">
        <v>6</v>
      </c>
      <c r="B50" s="100">
        <v>1</v>
      </c>
      <c r="C50" s="100" t="s">
        <v>237</v>
      </c>
      <c r="D50" s="100">
        <v>2</v>
      </c>
      <c r="E50" s="100">
        <v>1</v>
      </c>
      <c r="F50" s="100">
        <v>0</v>
      </c>
      <c r="G50" s="100">
        <v>926.26750000000004</v>
      </c>
      <c r="H50" s="100">
        <v>7</v>
      </c>
      <c r="I50" s="100">
        <f t="shared" si="2"/>
        <v>8</v>
      </c>
      <c r="J50" s="100">
        <v>2</v>
      </c>
      <c r="L50" s="110">
        <v>6</v>
      </c>
      <c r="M50" s="111">
        <v>1</v>
      </c>
      <c r="N50" s="111" t="s">
        <v>237</v>
      </c>
      <c r="O50" s="111">
        <v>2</v>
      </c>
      <c r="P50" s="111">
        <v>1</v>
      </c>
      <c r="Q50" s="111">
        <v>0</v>
      </c>
      <c r="R50" s="111">
        <v>-926.26750000000004</v>
      </c>
      <c r="S50" s="111">
        <v>7</v>
      </c>
      <c r="T50" s="100">
        <f t="shared" si="3"/>
        <v>8</v>
      </c>
      <c r="U50" s="111">
        <v>2</v>
      </c>
    </row>
    <row r="51" spans="1:21" ht="18" thickBot="1">
      <c r="A51" s="99">
        <v>7</v>
      </c>
      <c r="B51" s="100">
        <v>1</v>
      </c>
      <c r="C51" s="100" t="s">
        <v>238</v>
      </c>
      <c r="D51" s="100">
        <v>1</v>
      </c>
      <c r="E51" s="100">
        <v>0</v>
      </c>
      <c r="F51" s="100">
        <v>0</v>
      </c>
      <c r="G51" s="100">
        <v>957.23249999999996</v>
      </c>
      <c r="H51" s="100">
        <v>8</v>
      </c>
      <c r="I51" s="100">
        <f t="shared" si="2"/>
        <v>9</v>
      </c>
      <c r="J51" s="100">
        <v>2</v>
      </c>
      <c r="L51" s="110">
        <v>7</v>
      </c>
      <c r="M51" s="111">
        <v>1</v>
      </c>
      <c r="N51" s="111" t="s">
        <v>238</v>
      </c>
      <c r="O51" s="111">
        <v>1</v>
      </c>
      <c r="P51" s="111">
        <v>0</v>
      </c>
      <c r="Q51" s="111">
        <v>0</v>
      </c>
      <c r="R51" s="111">
        <v>-951.73249999999996</v>
      </c>
      <c r="S51" s="111">
        <v>8</v>
      </c>
      <c r="T51" s="100">
        <f t="shared" si="3"/>
        <v>9</v>
      </c>
      <c r="U51" s="111">
        <v>2</v>
      </c>
    </row>
    <row r="52" spans="1:21" ht="18" thickBot="1">
      <c r="A52" s="99">
        <v>7</v>
      </c>
      <c r="B52" s="100">
        <v>1</v>
      </c>
      <c r="C52" s="100" t="s">
        <v>237</v>
      </c>
      <c r="D52" s="100">
        <v>2</v>
      </c>
      <c r="E52" s="100">
        <v>1</v>
      </c>
      <c r="F52" s="100">
        <v>1</v>
      </c>
      <c r="G52" s="100">
        <v>927.23249999999996</v>
      </c>
      <c r="H52" s="100">
        <v>8</v>
      </c>
      <c r="I52" s="100">
        <f t="shared" si="2"/>
        <v>9</v>
      </c>
      <c r="J52" s="100">
        <v>2</v>
      </c>
      <c r="L52" s="110">
        <v>7</v>
      </c>
      <c r="M52" s="111">
        <v>1</v>
      </c>
      <c r="N52" s="111" t="s">
        <v>237</v>
      </c>
      <c r="O52" s="111">
        <v>2</v>
      </c>
      <c r="P52" s="111">
        <v>1</v>
      </c>
      <c r="Q52" s="111">
        <v>1</v>
      </c>
      <c r="R52" s="111">
        <v>-927.23249999999996</v>
      </c>
      <c r="S52" s="111">
        <v>8</v>
      </c>
      <c r="T52" s="100">
        <f t="shared" si="3"/>
        <v>9</v>
      </c>
      <c r="U52" s="111">
        <v>2</v>
      </c>
    </row>
    <row r="53" spans="1:21" ht="18" thickBot="1">
      <c r="A53" s="101">
        <v>8</v>
      </c>
      <c r="B53" s="102">
        <v>2</v>
      </c>
      <c r="C53" s="102" t="s">
        <v>236</v>
      </c>
      <c r="D53" s="102">
        <v>0</v>
      </c>
      <c r="E53" s="102">
        <v>0</v>
      </c>
      <c r="F53" s="102">
        <v>0</v>
      </c>
      <c r="G53" s="102">
        <v>1083.7674999999999</v>
      </c>
      <c r="H53" s="102">
        <v>5</v>
      </c>
      <c r="I53" s="102">
        <f>H53+1</f>
        <v>6</v>
      </c>
      <c r="J53" s="102">
        <v>1</v>
      </c>
      <c r="L53" s="112">
        <v>8</v>
      </c>
      <c r="M53" s="113">
        <v>2</v>
      </c>
      <c r="N53" s="113" t="s">
        <v>236</v>
      </c>
      <c r="O53" s="113">
        <v>0</v>
      </c>
      <c r="P53" s="113">
        <v>0</v>
      </c>
      <c r="Q53" s="113">
        <v>0</v>
      </c>
      <c r="R53" s="113">
        <v>-1078.2674999999999</v>
      </c>
      <c r="S53" s="113">
        <v>5</v>
      </c>
      <c r="T53" s="102">
        <f>S53+1</f>
        <v>6</v>
      </c>
      <c r="U53" s="113">
        <v>1</v>
      </c>
    </row>
    <row r="54" spans="1:21" ht="18" thickBot="1">
      <c r="A54" s="101">
        <v>9</v>
      </c>
      <c r="B54" s="102">
        <v>2</v>
      </c>
      <c r="C54" s="102" t="s">
        <v>236</v>
      </c>
      <c r="D54" s="102">
        <v>0</v>
      </c>
      <c r="E54" s="102">
        <v>0</v>
      </c>
      <c r="F54" s="102">
        <v>1</v>
      </c>
      <c r="G54" s="102">
        <v>1084.7325000000001</v>
      </c>
      <c r="H54" s="102">
        <v>6</v>
      </c>
      <c r="I54" s="102">
        <f t="shared" ref="I54:I58" si="4">H54+1</f>
        <v>7</v>
      </c>
      <c r="J54" s="102">
        <v>1</v>
      </c>
      <c r="L54" s="112">
        <v>9</v>
      </c>
      <c r="M54" s="113">
        <v>2</v>
      </c>
      <c r="N54" s="113" t="s">
        <v>236</v>
      </c>
      <c r="O54" s="113">
        <v>0</v>
      </c>
      <c r="P54" s="113">
        <v>0</v>
      </c>
      <c r="Q54" s="113">
        <v>1</v>
      </c>
      <c r="R54" s="113">
        <v>-1079.2325000000001</v>
      </c>
      <c r="S54" s="113">
        <v>6</v>
      </c>
      <c r="T54" s="102">
        <f t="shared" ref="T54:T58" si="5">S54+1</f>
        <v>7</v>
      </c>
      <c r="U54" s="113">
        <v>1</v>
      </c>
    </row>
    <row r="55" spans="1:21" ht="18" thickBot="1">
      <c r="A55" s="101">
        <v>10</v>
      </c>
      <c r="B55" s="102">
        <v>2</v>
      </c>
      <c r="C55" s="102" t="s">
        <v>238</v>
      </c>
      <c r="D55" s="102">
        <v>1</v>
      </c>
      <c r="E55" s="102">
        <v>0</v>
      </c>
      <c r="F55" s="102">
        <v>1</v>
      </c>
      <c r="G55" s="102">
        <v>1113.7674999999999</v>
      </c>
      <c r="H55" s="102">
        <v>5</v>
      </c>
      <c r="I55" s="102">
        <f t="shared" si="4"/>
        <v>6</v>
      </c>
      <c r="J55" s="102">
        <v>2</v>
      </c>
      <c r="L55" s="112">
        <v>10</v>
      </c>
      <c r="M55" s="113">
        <v>2</v>
      </c>
      <c r="N55" s="113" t="s">
        <v>238</v>
      </c>
      <c r="O55" s="113">
        <v>1</v>
      </c>
      <c r="P55" s="113">
        <v>0</v>
      </c>
      <c r="Q55" s="113">
        <v>1</v>
      </c>
      <c r="R55" s="113">
        <v>-1108.2674999999999</v>
      </c>
      <c r="S55" s="113">
        <v>5</v>
      </c>
      <c r="T55" s="102">
        <f t="shared" si="5"/>
        <v>6</v>
      </c>
      <c r="U55" s="113">
        <v>2</v>
      </c>
    </row>
    <row r="56" spans="1:21" ht="18" thickBot="1">
      <c r="A56" s="101">
        <v>10</v>
      </c>
      <c r="B56" s="102">
        <v>2</v>
      </c>
      <c r="C56" s="102" t="s">
        <v>237</v>
      </c>
      <c r="D56" s="102">
        <v>2</v>
      </c>
      <c r="E56" s="102">
        <v>1</v>
      </c>
      <c r="F56" s="102">
        <v>0</v>
      </c>
      <c r="G56" s="102">
        <v>1083.7674999999999</v>
      </c>
      <c r="H56" s="102">
        <v>5</v>
      </c>
      <c r="I56" s="102">
        <f t="shared" si="4"/>
        <v>6</v>
      </c>
      <c r="J56" s="102">
        <v>2</v>
      </c>
      <c r="L56" s="112">
        <v>10</v>
      </c>
      <c r="M56" s="113">
        <v>2</v>
      </c>
      <c r="N56" s="113" t="s">
        <v>237</v>
      </c>
      <c r="O56" s="113">
        <v>2</v>
      </c>
      <c r="P56" s="113">
        <v>1</v>
      </c>
      <c r="Q56" s="113">
        <v>0</v>
      </c>
      <c r="R56" s="113">
        <v>-1083.7674999999999</v>
      </c>
      <c r="S56" s="113">
        <v>5</v>
      </c>
      <c r="T56" s="102">
        <f t="shared" si="5"/>
        <v>6</v>
      </c>
      <c r="U56" s="113">
        <v>2</v>
      </c>
    </row>
    <row r="57" spans="1:21" ht="18" thickBot="1">
      <c r="A57" s="101">
        <v>11</v>
      </c>
      <c r="B57" s="102">
        <v>2</v>
      </c>
      <c r="C57" s="102" t="s">
        <v>238</v>
      </c>
      <c r="D57" s="102">
        <v>1</v>
      </c>
      <c r="E57" s="102">
        <v>0</v>
      </c>
      <c r="F57" s="102">
        <v>0</v>
      </c>
      <c r="G57" s="102">
        <v>1114.7325000000001</v>
      </c>
      <c r="H57" s="102">
        <v>6</v>
      </c>
      <c r="I57" s="102">
        <f t="shared" si="4"/>
        <v>7</v>
      </c>
      <c r="J57" s="102">
        <v>2</v>
      </c>
      <c r="L57" s="112">
        <v>11</v>
      </c>
      <c r="M57" s="113">
        <v>2</v>
      </c>
      <c r="N57" s="113" t="s">
        <v>238</v>
      </c>
      <c r="O57" s="113">
        <v>1</v>
      </c>
      <c r="P57" s="113">
        <v>0</v>
      </c>
      <c r="Q57" s="113">
        <v>0</v>
      </c>
      <c r="R57" s="113">
        <v>-1109.2325000000001</v>
      </c>
      <c r="S57" s="113">
        <v>6</v>
      </c>
      <c r="T57" s="102">
        <f t="shared" si="5"/>
        <v>7</v>
      </c>
      <c r="U57" s="113">
        <v>2</v>
      </c>
    </row>
    <row r="58" spans="1:21" ht="18" thickBot="1">
      <c r="A58" s="101">
        <v>11</v>
      </c>
      <c r="B58" s="102">
        <v>2</v>
      </c>
      <c r="C58" s="102" t="s">
        <v>237</v>
      </c>
      <c r="D58" s="102">
        <v>2</v>
      </c>
      <c r="E58" s="102">
        <v>1</v>
      </c>
      <c r="F58" s="102">
        <v>1</v>
      </c>
      <c r="G58" s="102">
        <v>1084.7325000000001</v>
      </c>
      <c r="H58" s="102">
        <v>6</v>
      </c>
      <c r="I58" s="102">
        <f t="shared" si="4"/>
        <v>7</v>
      </c>
      <c r="J58" s="102">
        <v>2</v>
      </c>
      <c r="L58" s="112">
        <v>11</v>
      </c>
      <c r="M58" s="113">
        <v>2</v>
      </c>
      <c r="N58" s="113" t="s">
        <v>237</v>
      </c>
      <c r="O58" s="113">
        <v>2</v>
      </c>
      <c r="P58" s="113">
        <v>1</v>
      </c>
      <c r="Q58" s="113">
        <v>1</v>
      </c>
      <c r="R58" s="113">
        <v>-1084.7325000000001</v>
      </c>
      <c r="S58" s="113">
        <v>6</v>
      </c>
      <c r="T58" s="102">
        <f t="shared" si="5"/>
        <v>7</v>
      </c>
      <c r="U58" s="113">
        <v>2</v>
      </c>
    </row>
    <row r="59" spans="1:21" ht="18" thickBot="1">
      <c r="A59" s="103">
        <v>12</v>
      </c>
      <c r="B59" s="104">
        <v>3</v>
      </c>
      <c r="C59" s="104" t="s">
        <v>236</v>
      </c>
      <c r="D59" s="104">
        <v>0</v>
      </c>
      <c r="E59" s="104">
        <v>0</v>
      </c>
      <c r="F59" s="104">
        <v>0</v>
      </c>
      <c r="G59" s="104">
        <v>1292.1675</v>
      </c>
      <c r="H59" s="104">
        <v>3</v>
      </c>
      <c r="I59" s="104">
        <f>H59+1</f>
        <v>4</v>
      </c>
      <c r="J59" s="104">
        <v>1</v>
      </c>
      <c r="L59" s="114">
        <v>12</v>
      </c>
      <c r="M59" s="115">
        <v>3</v>
      </c>
      <c r="N59" s="115" t="s">
        <v>236</v>
      </c>
      <c r="O59" s="115">
        <v>0</v>
      </c>
      <c r="P59" s="115">
        <v>0</v>
      </c>
      <c r="Q59" s="115">
        <v>0</v>
      </c>
      <c r="R59" s="115">
        <v>-1292.1675</v>
      </c>
      <c r="S59" s="115">
        <v>3</v>
      </c>
      <c r="T59" s="104">
        <f>S59+1</f>
        <v>4</v>
      </c>
      <c r="U59" s="115">
        <v>1</v>
      </c>
    </row>
    <row r="60" spans="1:21" ht="18" thickBot="1">
      <c r="A60" s="103">
        <v>13</v>
      </c>
      <c r="B60" s="104">
        <v>3</v>
      </c>
      <c r="C60" s="104" t="s">
        <v>236</v>
      </c>
      <c r="D60" s="104">
        <v>0</v>
      </c>
      <c r="E60" s="104">
        <v>0</v>
      </c>
      <c r="F60" s="104">
        <v>1</v>
      </c>
      <c r="G60" s="104">
        <v>1293.1324999999999</v>
      </c>
      <c r="H60" s="104">
        <v>4</v>
      </c>
      <c r="I60" s="104">
        <f t="shared" ref="I60:I64" si="6">H60+1</f>
        <v>5</v>
      </c>
      <c r="J60" s="104">
        <v>1</v>
      </c>
      <c r="L60" s="114">
        <v>13</v>
      </c>
      <c r="M60" s="115">
        <v>3</v>
      </c>
      <c r="N60" s="115" t="s">
        <v>236</v>
      </c>
      <c r="O60" s="115">
        <v>0</v>
      </c>
      <c r="P60" s="115">
        <v>0</v>
      </c>
      <c r="Q60" s="115">
        <v>1</v>
      </c>
      <c r="R60" s="115">
        <v>-1293.1324999999999</v>
      </c>
      <c r="S60" s="115">
        <v>4</v>
      </c>
      <c r="T60" s="104">
        <f t="shared" ref="T60:T64" si="7">S60+1</f>
        <v>5</v>
      </c>
      <c r="U60" s="115">
        <v>1</v>
      </c>
    </row>
    <row r="61" spans="1:21" ht="18" thickBot="1">
      <c r="A61" s="103">
        <v>14</v>
      </c>
      <c r="B61" s="104">
        <v>3</v>
      </c>
      <c r="C61" s="104" t="s">
        <v>238</v>
      </c>
      <c r="D61" s="104">
        <v>1</v>
      </c>
      <c r="E61" s="104">
        <v>0</v>
      </c>
      <c r="F61" s="104">
        <v>1</v>
      </c>
      <c r="G61" s="104">
        <v>1322.1675</v>
      </c>
      <c r="H61" s="104">
        <v>3</v>
      </c>
      <c r="I61" s="104">
        <f t="shared" si="6"/>
        <v>4</v>
      </c>
      <c r="J61" s="104">
        <v>2</v>
      </c>
      <c r="L61" s="114">
        <v>14</v>
      </c>
      <c r="M61" s="115">
        <v>3</v>
      </c>
      <c r="N61" s="115" t="s">
        <v>238</v>
      </c>
      <c r="O61" s="115">
        <v>1</v>
      </c>
      <c r="P61" s="115">
        <v>0</v>
      </c>
      <c r="Q61" s="115">
        <v>1</v>
      </c>
      <c r="R61" s="115">
        <v>-1316.6675</v>
      </c>
      <c r="S61" s="115">
        <v>3</v>
      </c>
      <c r="T61" s="104">
        <f t="shared" si="7"/>
        <v>4</v>
      </c>
      <c r="U61" s="115">
        <v>2</v>
      </c>
    </row>
    <row r="62" spans="1:21" ht="18" thickBot="1">
      <c r="A62" s="103">
        <v>14</v>
      </c>
      <c r="B62" s="104">
        <v>3</v>
      </c>
      <c r="C62" s="104" t="s">
        <v>237</v>
      </c>
      <c r="D62" s="104">
        <v>2</v>
      </c>
      <c r="E62" s="104">
        <v>1</v>
      </c>
      <c r="F62" s="104">
        <v>0</v>
      </c>
      <c r="G62" s="104">
        <v>1292.1675</v>
      </c>
      <c r="H62" s="104">
        <v>3</v>
      </c>
      <c r="I62" s="104">
        <f t="shared" si="6"/>
        <v>4</v>
      </c>
      <c r="J62" s="104">
        <v>2</v>
      </c>
      <c r="L62" s="114">
        <v>14</v>
      </c>
      <c r="M62" s="115">
        <v>3</v>
      </c>
      <c r="N62" s="115" t="s">
        <v>237</v>
      </c>
      <c r="O62" s="115">
        <v>2</v>
      </c>
      <c r="P62" s="115">
        <v>1</v>
      </c>
      <c r="Q62" s="115">
        <v>0</v>
      </c>
      <c r="R62" s="115">
        <v>-1292.1675</v>
      </c>
      <c r="S62" s="115">
        <v>3</v>
      </c>
      <c r="T62" s="104">
        <f t="shared" si="7"/>
        <v>4</v>
      </c>
      <c r="U62" s="115">
        <v>2</v>
      </c>
    </row>
    <row r="63" spans="1:21" ht="18" thickBot="1">
      <c r="A63" s="103">
        <v>15</v>
      </c>
      <c r="B63" s="104">
        <v>3</v>
      </c>
      <c r="C63" s="104" t="s">
        <v>238</v>
      </c>
      <c r="D63" s="104">
        <v>1</v>
      </c>
      <c r="E63" s="104">
        <v>0</v>
      </c>
      <c r="F63" s="104">
        <v>0</v>
      </c>
      <c r="G63" s="104">
        <v>1323.1324999999999</v>
      </c>
      <c r="H63" s="104">
        <v>4</v>
      </c>
      <c r="I63" s="104">
        <f t="shared" si="6"/>
        <v>5</v>
      </c>
      <c r="J63" s="104">
        <v>2</v>
      </c>
      <c r="L63" s="114">
        <v>15</v>
      </c>
      <c r="M63" s="115">
        <v>3</v>
      </c>
      <c r="N63" s="115" t="s">
        <v>238</v>
      </c>
      <c r="O63" s="115">
        <v>1</v>
      </c>
      <c r="P63" s="115">
        <v>0</v>
      </c>
      <c r="Q63" s="115">
        <v>0</v>
      </c>
      <c r="R63" s="115">
        <v>-1317.6324999999999</v>
      </c>
      <c r="S63" s="115">
        <v>4</v>
      </c>
      <c r="T63" s="104">
        <f t="shared" si="7"/>
        <v>5</v>
      </c>
      <c r="U63" s="115">
        <v>2</v>
      </c>
    </row>
    <row r="64" spans="1:21" ht="18" thickBot="1">
      <c r="A64" s="103">
        <v>15</v>
      </c>
      <c r="B64" s="104">
        <v>3</v>
      </c>
      <c r="C64" s="104" t="s">
        <v>237</v>
      </c>
      <c r="D64" s="104">
        <v>2</v>
      </c>
      <c r="E64" s="104">
        <v>1</v>
      </c>
      <c r="F64" s="104">
        <v>1</v>
      </c>
      <c r="G64" s="104">
        <v>1293.1324999999999</v>
      </c>
      <c r="H64" s="104">
        <v>4</v>
      </c>
      <c r="I64" s="104">
        <f t="shared" si="6"/>
        <v>5</v>
      </c>
      <c r="J64" s="104">
        <v>2</v>
      </c>
      <c r="L64" s="114">
        <v>15</v>
      </c>
      <c r="M64" s="115">
        <v>3</v>
      </c>
      <c r="N64" s="115" t="s">
        <v>237</v>
      </c>
      <c r="O64" s="115">
        <v>2</v>
      </c>
      <c r="P64" s="115">
        <v>1</v>
      </c>
      <c r="Q64" s="115">
        <v>1</v>
      </c>
      <c r="R64" s="115">
        <v>-1293.1324999999999</v>
      </c>
      <c r="S64" s="115">
        <v>4</v>
      </c>
      <c r="T64" s="104">
        <f t="shared" si="7"/>
        <v>5</v>
      </c>
      <c r="U64" s="115">
        <v>2</v>
      </c>
    </row>
    <row r="65" spans="1:21" ht="18" thickBot="1">
      <c r="A65" s="97">
        <v>16</v>
      </c>
      <c r="B65" s="98">
        <v>4</v>
      </c>
      <c r="C65" s="98" t="s">
        <v>236</v>
      </c>
      <c r="D65" s="98">
        <v>0</v>
      </c>
      <c r="E65" s="98">
        <v>0</v>
      </c>
      <c r="F65" s="98">
        <v>0</v>
      </c>
      <c r="G65" s="98">
        <v>1391.9675</v>
      </c>
      <c r="H65" s="98">
        <v>9</v>
      </c>
      <c r="I65" s="98">
        <f>H65+1</f>
        <v>10</v>
      </c>
      <c r="J65" s="98">
        <v>3</v>
      </c>
      <c r="L65" s="108">
        <v>16</v>
      </c>
      <c r="M65" s="109">
        <v>4</v>
      </c>
      <c r="N65" s="109" t="s">
        <v>236</v>
      </c>
      <c r="O65" s="109">
        <v>0</v>
      </c>
      <c r="P65" s="109">
        <v>0</v>
      </c>
      <c r="Q65" s="109">
        <v>0</v>
      </c>
      <c r="R65" s="109">
        <v>-1391.9675</v>
      </c>
      <c r="S65" s="109">
        <v>9</v>
      </c>
      <c r="T65" s="98">
        <f>S65+1</f>
        <v>10</v>
      </c>
      <c r="U65" s="109">
        <v>3</v>
      </c>
    </row>
    <row r="66" spans="1:21" ht="18" thickBot="1">
      <c r="A66" s="97">
        <v>17</v>
      </c>
      <c r="B66" s="98">
        <v>4</v>
      </c>
      <c r="C66" s="98" t="s">
        <v>236</v>
      </c>
      <c r="D66" s="98">
        <v>0</v>
      </c>
      <c r="E66" s="98">
        <v>0</v>
      </c>
      <c r="F66" s="98">
        <v>1</v>
      </c>
      <c r="G66" s="98">
        <v>1392.9324999999999</v>
      </c>
      <c r="H66" s="98">
        <v>10</v>
      </c>
      <c r="I66" s="98">
        <f t="shared" ref="I66:I70" si="8">H66+1</f>
        <v>11</v>
      </c>
      <c r="J66" s="98">
        <v>3</v>
      </c>
      <c r="L66" s="108">
        <v>17</v>
      </c>
      <c r="M66" s="109">
        <v>4</v>
      </c>
      <c r="N66" s="109" t="s">
        <v>236</v>
      </c>
      <c r="O66" s="109">
        <v>0</v>
      </c>
      <c r="P66" s="109">
        <v>0</v>
      </c>
      <c r="Q66" s="109">
        <v>1</v>
      </c>
      <c r="R66" s="109">
        <v>-1392.9324999999999</v>
      </c>
      <c r="S66" s="109">
        <v>10</v>
      </c>
      <c r="T66" s="98">
        <f t="shared" ref="T66:T70" si="9">S66+1</f>
        <v>11</v>
      </c>
      <c r="U66" s="109">
        <v>3</v>
      </c>
    </row>
    <row r="67" spans="1:21" ht="18" thickBot="1">
      <c r="A67" s="97">
        <v>18</v>
      </c>
      <c r="B67" s="98">
        <v>4</v>
      </c>
      <c r="C67" s="98" t="s">
        <v>238</v>
      </c>
      <c r="D67" s="98">
        <v>1</v>
      </c>
      <c r="E67" s="98">
        <v>0</v>
      </c>
      <c r="F67" s="98">
        <v>1</v>
      </c>
      <c r="G67" s="98">
        <v>1421.9675</v>
      </c>
      <c r="H67" s="98">
        <v>9</v>
      </c>
      <c r="I67" s="98">
        <f t="shared" si="8"/>
        <v>10</v>
      </c>
      <c r="J67" s="98">
        <v>4</v>
      </c>
      <c r="L67" s="108">
        <v>18</v>
      </c>
      <c r="M67" s="109">
        <v>4</v>
      </c>
      <c r="N67" s="109" t="s">
        <v>238</v>
      </c>
      <c r="O67" s="109">
        <v>1</v>
      </c>
      <c r="P67" s="109">
        <v>0</v>
      </c>
      <c r="Q67" s="109">
        <v>1</v>
      </c>
      <c r="R67" s="109">
        <v>-1416.4675</v>
      </c>
      <c r="S67" s="109">
        <v>9</v>
      </c>
      <c r="T67" s="98">
        <f t="shared" si="9"/>
        <v>10</v>
      </c>
      <c r="U67" s="109">
        <v>4</v>
      </c>
    </row>
    <row r="68" spans="1:21" ht="18" thickBot="1">
      <c r="A68" s="97">
        <v>18</v>
      </c>
      <c r="B68" s="98">
        <v>4</v>
      </c>
      <c r="C68" s="98" t="s">
        <v>237</v>
      </c>
      <c r="D68" s="98">
        <v>2</v>
      </c>
      <c r="E68" s="98">
        <v>1</v>
      </c>
      <c r="F68" s="98">
        <v>0</v>
      </c>
      <c r="G68" s="98">
        <v>1391.9675</v>
      </c>
      <c r="H68" s="98">
        <v>9</v>
      </c>
      <c r="I68" s="98">
        <f t="shared" si="8"/>
        <v>10</v>
      </c>
      <c r="J68" s="98">
        <v>4</v>
      </c>
      <c r="L68" s="108">
        <v>18</v>
      </c>
      <c r="M68" s="109">
        <v>4</v>
      </c>
      <c r="N68" s="109" t="s">
        <v>237</v>
      </c>
      <c r="O68" s="109">
        <v>2</v>
      </c>
      <c r="P68" s="109">
        <v>1</v>
      </c>
      <c r="Q68" s="109">
        <v>0</v>
      </c>
      <c r="R68" s="109">
        <v>-1391.9675</v>
      </c>
      <c r="S68" s="109">
        <v>9</v>
      </c>
      <c r="T68" s="98">
        <f t="shared" si="9"/>
        <v>10</v>
      </c>
      <c r="U68" s="109">
        <v>4</v>
      </c>
    </row>
    <row r="69" spans="1:21" ht="18" thickBot="1">
      <c r="A69" s="97">
        <v>19</v>
      </c>
      <c r="B69" s="98">
        <v>4</v>
      </c>
      <c r="C69" s="98" t="s">
        <v>238</v>
      </c>
      <c r="D69" s="98">
        <v>1</v>
      </c>
      <c r="E69" s="98">
        <v>0</v>
      </c>
      <c r="F69" s="98">
        <v>0</v>
      </c>
      <c r="G69" s="98">
        <v>1422.9324999999999</v>
      </c>
      <c r="H69" s="98">
        <v>10</v>
      </c>
      <c r="I69" s="98">
        <f t="shared" si="8"/>
        <v>11</v>
      </c>
      <c r="J69" s="98">
        <v>4</v>
      </c>
      <c r="L69" s="108">
        <v>19</v>
      </c>
      <c r="M69" s="109">
        <v>4</v>
      </c>
      <c r="N69" s="109" t="s">
        <v>238</v>
      </c>
      <c r="O69" s="109">
        <v>1</v>
      </c>
      <c r="P69" s="109">
        <v>0</v>
      </c>
      <c r="Q69" s="109">
        <v>0</v>
      </c>
      <c r="R69" s="109">
        <v>-1417.4324999999999</v>
      </c>
      <c r="S69" s="109">
        <v>10</v>
      </c>
      <c r="T69" s="98">
        <f t="shared" si="9"/>
        <v>11</v>
      </c>
      <c r="U69" s="109">
        <v>4</v>
      </c>
    </row>
    <row r="70" spans="1:21" ht="18" thickBot="1">
      <c r="A70" s="97">
        <v>19</v>
      </c>
      <c r="B70" s="98">
        <v>4</v>
      </c>
      <c r="C70" s="98" t="s">
        <v>237</v>
      </c>
      <c r="D70" s="98">
        <v>2</v>
      </c>
      <c r="E70" s="98">
        <v>1</v>
      </c>
      <c r="F70" s="98">
        <v>1</v>
      </c>
      <c r="G70" s="98">
        <v>1392.9324999999999</v>
      </c>
      <c r="H70" s="98">
        <v>10</v>
      </c>
      <c r="I70" s="98">
        <f t="shared" si="8"/>
        <v>11</v>
      </c>
      <c r="J70" s="98">
        <v>4</v>
      </c>
      <c r="L70" s="108">
        <v>19</v>
      </c>
      <c r="M70" s="109">
        <v>4</v>
      </c>
      <c r="N70" s="109" t="s">
        <v>237</v>
      </c>
      <c r="O70" s="109">
        <v>2</v>
      </c>
      <c r="P70" s="109">
        <v>1</v>
      </c>
      <c r="Q70" s="109">
        <v>1</v>
      </c>
      <c r="R70" s="109">
        <v>-1392.9324999999999</v>
      </c>
      <c r="S70" s="109">
        <v>10</v>
      </c>
      <c r="T70" s="98">
        <f t="shared" si="9"/>
        <v>11</v>
      </c>
      <c r="U70" s="109">
        <v>4</v>
      </c>
    </row>
    <row r="71" spans="1:21" ht="18" thickBot="1">
      <c r="A71" s="99">
        <v>20</v>
      </c>
      <c r="B71" s="100">
        <v>5</v>
      </c>
      <c r="C71" s="100" t="s">
        <v>236</v>
      </c>
      <c r="D71" s="100">
        <v>0</v>
      </c>
      <c r="E71" s="100">
        <v>0</v>
      </c>
      <c r="F71" s="100">
        <v>0</v>
      </c>
      <c r="G71" s="100">
        <v>1763.6675</v>
      </c>
      <c r="H71" s="100">
        <v>7</v>
      </c>
      <c r="I71" s="100">
        <f>H71+1</f>
        <v>8</v>
      </c>
      <c r="J71" s="100">
        <v>3</v>
      </c>
      <c r="L71" s="110">
        <v>20</v>
      </c>
      <c r="M71" s="111">
        <v>5</v>
      </c>
      <c r="N71" s="111" t="s">
        <v>236</v>
      </c>
      <c r="O71" s="111">
        <v>0</v>
      </c>
      <c r="P71" s="111">
        <v>0</v>
      </c>
      <c r="Q71" s="111">
        <v>0</v>
      </c>
      <c r="R71" s="111">
        <v>-1763.6675</v>
      </c>
      <c r="S71" s="111">
        <v>7</v>
      </c>
      <c r="T71" s="100">
        <f>S71+1</f>
        <v>8</v>
      </c>
      <c r="U71" s="111">
        <v>3</v>
      </c>
    </row>
    <row r="72" spans="1:21" ht="18" thickBot="1">
      <c r="A72" s="99">
        <v>21</v>
      </c>
      <c r="B72" s="100">
        <v>5</v>
      </c>
      <c r="C72" s="100" t="s">
        <v>236</v>
      </c>
      <c r="D72" s="100">
        <v>0</v>
      </c>
      <c r="E72" s="100">
        <v>0</v>
      </c>
      <c r="F72" s="100">
        <v>1</v>
      </c>
      <c r="G72" s="100">
        <v>1764.6324999999999</v>
      </c>
      <c r="H72" s="100">
        <v>8</v>
      </c>
      <c r="I72" s="100">
        <f t="shared" ref="I72:I76" si="10">H72+1</f>
        <v>9</v>
      </c>
      <c r="J72" s="100">
        <v>3</v>
      </c>
      <c r="L72" s="110">
        <v>21</v>
      </c>
      <c r="M72" s="111">
        <v>5</v>
      </c>
      <c r="N72" s="111" t="s">
        <v>236</v>
      </c>
      <c r="O72" s="111">
        <v>0</v>
      </c>
      <c r="P72" s="111">
        <v>0</v>
      </c>
      <c r="Q72" s="111">
        <v>1</v>
      </c>
      <c r="R72" s="111">
        <v>-1764.6324999999999</v>
      </c>
      <c r="S72" s="111">
        <v>8</v>
      </c>
      <c r="T72" s="100">
        <f t="shared" ref="T72:T76" si="11">S72+1</f>
        <v>9</v>
      </c>
      <c r="U72" s="111">
        <v>3</v>
      </c>
    </row>
    <row r="73" spans="1:21" ht="18" thickBot="1">
      <c r="A73" s="99">
        <v>22</v>
      </c>
      <c r="B73" s="100">
        <v>5</v>
      </c>
      <c r="C73" s="100" t="s">
        <v>238</v>
      </c>
      <c r="D73" s="100">
        <v>1</v>
      </c>
      <c r="E73" s="100">
        <v>0</v>
      </c>
      <c r="F73" s="100">
        <v>1</v>
      </c>
      <c r="G73" s="100">
        <v>1793.6675</v>
      </c>
      <c r="H73" s="100">
        <v>7</v>
      </c>
      <c r="I73" s="100">
        <f t="shared" si="10"/>
        <v>8</v>
      </c>
      <c r="J73" s="100">
        <v>4</v>
      </c>
      <c r="L73" s="110">
        <v>22</v>
      </c>
      <c r="M73" s="111">
        <v>5</v>
      </c>
      <c r="N73" s="111" t="s">
        <v>238</v>
      </c>
      <c r="O73" s="111">
        <v>1</v>
      </c>
      <c r="P73" s="111">
        <v>0</v>
      </c>
      <c r="Q73" s="111">
        <v>1</v>
      </c>
      <c r="R73" s="111">
        <v>-1788.1675</v>
      </c>
      <c r="S73" s="111">
        <v>7</v>
      </c>
      <c r="T73" s="100">
        <f t="shared" si="11"/>
        <v>8</v>
      </c>
      <c r="U73" s="111">
        <v>4</v>
      </c>
    </row>
    <row r="74" spans="1:21" ht="18" thickBot="1">
      <c r="A74" s="99">
        <v>22</v>
      </c>
      <c r="B74" s="100">
        <v>5</v>
      </c>
      <c r="C74" s="100" t="s">
        <v>237</v>
      </c>
      <c r="D74" s="100">
        <v>2</v>
      </c>
      <c r="E74" s="100">
        <v>1</v>
      </c>
      <c r="F74" s="100">
        <v>0</v>
      </c>
      <c r="G74" s="100">
        <v>1763.6675</v>
      </c>
      <c r="H74" s="100">
        <v>7</v>
      </c>
      <c r="I74" s="100">
        <f t="shared" si="10"/>
        <v>8</v>
      </c>
      <c r="J74" s="100">
        <v>4</v>
      </c>
      <c r="L74" s="110">
        <v>22</v>
      </c>
      <c r="M74" s="111">
        <v>5</v>
      </c>
      <c r="N74" s="111" t="s">
        <v>237</v>
      </c>
      <c r="O74" s="111">
        <v>2</v>
      </c>
      <c r="P74" s="111">
        <v>1</v>
      </c>
      <c r="Q74" s="111">
        <v>0</v>
      </c>
      <c r="R74" s="111">
        <v>-1763.6675</v>
      </c>
      <c r="S74" s="111">
        <v>7</v>
      </c>
      <c r="T74" s="100">
        <f t="shared" si="11"/>
        <v>8</v>
      </c>
      <c r="U74" s="111">
        <v>4</v>
      </c>
    </row>
    <row r="75" spans="1:21" ht="18" thickBot="1">
      <c r="A75" s="99">
        <v>23</v>
      </c>
      <c r="B75" s="100">
        <v>5</v>
      </c>
      <c r="C75" s="100" t="s">
        <v>238</v>
      </c>
      <c r="D75" s="100">
        <v>1</v>
      </c>
      <c r="E75" s="100">
        <v>0</v>
      </c>
      <c r="F75" s="100">
        <v>0</v>
      </c>
      <c r="G75" s="100">
        <v>1794.6324999999999</v>
      </c>
      <c r="H75" s="100">
        <v>8</v>
      </c>
      <c r="I75" s="100">
        <f t="shared" si="10"/>
        <v>9</v>
      </c>
      <c r="J75" s="100">
        <v>4</v>
      </c>
      <c r="L75" s="110">
        <v>23</v>
      </c>
      <c r="M75" s="111">
        <v>5</v>
      </c>
      <c r="N75" s="111" t="s">
        <v>238</v>
      </c>
      <c r="O75" s="111">
        <v>1</v>
      </c>
      <c r="P75" s="111">
        <v>0</v>
      </c>
      <c r="Q75" s="111">
        <v>0</v>
      </c>
      <c r="R75" s="111">
        <v>-1789.1324999999999</v>
      </c>
      <c r="S75" s="111">
        <v>8</v>
      </c>
      <c r="T75" s="100">
        <f t="shared" si="11"/>
        <v>9</v>
      </c>
      <c r="U75" s="111">
        <v>4</v>
      </c>
    </row>
    <row r="76" spans="1:21" ht="18" thickBot="1">
      <c r="A76" s="99">
        <v>23</v>
      </c>
      <c r="B76" s="100">
        <v>5</v>
      </c>
      <c r="C76" s="100" t="s">
        <v>237</v>
      </c>
      <c r="D76" s="100">
        <v>2</v>
      </c>
      <c r="E76" s="100">
        <v>1</v>
      </c>
      <c r="F76" s="100">
        <v>1</v>
      </c>
      <c r="G76" s="100">
        <v>1764.6324999999999</v>
      </c>
      <c r="H76" s="100">
        <v>8</v>
      </c>
      <c r="I76" s="100">
        <f t="shared" si="10"/>
        <v>9</v>
      </c>
      <c r="J76" s="100">
        <v>4</v>
      </c>
      <c r="L76" s="110">
        <v>23</v>
      </c>
      <c r="M76" s="111">
        <v>5</v>
      </c>
      <c r="N76" s="111" t="s">
        <v>237</v>
      </c>
      <c r="O76" s="111">
        <v>2</v>
      </c>
      <c r="P76" s="111">
        <v>1</v>
      </c>
      <c r="Q76" s="111">
        <v>1</v>
      </c>
      <c r="R76" s="111">
        <v>-1764.6324999999999</v>
      </c>
      <c r="S76" s="111">
        <v>8</v>
      </c>
      <c r="T76" s="100">
        <f t="shared" si="11"/>
        <v>9</v>
      </c>
      <c r="U76" s="111">
        <v>4</v>
      </c>
    </row>
    <row r="77" spans="1:21" ht="18" thickBot="1">
      <c r="A77" s="101">
        <v>24</v>
      </c>
      <c r="B77" s="102">
        <v>6</v>
      </c>
      <c r="C77" s="102" t="s">
        <v>236</v>
      </c>
      <c r="D77" s="102">
        <v>0</v>
      </c>
      <c r="E77" s="102">
        <v>0</v>
      </c>
      <c r="F77" s="102">
        <v>0</v>
      </c>
      <c r="G77" s="102">
        <v>2107.4675000000002</v>
      </c>
      <c r="H77" s="102">
        <v>5</v>
      </c>
      <c r="I77" s="102">
        <f>H77+1</f>
        <v>6</v>
      </c>
      <c r="J77" s="102">
        <v>3</v>
      </c>
      <c r="L77" s="112">
        <v>24</v>
      </c>
      <c r="M77" s="113">
        <v>6</v>
      </c>
      <c r="N77" s="113" t="s">
        <v>236</v>
      </c>
      <c r="O77" s="113">
        <v>0</v>
      </c>
      <c r="P77" s="113">
        <v>0</v>
      </c>
      <c r="Q77" s="113">
        <v>0</v>
      </c>
      <c r="R77" s="113">
        <v>-2107.4675000000002</v>
      </c>
      <c r="S77" s="113">
        <v>5</v>
      </c>
      <c r="T77" s="102">
        <f>S77+1</f>
        <v>6</v>
      </c>
      <c r="U77" s="113">
        <v>3</v>
      </c>
    </row>
    <row r="78" spans="1:21" ht="18" thickBot="1">
      <c r="A78" s="101">
        <v>25</v>
      </c>
      <c r="B78" s="102">
        <v>6</v>
      </c>
      <c r="C78" s="102" t="s">
        <v>236</v>
      </c>
      <c r="D78" s="102">
        <v>0</v>
      </c>
      <c r="E78" s="102">
        <v>0</v>
      </c>
      <c r="F78" s="102">
        <v>1</v>
      </c>
      <c r="G78" s="102">
        <v>2108.4324999999999</v>
      </c>
      <c r="H78" s="102">
        <v>6</v>
      </c>
      <c r="I78" s="102">
        <f t="shared" ref="I78:I80" si="12">H78+1</f>
        <v>7</v>
      </c>
      <c r="J78" s="102">
        <v>3</v>
      </c>
      <c r="L78" s="112">
        <v>25</v>
      </c>
      <c r="M78" s="113">
        <v>6</v>
      </c>
      <c r="N78" s="113" t="s">
        <v>236</v>
      </c>
      <c r="O78" s="113">
        <v>0</v>
      </c>
      <c r="P78" s="113">
        <v>0</v>
      </c>
      <c r="Q78" s="113">
        <v>1</v>
      </c>
      <c r="R78" s="113">
        <v>-2108.4324999999999</v>
      </c>
      <c r="S78" s="113">
        <v>6</v>
      </c>
      <c r="T78" s="102">
        <f t="shared" ref="T78:T80" si="13">S78+1</f>
        <v>7</v>
      </c>
      <c r="U78" s="113">
        <v>3</v>
      </c>
    </row>
    <row r="79" spans="1:21" ht="18" thickBot="1">
      <c r="A79" s="101">
        <v>26</v>
      </c>
      <c r="B79" s="102">
        <v>6</v>
      </c>
      <c r="C79" s="102" t="s">
        <v>237</v>
      </c>
      <c r="D79" s="102">
        <v>1</v>
      </c>
      <c r="E79" s="102">
        <v>0</v>
      </c>
      <c r="F79" s="102">
        <v>1</v>
      </c>
      <c r="G79" s="102">
        <v>2137.4675000000002</v>
      </c>
      <c r="H79" s="102">
        <v>5</v>
      </c>
      <c r="I79" s="102">
        <f t="shared" si="12"/>
        <v>6</v>
      </c>
      <c r="J79" s="102">
        <v>4</v>
      </c>
      <c r="L79" s="112">
        <v>26</v>
      </c>
      <c r="M79" s="113">
        <v>6</v>
      </c>
      <c r="N79" s="113" t="s">
        <v>237</v>
      </c>
      <c r="O79" s="113">
        <v>1</v>
      </c>
      <c r="P79" s="113">
        <v>0</v>
      </c>
      <c r="Q79" s="113">
        <v>1</v>
      </c>
      <c r="R79" s="113">
        <v>-2131.9675000000002</v>
      </c>
      <c r="S79" s="113">
        <v>5</v>
      </c>
      <c r="T79" s="102">
        <f t="shared" si="13"/>
        <v>6</v>
      </c>
      <c r="U79" s="113">
        <v>4</v>
      </c>
    </row>
    <row r="80" spans="1:21" ht="18" thickBot="1">
      <c r="A80" s="101">
        <v>27</v>
      </c>
      <c r="B80" s="102">
        <v>6</v>
      </c>
      <c r="C80" s="102" t="s">
        <v>237</v>
      </c>
      <c r="D80" s="102">
        <v>1</v>
      </c>
      <c r="E80" s="102">
        <v>0</v>
      </c>
      <c r="F80" s="102">
        <v>0</v>
      </c>
      <c r="G80" s="102">
        <v>2138.4324999999999</v>
      </c>
      <c r="H80" s="102">
        <v>6</v>
      </c>
      <c r="I80" s="102">
        <f t="shared" si="12"/>
        <v>7</v>
      </c>
      <c r="J80" s="102">
        <v>4</v>
      </c>
      <c r="L80" s="112">
        <v>27</v>
      </c>
      <c r="M80" s="113">
        <v>6</v>
      </c>
      <c r="N80" s="113" t="s">
        <v>237</v>
      </c>
      <c r="O80" s="113">
        <v>1</v>
      </c>
      <c r="P80" s="113">
        <v>0</v>
      </c>
      <c r="Q80" s="113">
        <v>0</v>
      </c>
      <c r="R80" s="113">
        <v>-2132.9324999999999</v>
      </c>
      <c r="S80" s="113">
        <v>6</v>
      </c>
      <c r="T80" s="102">
        <f t="shared" si="13"/>
        <v>7</v>
      </c>
      <c r="U80" s="113">
        <v>4</v>
      </c>
    </row>
    <row r="81" spans="1:21" ht="18" thickBot="1">
      <c r="A81" s="103">
        <v>28</v>
      </c>
      <c r="B81" s="104">
        <v>7</v>
      </c>
      <c r="C81" s="104" t="s">
        <v>236</v>
      </c>
      <c r="D81" s="104">
        <v>0</v>
      </c>
      <c r="E81" s="104">
        <v>0</v>
      </c>
      <c r="F81" s="104">
        <v>0</v>
      </c>
      <c r="G81" s="104">
        <v>2497.2674999999999</v>
      </c>
      <c r="H81" s="104">
        <v>3</v>
      </c>
      <c r="I81" s="104">
        <f>H81+1</f>
        <v>4</v>
      </c>
      <c r="J81" s="104">
        <v>3</v>
      </c>
      <c r="L81" s="114">
        <v>28</v>
      </c>
      <c r="M81" s="115">
        <v>7</v>
      </c>
      <c r="N81" s="115" t="s">
        <v>236</v>
      </c>
      <c r="O81" s="115">
        <v>0</v>
      </c>
      <c r="P81" s="115">
        <v>0</v>
      </c>
      <c r="Q81" s="115">
        <v>0</v>
      </c>
      <c r="R81" s="115">
        <v>-2497.2674999999999</v>
      </c>
      <c r="S81" s="115">
        <v>3</v>
      </c>
      <c r="T81" s="104">
        <f>S81+1</f>
        <v>4</v>
      </c>
      <c r="U81" s="115">
        <v>3</v>
      </c>
    </row>
    <row r="82" spans="1:21" ht="18" thickBot="1">
      <c r="A82" s="103">
        <v>29</v>
      </c>
      <c r="B82" s="104">
        <v>7</v>
      </c>
      <c r="C82" s="104" t="s">
        <v>236</v>
      </c>
      <c r="D82" s="104">
        <v>0</v>
      </c>
      <c r="E82" s="104">
        <v>0</v>
      </c>
      <c r="F82" s="104">
        <v>1</v>
      </c>
      <c r="G82" s="104">
        <v>2498.2325000000001</v>
      </c>
      <c r="H82" s="104">
        <v>4</v>
      </c>
      <c r="I82" s="104">
        <f t="shared" ref="I82:I84" si="14">H82+1</f>
        <v>5</v>
      </c>
      <c r="J82" s="104">
        <v>3</v>
      </c>
      <c r="L82" s="114">
        <v>29</v>
      </c>
      <c r="M82" s="115">
        <v>7</v>
      </c>
      <c r="N82" s="115" t="s">
        <v>236</v>
      </c>
      <c r="O82" s="115">
        <v>0</v>
      </c>
      <c r="P82" s="115">
        <v>0</v>
      </c>
      <c r="Q82" s="115">
        <v>1</v>
      </c>
      <c r="R82" s="115">
        <v>-2498.2325000000001</v>
      </c>
      <c r="S82" s="115">
        <v>4</v>
      </c>
      <c r="T82" s="104">
        <f t="shared" ref="T82:T84" si="15">S82+1</f>
        <v>5</v>
      </c>
      <c r="U82" s="115">
        <v>3</v>
      </c>
    </row>
    <row r="83" spans="1:21" ht="18" thickBot="1">
      <c r="A83" s="103">
        <v>30</v>
      </c>
      <c r="B83" s="104">
        <v>7</v>
      </c>
      <c r="C83" s="104" t="s">
        <v>237</v>
      </c>
      <c r="D83" s="104">
        <v>1</v>
      </c>
      <c r="E83" s="104">
        <v>0</v>
      </c>
      <c r="F83" s="104">
        <v>1</v>
      </c>
      <c r="G83" s="104">
        <v>2527.2674999999999</v>
      </c>
      <c r="H83" s="104">
        <v>3</v>
      </c>
      <c r="I83" s="104">
        <f t="shared" si="14"/>
        <v>4</v>
      </c>
      <c r="J83" s="104">
        <v>4</v>
      </c>
      <c r="L83" s="114">
        <v>30</v>
      </c>
      <c r="M83" s="115">
        <v>7</v>
      </c>
      <c r="N83" s="115" t="s">
        <v>237</v>
      </c>
      <c r="O83" s="115">
        <v>1</v>
      </c>
      <c r="P83" s="115">
        <v>0</v>
      </c>
      <c r="Q83" s="115">
        <v>1</v>
      </c>
      <c r="R83" s="115">
        <v>-2521.7674999999999</v>
      </c>
      <c r="S83" s="115">
        <v>3</v>
      </c>
      <c r="T83" s="104">
        <f t="shared" si="15"/>
        <v>4</v>
      </c>
      <c r="U83" s="115">
        <v>4</v>
      </c>
    </row>
    <row r="84" spans="1:21" ht="18" thickBot="1">
      <c r="A84" s="103">
        <v>31</v>
      </c>
      <c r="B84" s="104">
        <v>7</v>
      </c>
      <c r="C84" s="104" t="s">
        <v>237</v>
      </c>
      <c r="D84" s="104">
        <v>1</v>
      </c>
      <c r="E84" s="104">
        <v>0</v>
      </c>
      <c r="F84" s="104">
        <v>0</v>
      </c>
      <c r="G84" s="104">
        <v>2528.2325000000001</v>
      </c>
      <c r="H84" s="104">
        <v>4</v>
      </c>
      <c r="I84" s="104">
        <f t="shared" si="14"/>
        <v>5</v>
      </c>
      <c r="J84" s="104">
        <v>4</v>
      </c>
      <c r="L84" s="114">
        <v>31</v>
      </c>
      <c r="M84" s="115">
        <v>7</v>
      </c>
      <c r="N84" s="115" t="s">
        <v>237</v>
      </c>
      <c r="O84" s="115">
        <v>1</v>
      </c>
      <c r="P84" s="115">
        <v>0</v>
      </c>
      <c r="Q84" s="115">
        <v>0</v>
      </c>
      <c r="R84" s="115">
        <v>-2522.7325000000001</v>
      </c>
      <c r="S84" s="115">
        <v>4</v>
      </c>
      <c r="T84" s="104">
        <f t="shared" si="15"/>
        <v>5</v>
      </c>
      <c r="U84" s="115">
        <v>4</v>
      </c>
    </row>
    <row r="85" spans="1:21" ht="18" thickBot="1">
      <c r="A85" s="97">
        <v>32</v>
      </c>
      <c r="B85" s="98">
        <v>8</v>
      </c>
      <c r="C85" s="98" t="s">
        <v>236</v>
      </c>
      <c r="D85" s="98">
        <v>0</v>
      </c>
      <c r="E85" s="98">
        <v>0</v>
      </c>
      <c r="F85" s="98">
        <v>1</v>
      </c>
      <c r="G85" s="98">
        <v>2736.9675000000002</v>
      </c>
      <c r="H85" s="98">
        <v>9</v>
      </c>
      <c r="I85" s="98">
        <f>H85+1</f>
        <v>10</v>
      </c>
      <c r="J85" s="98">
        <v>5</v>
      </c>
      <c r="L85" s="108">
        <v>32</v>
      </c>
      <c r="M85" s="109">
        <v>8</v>
      </c>
      <c r="N85" s="109" t="s">
        <v>236</v>
      </c>
      <c r="O85" s="109">
        <v>0</v>
      </c>
      <c r="P85" s="109">
        <v>0</v>
      </c>
      <c r="Q85" s="109">
        <v>1</v>
      </c>
      <c r="R85" s="109">
        <v>-2742.4675000000002</v>
      </c>
      <c r="S85" s="109">
        <v>9</v>
      </c>
      <c r="T85" s="98">
        <f>S85+1</f>
        <v>10</v>
      </c>
      <c r="U85" s="109">
        <v>5</v>
      </c>
    </row>
    <row r="86" spans="1:21" ht="18" thickBot="1">
      <c r="A86" s="97">
        <v>33</v>
      </c>
      <c r="B86" s="98">
        <v>8</v>
      </c>
      <c r="C86" s="98" t="s">
        <v>236</v>
      </c>
      <c r="D86" s="98">
        <v>0</v>
      </c>
      <c r="E86" s="98">
        <v>0</v>
      </c>
      <c r="F86" s="98">
        <v>0</v>
      </c>
      <c r="G86" s="98">
        <v>2737.9324999999999</v>
      </c>
      <c r="H86" s="98">
        <v>10</v>
      </c>
      <c r="I86" s="98">
        <f>H86+1</f>
        <v>11</v>
      </c>
      <c r="J86" s="98">
        <v>5</v>
      </c>
      <c r="L86" s="108">
        <v>33</v>
      </c>
      <c r="M86" s="109">
        <v>8</v>
      </c>
      <c r="N86" s="109" t="s">
        <v>236</v>
      </c>
      <c r="O86" s="109">
        <v>0</v>
      </c>
      <c r="P86" s="109">
        <v>0</v>
      </c>
      <c r="Q86" s="109">
        <v>0</v>
      </c>
      <c r="R86" s="109">
        <v>-2743.4324999999999</v>
      </c>
      <c r="S86" s="109">
        <v>10</v>
      </c>
      <c r="T86" s="98">
        <f>S86+1</f>
        <v>11</v>
      </c>
      <c r="U86" s="109">
        <v>5</v>
      </c>
    </row>
  </sheetData>
  <phoneticPr fontId="4"/>
  <pageMargins left="0.70000000000000007" right="0.70000000000000007" top="0.75000000000000011" bottom="0.75000000000000011" header="0.30000000000000004" footer="0.30000000000000004"/>
  <pageSetup scale="30" orientation="portrait" horizontalDpi="4294967292" verticalDpi="4294967292"/>
  <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13</vt:i4>
      </vt:variant>
    </vt:vector>
  </HeadingPairs>
  <TitlesOfParts>
    <vt:vector size="13" baseType="lpstr">
      <vt:lpstr>RX Pin Assignment</vt:lpstr>
      <vt:lpstr>TX Pin Assignment</vt:lpstr>
      <vt:lpstr>IM-DF decoding</vt:lpstr>
      <vt:lpstr>Output Data Format (1)</vt:lpstr>
      <vt:lpstr>Output Data Format (2)</vt:lpstr>
      <vt:lpstr>module address</vt:lpstr>
      <vt:lpstr>Internal frame word</vt:lpstr>
      <vt:lpstr>SCT Layer Assignment</vt:lpstr>
      <vt:lpstr>FTK Plane</vt:lpstr>
      <vt:lpstr>GTH</vt:lpstr>
      <vt:lpstr>Switching Bit Assignment</vt:lpstr>
      <vt:lpstr>Memory usage</vt:lpstr>
      <vt:lpstr>register list</vt:lpstr>
    </vt:vector>
  </TitlesOfParts>
  <Company>Fermi National Accelerator Laboratory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Yasuyuki Okumura x 16377V</dc:creator>
  <cp:lastModifiedBy>奥村 恭幸</cp:lastModifiedBy>
  <cp:lastPrinted>2014-04-07T17:35:22Z</cp:lastPrinted>
  <dcterms:created xsi:type="dcterms:W3CDTF">2014-01-20T07:43:35Z</dcterms:created>
  <dcterms:modified xsi:type="dcterms:W3CDTF">2015-06-05T12:50:51Z</dcterms:modified>
</cp:coreProperties>
</file>