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dek/Desktop/Global_RL_RT/"/>
    </mc:Choice>
  </mc:AlternateContent>
  <xr:revisionPtr revIDLastSave="0" documentId="13_ncr:1_{6747A978-F701-8846-ABC0-50AFED468237}" xr6:coauthVersionLast="47" xr6:coauthVersionMax="47" xr10:uidLastSave="{00000000-0000-0000-0000-000000000000}"/>
  <bookViews>
    <workbookView xWindow="-4300" yWindow="540" windowWidth="23140" windowHeight="12040" activeTab="3" xr2:uid="{88215081-752E-4B8B-A88F-0143AC34EA65}"/>
  </bookViews>
  <sheets>
    <sheet name="480 MeV 60 &amp; 130 (Fig3)" sheetId="3" r:id="rId1"/>
    <sheet name="60° R" sheetId="1" r:id="rId2"/>
    <sheet name="130° R" sheetId="2" r:id="rId3"/>
    <sheet name="130-cross" sheetId="4" r:id="rId4"/>
  </sheets>
  <externalReferences>
    <externalReference r:id="rId5"/>
  </externalReferences>
  <definedNames>
    <definedName name="MOUFAC">'130-cross'!$D$1</definedName>
    <definedName name="MP">'[1]1Barreau'!$AQ$2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808" i="4" l="1"/>
  <c r="P808" i="4"/>
  <c r="R807" i="4"/>
  <c r="AA807" i="4" s="1"/>
  <c r="Q807" i="4"/>
  <c r="P807" i="4"/>
  <c r="M807" i="4"/>
  <c r="P806" i="4"/>
  <c r="Q806" i="4" s="1"/>
  <c r="M806" i="4"/>
  <c r="P805" i="4"/>
  <c r="Q805" i="4" s="1"/>
  <c r="Q804" i="4"/>
  <c r="P804" i="4"/>
  <c r="R803" i="4"/>
  <c r="AA803" i="4" s="1"/>
  <c r="Q803" i="4"/>
  <c r="V803" i="4" s="1"/>
  <c r="W803" i="4" s="1"/>
  <c r="P803" i="4"/>
  <c r="M803" i="4"/>
  <c r="V802" i="4"/>
  <c r="P802" i="4"/>
  <c r="Q802" i="4" s="1"/>
  <c r="N802" i="4"/>
  <c r="M802" i="4"/>
  <c r="P801" i="4"/>
  <c r="Q801" i="4" s="1"/>
  <c r="P800" i="4"/>
  <c r="Q800" i="4" s="1"/>
  <c r="R799" i="4"/>
  <c r="AA799" i="4" s="1"/>
  <c r="Q799" i="4"/>
  <c r="V799" i="4" s="1"/>
  <c r="W799" i="4" s="1"/>
  <c r="P799" i="4"/>
  <c r="M799" i="4"/>
  <c r="P798" i="4"/>
  <c r="Q798" i="4" s="1"/>
  <c r="M798" i="4"/>
  <c r="AE797" i="4"/>
  <c r="V797" i="4"/>
  <c r="Q797" i="4"/>
  <c r="M797" i="4" s="1"/>
  <c r="P797" i="4"/>
  <c r="P796" i="4"/>
  <c r="Q796" i="4" s="1"/>
  <c r="Q795" i="4"/>
  <c r="P795" i="4"/>
  <c r="M795" i="4"/>
  <c r="V794" i="4"/>
  <c r="P794" i="4"/>
  <c r="Q794" i="4" s="1"/>
  <c r="M794" i="4"/>
  <c r="P793" i="4"/>
  <c r="Q793" i="4" s="1"/>
  <c r="Y792" i="4"/>
  <c r="AB792" i="4" s="1"/>
  <c r="X792" i="4"/>
  <c r="Z792" i="4" s="1"/>
  <c r="AC792" i="4" s="1"/>
  <c r="V792" i="4"/>
  <c r="P792" i="4"/>
  <c r="Q792" i="4" s="1"/>
  <c r="M792" i="4" s="1"/>
  <c r="N792" i="4"/>
  <c r="AE791" i="4"/>
  <c r="P791" i="4"/>
  <c r="Q791" i="4" s="1"/>
  <c r="M791" i="4"/>
  <c r="AE790" i="4"/>
  <c r="U790" i="4"/>
  <c r="T790" i="4"/>
  <c r="P790" i="4"/>
  <c r="Q790" i="4" s="1"/>
  <c r="O790" i="4"/>
  <c r="N790" i="4"/>
  <c r="S790" i="4" s="1"/>
  <c r="M790" i="4"/>
  <c r="R790" i="4" s="1"/>
  <c r="AA790" i="4" s="1"/>
  <c r="V789" i="4"/>
  <c r="P789" i="4"/>
  <c r="Q789" i="4" s="1"/>
  <c r="M789" i="4"/>
  <c r="P788" i="4"/>
  <c r="Q788" i="4" s="1"/>
  <c r="P787" i="4"/>
  <c r="Q787" i="4" s="1"/>
  <c r="V786" i="4"/>
  <c r="P786" i="4"/>
  <c r="Q786" i="4" s="1"/>
  <c r="M786" i="4"/>
  <c r="P785" i="4"/>
  <c r="Q785" i="4" s="1"/>
  <c r="V784" i="4"/>
  <c r="R784" i="4"/>
  <c r="AA784" i="4" s="1"/>
  <c r="P784" i="4"/>
  <c r="Q784" i="4" s="1"/>
  <c r="M784" i="4" s="1"/>
  <c r="X784" i="4" s="1"/>
  <c r="V783" i="4"/>
  <c r="P783" i="4"/>
  <c r="Q783" i="4" s="1"/>
  <c r="M783" i="4"/>
  <c r="P782" i="4"/>
  <c r="Q782" i="4" s="1"/>
  <c r="M782" i="4"/>
  <c r="AE781" i="4"/>
  <c r="V781" i="4"/>
  <c r="Q781" i="4"/>
  <c r="M781" i="4" s="1"/>
  <c r="P781" i="4"/>
  <c r="AA780" i="4"/>
  <c r="V780" i="4"/>
  <c r="W780" i="4" s="1"/>
  <c r="R780" i="4"/>
  <c r="Q780" i="4"/>
  <c r="M780" i="4" s="1"/>
  <c r="P780" i="4"/>
  <c r="Q779" i="4"/>
  <c r="P779" i="4"/>
  <c r="AE778" i="4"/>
  <c r="R778" i="4"/>
  <c r="AA778" i="4" s="1"/>
  <c r="P778" i="4"/>
  <c r="Q778" i="4" s="1"/>
  <c r="M778" i="4"/>
  <c r="Q777" i="4"/>
  <c r="M777" i="4" s="1"/>
  <c r="P777" i="4"/>
  <c r="AE776" i="4"/>
  <c r="V776" i="4"/>
  <c r="W776" i="4" s="1"/>
  <c r="R776" i="4"/>
  <c r="AA776" i="4" s="1"/>
  <c r="Q776" i="4"/>
  <c r="M776" i="4" s="1"/>
  <c r="P776" i="4"/>
  <c r="Q775" i="4"/>
  <c r="P775" i="4"/>
  <c r="P774" i="4"/>
  <c r="Q774" i="4" s="1"/>
  <c r="P773" i="4"/>
  <c r="Q773" i="4" s="1"/>
  <c r="AA772" i="4"/>
  <c r="V772" i="4"/>
  <c r="R772" i="4"/>
  <c r="Q772" i="4"/>
  <c r="M772" i="4" s="1"/>
  <c r="AE772" i="4" s="1"/>
  <c r="P772" i="4"/>
  <c r="Q771" i="4"/>
  <c r="P771" i="4"/>
  <c r="Q770" i="4"/>
  <c r="P770" i="4"/>
  <c r="Q769" i="4"/>
  <c r="P769" i="4"/>
  <c r="Q768" i="4"/>
  <c r="P768" i="4"/>
  <c r="Q767" i="4"/>
  <c r="P767" i="4"/>
  <c r="Q766" i="4"/>
  <c r="P766" i="4"/>
  <c r="Q765" i="4"/>
  <c r="P765" i="4"/>
  <c r="Q764" i="4"/>
  <c r="P764" i="4"/>
  <c r="Q763" i="4"/>
  <c r="P763" i="4"/>
  <c r="Q762" i="4"/>
  <c r="P762" i="4"/>
  <c r="Q761" i="4"/>
  <c r="P761" i="4"/>
  <c r="Q760" i="4"/>
  <c r="P760" i="4"/>
  <c r="M760" i="4"/>
  <c r="Q759" i="4"/>
  <c r="P759" i="4"/>
  <c r="Q758" i="4"/>
  <c r="P758" i="4"/>
  <c r="M758" i="4"/>
  <c r="P757" i="4"/>
  <c r="Q757" i="4" s="1"/>
  <c r="P756" i="4"/>
  <c r="Q756" i="4" s="1"/>
  <c r="V755" i="4"/>
  <c r="P755" i="4"/>
  <c r="Q755" i="4" s="1"/>
  <c r="N755" i="4"/>
  <c r="M755" i="4"/>
  <c r="Q754" i="4"/>
  <c r="P754" i="4"/>
  <c r="M754" i="4"/>
  <c r="V753" i="4"/>
  <c r="Q753" i="4"/>
  <c r="M753" i="4" s="1"/>
  <c r="P753" i="4"/>
  <c r="Q752" i="4"/>
  <c r="P752" i="4"/>
  <c r="P751" i="4"/>
  <c r="Q751" i="4" s="1"/>
  <c r="P750" i="4"/>
  <c r="Q750" i="4" s="1"/>
  <c r="P749" i="4"/>
  <c r="Q749" i="4" s="1"/>
  <c r="Q748" i="4"/>
  <c r="P748" i="4"/>
  <c r="M748" i="4"/>
  <c r="AE747" i="4"/>
  <c r="V747" i="4"/>
  <c r="Q747" i="4"/>
  <c r="P747" i="4"/>
  <c r="M747" i="4"/>
  <c r="P746" i="4"/>
  <c r="Q746" i="4" s="1"/>
  <c r="M746" i="4"/>
  <c r="Q745" i="4"/>
  <c r="P745" i="4"/>
  <c r="Q744" i="4"/>
  <c r="P744" i="4"/>
  <c r="M744" i="4"/>
  <c r="AE743" i="4"/>
  <c r="V743" i="4"/>
  <c r="Q743" i="4"/>
  <c r="P743" i="4"/>
  <c r="M743" i="4"/>
  <c r="P742" i="4"/>
  <c r="Q742" i="4" s="1"/>
  <c r="M742" i="4"/>
  <c r="Q741" i="4"/>
  <c r="P741" i="4"/>
  <c r="Q740" i="4"/>
  <c r="P740" i="4"/>
  <c r="M740" i="4"/>
  <c r="AE739" i="4"/>
  <c r="V739" i="4"/>
  <c r="Q739" i="4"/>
  <c r="P739" i="4"/>
  <c r="M739" i="4"/>
  <c r="P738" i="4"/>
  <c r="Q738" i="4" s="1"/>
  <c r="M738" i="4"/>
  <c r="Q737" i="4"/>
  <c r="P737" i="4"/>
  <c r="Q736" i="4"/>
  <c r="P736" i="4"/>
  <c r="M736" i="4"/>
  <c r="AE735" i="4"/>
  <c r="V735" i="4"/>
  <c r="Q735" i="4"/>
  <c r="P735" i="4"/>
  <c r="M735" i="4"/>
  <c r="P734" i="4"/>
  <c r="Q734" i="4" s="1"/>
  <c r="M734" i="4"/>
  <c r="P733" i="4"/>
  <c r="Q733" i="4" s="1"/>
  <c r="Q732" i="4"/>
  <c r="P732" i="4"/>
  <c r="M732" i="4"/>
  <c r="AE731" i="4"/>
  <c r="Q731" i="4"/>
  <c r="P731" i="4"/>
  <c r="M731" i="4"/>
  <c r="P730" i="4"/>
  <c r="Q730" i="4" s="1"/>
  <c r="P729" i="4"/>
  <c r="Q729" i="4" s="1"/>
  <c r="Q728" i="4"/>
  <c r="P728" i="4"/>
  <c r="M728" i="4"/>
  <c r="AE727" i="4"/>
  <c r="Q727" i="4"/>
  <c r="P727" i="4"/>
  <c r="M727" i="4"/>
  <c r="AE726" i="4"/>
  <c r="P726" i="4"/>
  <c r="Q726" i="4" s="1"/>
  <c r="M726" i="4"/>
  <c r="Q725" i="4"/>
  <c r="P725" i="4"/>
  <c r="Q724" i="4"/>
  <c r="P724" i="4"/>
  <c r="M724" i="4"/>
  <c r="AE723" i="4"/>
  <c r="Q723" i="4"/>
  <c r="P723" i="4"/>
  <c r="M723" i="4"/>
  <c r="P722" i="4"/>
  <c r="Q722" i="4" s="1"/>
  <c r="M722" i="4"/>
  <c r="P721" i="4"/>
  <c r="Q721" i="4" s="1"/>
  <c r="Q720" i="4"/>
  <c r="P720" i="4"/>
  <c r="M720" i="4"/>
  <c r="AE719" i="4"/>
  <c r="Q719" i="4"/>
  <c r="P719" i="4"/>
  <c r="M719" i="4"/>
  <c r="P718" i="4"/>
  <c r="Q718" i="4" s="1"/>
  <c r="Q717" i="4"/>
  <c r="P717" i="4"/>
  <c r="Q716" i="4"/>
  <c r="P716" i="4"/>
  <c r="M716" i="4"/>
  <c r="AE715" i="4"/>
  <c r="Q715" i="4"/>
  <c r="P715" i="4"/>
  <c r="M715" i="4"/>
  <c r="AE714" i="4"/>
  <c r="P714" i="4"/>
  <c r="Q714" i="4" s="1"/>
  <c r="N714" i="4"/>
  <c r="M714" i="4"/>
  <c r="R714" i="4" s="1"/>
  <c r="AA714" i="4" s="1"/>
  <c r="P713" i="4"/>
  <c r="Q713" i="4" s="1"/>
  <c r="Q712" i="4"/>
  <c r="P712" i="4"/>
  <c r="M712" i="4"/>
  <c r="AE711" i="4"/>
  <c r="Q711" i="4"/>
  <c r="P711" i="4"/>
  <c r="M711" i="4"/>
  <c r="X710" i="4"/>
  <c r="P710" i="4"/>
  <c r="Q710" i="4" s="1"/>
  <c r="V710" i="4" s="1"/>
  <c r="M710" i="4"/>
  <c r="Q709" i="4"/>
  <c r="P709" i="4"/>
  <c r="Q708" i="4"/>
  <c r="M708" i="4" s="1"/>
  <c r="P708" i="4"/>
  <c r="AE707" i="4"/>
  <c r="Q707" i="4"/>
  <c r="P707" i="4"/>
  <c r="M707" i="4"/>
  <c r="P706" i="4"/>
  <c r="Q706" i="4" s="1"/>
  <c r="Q705" i="4"/>
  <c r="P705" i="4"/>
  <c r="Q704" i="4"/>
  <c r="P704" i="4"/>
  <c r="M704" i="4"/>
  <c r="AE703" i="4"/>
  <c r="V703" i="4"/>
  <c r="Q703" i="4"/>
  <c r="P703" i="4"/>
  <c r="M703" i="4"/>
  <c r="Q702" i="4"/>
  <c r="P702" i="4"/>
  <c r="X701" i="4"/>
  <c r="P701" i="4"/>
  <c r="Q701" i="4" s="1"/>
  <c r="M701" i="4"/>
  <c r="Q700" i="4"/>
  <c r="P700" i="4"/>
  <c r="M700" i="4"/>
  <c r="Q699" i="4"/>
  <c r="P699" i="4"/>
  <c r="M699" i="4"/>
  <c r="Q698" i="4"/>
  <c r="P698" i="4"/>
  <c r="Q697" i="4"/>
  <c r="P697" i="4"/>
  <c r="N697" i="4"/>
  <c r="M697" i="4"/>
  <c r="Q696" i="4"/>
  <c r="P696" i="4"/>
  <c r="M696" i="4"/>
  <c r="Q695" i="4"/>
  <c r="P695" i="4"/>
  <c r="Q694" i="4"/>
  <c r="P694" i="4"/>
  <c r="M694" i="4"/>
  <c r="AE693" i="4"/>
  <c r="Q693" i="4"/>
  <c r="P693" i="4"/>
  <c r="M693" i="4"/>
  <c r="AE692" i="4"/>
  <c r="Q692" i="4"/>
  <c r="P692" i="4"/>
  <c r="M692" i="4"/>
  <c r="P691" i="4"/>
  <c r="Q691" i="4" s="1"/>
  <c r="Y690" i="4"/>
  <c r="AB690" i="4" s="1"/>
  <c r="X690" i="4"/>
  <c r="Z690" i="4" s="1"/>
  <c r="AC690" i="4" s="1"/>
  <c r="Q690" i="4"/>
  <c r="P690" i="4"/>
  <c r="M690" i="4"/>
  <c r="Q689" i="4"/>
  <c r="P689" i="4"/>
  <c r="M689" i="4"/>
  <c r="AE688" i="4"/>
  <c r="Q688" i="4"/>
  <c r="P688" i="4"/>
  <c r="M688" i="4"/>
  <c r="P687" i="4"/>
  <c r="Q687" i="4" s="1"/>
  <c r="Y686" i="4"/>
  <c r="AB686" i="4" s="1"/>
  <c r="X686" i="4"/>
  <c r="Z686" i="4" s="1"/>
  <c r="AC686" i="4" s="1"/>
  <c r="Q686" i="4"/>
  <c r="P686" i="4"/>
  <c r="M686" i="4"/>
  <c r="AE685" i="4"/>
  <c r="Q685" i="4"/>
  <c r="P685" i="4"/>
  <c r="M685" i="4"/>
  <c r="AE684" i="4"/>
  <c r="Q684" i="4"/>
  <c r="P684" i="4"/>
  <c r="M684" i="4"/>
  <c r="P683" i="4"/>
  <c r="Q683" i="4" s="1"/>
  <c r="X682" i="4"/>
  <c r="Z682" i="4" s="1"/>
  <c r="AC682" i="4" s="1"/>
  <c r="Q682" i="4"/>
  <c r="P682" i="4"/>
  <c r="M682" i="4"/>
  <c r="Q681" i="4"/>
  <c r="P681" i="4"/>
  <c r="M681" i="4"/>
  <c r="AE681" i="4" s="1"/>
  <c r="Q680" i="4"/>
  <c r="P680" i="4"/>
  <c r="M680" i="4"/>
  <c r="P679" i="4"/>
  <c r="Q679" i="4" s="1"/>
  <c r="X678" i="4"/>
  <c r="Z678" i="4" s="1"/>
  <c r="AC678" i="4" s="1"/>
  <c r="Q678" i="4"/>
  <c r="P678" i="4"/>
  <c r="M678" i="4"/>
  <c r="AE677" i="4"/>
  <c r="Q677" i="4"/>
  <c r="P677" i="4"/>
  <c r="M677" i="4"/>
  <c r="P676" i="4"/>
  <c r="Q676" i="4" s="1"/>
  <c r="M676" i="4"/>
  <c r="AE675" i="4"/>
  <c r="P675" i="4"/>
  <c r="Q675" i="4" s="1"/>
  <c r="M675" i="4"/>
  <c r="P674" i="4"/>
  <c r="Q674" i="4" s="1"/>
  <c r="AE673" i="4"/>
  <c r="Q673" i="4"/>
  <c r="P673" i="4"/>
  <c r="M673" i="4"/>
  <c r="X672" i="4"/>
  <c r="P672" i="4"/>
  <c r="Q672" i="4" s="1"/>
  <c r="M672" i="4" s="1"/>
  <c r="AE671" i="4"/>
  <c r="X671" i="4"/>
  <c r="V671" i="4"/>
  <c r="P671" i="4"/>
  <c r="Q671" i="4" s="1"/>
  <c r="M671" i="4"/>
  <c r="P670" i="4"/>
  <c r="Q670" i="4" s="1"/>
  <c r="AE669" i="4"/>
  <c r="Q669" i="4"/>
  <c r="P669" i="4"/>
  <c r="O669" i="4"/>
  <c r="N669" i="4"/>
  <c r="M669" i="4"/>
  <c r="P668" i="4"/>
  <c r="Q668" i="4" s="1"/>
  <c r="M668" i="4"/>
  <c r="P667" i="4"/>
  <c r="Q667" i="4" s="1"/>
  <c r="M667" i="4"/>
  <c r="P666" i="4"/>
  <c r="Q666" i="4" s="1"/>
  <c r="V665" i="4"/>
  <c r="P665" i="4"/>
  <c r="Q665" i="4" s="1"/>
  <c r="N665" i="4"/>
  <c r="M665" i="4"/>
  <c r="Q664" i="4"/>
  <c r="P664" i="4"/>
  <c r="Q663" i="4"/>
  <c r="P663" i="4"/>
  <c r="AA662" i="4"/>
  <c r="R662" i="4"/>
  <c r="Q662" i="4"/>
  <c r="P662" i="4"/>
  <c r="M662" i="4"/>
  <c r="AE661" i="4"/>
  <c r="X661" i="4"/>
  <c r="P661" i="4"/>
  <c r="Q661" i="4" s="1"/>
  <c r="M661" i="4"/>
  <c r="V661" i="4" s="1"/>
  <c r="P660" i="4"/>
  <c r="Q660" i="4" s="1"/>
  <c r="P659" i="4"/>
  <c r="Q659" i="4" s="1"/>
  <c r="AE658" i="4"/>
  <c r="Q658" i="4"/>
  <c r="P658" i="4"/>
  <c r="O658" i="4"/>
  <c r="N658" i="4"/>
  <c r="M658" i="4"/>
  <c r="P657" i="4"/>
  <c r="Q657" i="4" s="1"/>
  <c r="P656" i="4"/>
  <c r="Q656" i="4" s="1"/>
  <c r="M656" i="4"/>
  <c r="X655" i="4"/>
  <c r="Z655" i="4" s="1"/>
  <c r="AC655" i="4" s="1"/>
  <c r="P655" i="4"/>
  <c r="Q655" i="4" s="1"/>
  <c r="M655" i="4"/>
  <c r="AE654" i="4"/>
  <c r="V654" i="4"/>
  <c r="Q654" i="4"/>
  <c r="P654" i="4"/>
  <c r="O654" i="4"/>
  <c r="N654" i="4"/>
  <c r="M654" i="4"/>
  <c r="X653" i="4"/>
  <c r="V653" i="4"/>
  <c r="P653" i="4"/>
  <c r="Q653" i="4" s="1"/>
  <c r="M653" i="4" s="1"/>
  <c r="P652" i="4"/>
  <c r="Q652" i="4" s="1"/>
  <c r="N652" i="4"/>
  <c r="M652" i="4"/>
  <c r="P651" i="4"/>
  <c r="Q651" i="4" s="1"/>
  <c r="M651" i="4"/>
  <c r="AE650" i="4"/>
  <c r="Q650" i="4"/>
  <c r="P650" i="4"/>
  <c r="M650" i="4"/>
  <c r="V650" i="4" s="1"/>
  <c r="X649" i="4"/>
  <c r="V649" i="4"/>
  <c r="P649" i="4"/>
  <c r="Q649" i="4" s="1"/>
  <c r="M649" i="4"/>
  <c r="P648" i="4"/>
  <c r="Q648" i="4" s="1"/>
  <c r="V648" i="4" s="1"/>
  <c r="N648" i="4"/>
  <c r="M648" i="4"/>
  <c r="P647" i="4"/>
  <c r="Q647" i="4" s="1"/>
  <c r="M647" i="4"/>
  <c r="AE646" i="4"/>
  <c r="V646" i="4"/>
  <c r="Q646" i="4"/>
  <c r="P646" i="4"/>
  <c r="N646" i="4"/>
  <c r="M646" i="4"/>
  <c r="AE645" i="4"/>
  <c r="X645" i="4"/>
  <c r="P645" i="4"/>
  <c r="Q645" i="4" s="1"/>
  <c r="N645" i="4"/>
  <c r="M645" i="4"/>
  <c r="P644" i="4"/>
  <c r="Q644" i="4" s="1"/>
  <c r="P643" i="4"/>
  <c r="Q643" i="4" s="1"/>
  <c r="V642" i="4"/>
  <c r="Q642" i="4"/>
  <c r="P642" i="4"/>
  <c r="M642" i="4"/>
  <c r="AE641" i="4"/>
  <c r="Y641" i="4"/>
  <c r="AB641" i="4" s="1"/>
  <c r="X641" i="4"/>
  <c r="Z641" i="4" s="1"/>
  <c r="AC641" i="4" s="1"/>
  <c r="P641" i="4"/>
  <c r="Q641" i="4" s="1"/>
  <c r="N641" i="4"/>
  <c r="S641" i="4" s="1"/>
  <c r="M641" i="4"/>
  <c r="R641" i="4" s="1"/>
  <c r="AA641" i="4" s="1"/>
  <c r="P640" i="4"/>
  <c r="Q640" i="4" s="1"/>
  <c r="P639" i="4"/>
  <c r="Q639" i="4" s="1"/>
  <c r="V638" i="4"/>
  <c r="Q638" i="4"/>
  <c r="P638" i="4"/>
  <c r="M638" i="4"/>
  <c r="P637" i="4"/>
  <c r="Q637" i="4" s="1"/>
  <c r="P636" i="4"/>
  <c r="Q636" i="4" s="1"/>
  <c r="P635" i="4"/>
  <c r="Q635" i="4" s="1"/>
  <c r="V634" i="4"/>
  <c r="Q634" i="4"/>
  <c r="P634" i="4"/>
  <c r="M634" i="4"/>
  <c r="AE633" i="4"/>
  <c r="V633" i="4"/>
  <c r="Q633" i="4"/>
  <c r="M633" i="4" s="1"/>
  <c r="P633" i="4"/>
  <c r="Q632" i="4"/>
  <c r="P632" i="4"/>
  <c r="P631" i="4"/>
  <c r="Q631" i="4" s="1"/>
  <c r="V630" i="4"/>
  <c r="Q630" i="4"/>
  <c r="P630" i="4"/>
  <c r="M630" i="4"/>
  <c r="V629" i="4"/>
  <c r="Q629" i="4"/>
  <c r="P629" i="4"/>
  <c r="M629" i="4"/>
  <c r="R629" i="4" s="1"/>
  <c r="AA629" i="4" s="1"/>
  <c r="AE628" i="4"/>
  <c r="AA628" i="4"/>
  <c r="V628" i="4"/>
  <c r="W628" i="4" s="1"/>
  <c r="R628" i="4"/>
  <c r="Q628" i="4"/>
  <c r="M628" i="4" s="1"/>
  <c r="X628" i="4" s="1"/>
  <c r="P628" i="4"/>
  <c r="Q627" i="4"/>
  <c r="P627" i="4"/>
  <c r="P626" i="4"/>
  <c r="Q626" i="4" s="1"/>
  <c r="Q625" i="4"/>
  <c r="P625" i="4"/>
  <c r="Q624" i="4"/>
  <c r="P624" i="4"/>
  <c r="Q623" i="4"/>
  <c r="P623" i="4"/>
  <c r="P622" i="4"/>
  <c r="Q622" i="4" s="1"/>
  <c r="P621" i="4"/>
  <c r="Q621" i="4" s="1"/>
  <c r="P620" i="4"/>
  <c r="Q620" i="4" s="1"/>
  <c r="P619" i="4"/>
  <c r="Q619" i="4" s="1"/>
  <c r="P618" i="4"/>
  <c r="Q618" i="4" s="1"/>
  <c r="Q617" i="4"/>
  <c r="P617" i="4"/>
  <c r="Q616" i="4"/>
  <c r="P616" i="4"/>
  <c r="Q615" i="4"/>
  <c r="P615" i="4"/>
  <c r="P614" i="4"/>
  <c r="Q614" i="4" s="1"/>
  <c r="Q613" i="4"/>
  <c r="P613" i="4"/>
  <c r="Q612" i="4"/>
  <c r="P612" i="4"/>
  <c r="X611" i="4"/>
  <c r="Z611" i="4" s="1"/>
  <c r="AC611" i="4" s="1"/>
  <c r="V611" i="4"/>
  <c r="P611" i="4"/>
  <c r="Q611" i="4" s="1"/>
  <c r="M611" i="4" s="1"/>
  <c r="X610" i="4"/>
  <c r="P610" i="4"/>
  <c r="Q610" i="4" s="1"/>
  <c r="V610" i="4" s="1"/>
  <c r="W610" i="4" s="1"/>
  <c r="N610" i="4"/>
  <c r="S610" i="4" s="1"/>
  <c r="M610" i="4"/>
  <c r="R610" i="4" s="1"/>
  <c r="AA610" i="4" s="1"/>
  <c r="P609" i="4"/>
  <c r="Q609" i="4" s="1"/>
  <c r="V608" i="4"/>
  <c r="P608" i="4"/>
  <c r="Q608" i="4" s="1"/>
  <c r="M608" i="4" s="1"/>
  <c r="AE607" i="4"/>
  <c r="X607" i="4"/>
  <c r="V607" i="4"/>
  <c r="W607" i="4" s="1"/>
  <c r="P607" i="4"/>
  <c r="Q607" i="4" s="1"/>
  <c r="N607" i="4"/>
  <c r="M607" i="4"/>
  <c r="R607" i="4" s="1"/>
  <c r="AA607" i="4" s="1"/>
  <c r="AE606" i="4"/>
  <c r="X606" i="4"/>
  <c r="P606" i="4"/>
  <c r="Q606" i="4" s="1"/>
  <c r="O606" i="4"/>
  <c r="N606" i="4"/>
  <c r="M606" i="4"/>
  <c r="P605" i="4"/>
  <c r="Q605" i="4" s="1"/>
  <c r="AE604" i="4"/>
  <c r="X604" i="4"/>
  <c r="V604" i="4"/>
  <c r="W604" i="4" s="1"/>
  <c r="P604" i="4"/>
  <c r="Q604" i="4" s="1"/>
  <c r="M604" i="4" s="1"/>
  <c r="R604" i="4" s="1"/>
  <c r="AA604" i="4" s="1"/>
  <c r="O604" i="4"/>
  <c r="N604" i="4"/>
  <c r="S604" i="4" s="1"/>
  <c r="P603" i="4"/>
  <c r="Q603" i="4" s="1"/>
  <c r="M603" i="4"/>
  <c r="AE602" i="4"/>
  <c r="V602" i="4"/>
  <c r="P602" i="4"/>
  <c r="Q602" i="4" s="1"/>
  <c r="N602" i="4"/>
  <c r="O602" i="4" s="1"/>
  <c r="M602" i="4"/>
  <c r="V601" i="4"/>
  <c r="P601" i="4"/>
  <c r="Q601" i="4" s="1"/>
  <c r="M601" i="4"/>
  <c r="AE600" i="4"/>
  <c r="Q600" i="4"/>
  <c r="P600" i="4"/>
  <c r="O600" i="4"/>
  <c r="N600" i="4"/>
  <c r="M600" i="4"/>
  <c r="X599" i="4"/>
  <c r="Z599" i="4" s="1"/>
  <c r="AC599" i="4" s="1"/>
  <c r="V599" i="4"/>
  <c r="P599" i="4"/>
  <c r="Q599" i="4" s="1"/>
  <c r="N599" i="4"/>
  <c r="M599" i="4"/>
  <c r="Q598" i="4"/>
  <c r="P598" i="4"/>
  <c r="Q597" i="4"/>
  <c r="P597" i="4"/>
  <c r="M597" i="4"/>
  <c r="R597" i="4" s="1"/>
  <c r="AA597" i="4" s="1"/>
  <c r="AE596" i="4"/>
  <c r="Q596" i="4"/>
  <c r="P596" i="4"/>
  <c r="O596" i="4"/>
  <c r="N596" i="4"/>
  <c r="M596" i="4"/>
  <c r="P595" i="4"/>
  <c r="Q595" i="4" s="1"/>
  <c r="M595" i="4" s="1"/>
  <c r="Q594" i="4"/>
  <c r="P594" i="4"/>
  <c r="Q593" i="4"/>
  <c r="P593" i="4"/>
  <c r="M593" i="4"/>
  <c r="R593" i="4" s="1"/>
  <c r="AA593" i="4" s="1"/>
  <c r="AE592" i="4"/>
  <c r="Q592" i="4"/>
  <c r="P592" i="4"/>
  <c r="O592" i="4"/>
  <c r="N592" i="4"/>
  <c r="M592" i="4"/>
  <c r="X591" i="4"/>
  <c r="Z591" i="4" s="1"/>
  <c r="AC591" i="4" s="1"/>
  <c r="V591" i="4"/>
  <c r="Q591" i="4"/>
  <c r="P591" i="4"/>
  <c r="O591" i="4"/>
  <c r="N591" i="4"/>
  <c r="M591" i="4"/>
  <c r="Q590" i="4"/>
  <c r="P590" i="4"/>
  <c r="M590" i="4"/>
  <c r="X590" i="4" s="1"/>
  <c r="Q589" i="4"/>
  <c r="P589" i="4"/>
  <c r="N589" i="4"/>
  <c r="M589" i="4"/>
  <c r="Q588" i="4"/>
  <c r="P588" i="4"/>
  <c r="N588" i="4"/>
  <c r="M588" i="4"/>
  <c r="AE587" i="4"/>
  <c r="W587" i="4"/>
  <c r="V587" i="4"/>
  <c r="U587" i="4"/>
  <c r="Q587" i="4"/>
  <c r="P587" i="4"/>
  <c r="O587" i="4"/>
  <c r="N587" i="4"/>
  <c r="S587" i="4" s="1"/>
  <c r="T587" i="4" s="1"/>
  <c r="M587" i="4"/>
  <c r="R587" i="4" s="1"/>
  <c r="AA587" i="4" s="1"/>
  <c r="Q586" i="4"/>
  <c r="P586" i="4"/>
  <c r="M586" i="4"/>
  <c r="X586" i="4" s="1"/>
  <c r="Q585" i="4"/>
  <c r="P585" i="4"/>
  <c r="M585" i="4"/>
  <c r="Q584" i="4"/>
  <c r="P584" i="4"/>
  <c r="M584" i="4"/>
  <c r="AE583" i="4"/>
  <c r="W583" i="4"/>
  <c r="V583" i="4"/>
  <c r="U583" i="4"/>
  <c r="Q583" i="4"/>
  <c r="P583" i="4"/>
  <c r="O583" i="4"/>
  <c r="N583" i="4"/>
  <c r="S583" i="4" s="1"/>
  <c r="T583" i="4" s="1"/>
  <c r="M583" i="4"/>
  <c r="R583" i="4" s="1"/>
  <c r="AA583" i="4" s="1"/>
  <c r="Q582" i="4"/>
  <c r="P582" i="4"/>
  <c r="M582" i="4"/>
  <c r="X582" i="4" s="1"/>
  <c r="V581" i="4"/>
  <c r="Q581" i="4"/>
  <c r="P581" i="4"/>
  <c r="M581" i="4"/>
  <c r="AE580" i="4"/>
  <c r="X580" i="4"/>
  <c r="Q580" i="4"/>
  <c r="P580" i="4"/>
  <c r="M580" i="4"/>
  <c r="AE579" i="4"/>
  <c r="W579" i="4"/>
  <c r="V579" i="4"/>
  <c r="U579" i="4"/>
  <c r="Q579" i="4"/>
  <c r="P579" i="4"/>
  <c r="O579" i="4"/>
  <c r="N579" i="4"/>
  <c r="S579" i="4" s="1"/>
  <c r="T579" i="4" s="1"/>
  <c r="M579" i="4"/>
  <c r="R579" i="4" s="1"/>
  <c r="AA579" i="4" s="1"/>
  <c r="Q578" i="4"/>
  <c r="P578" i="4"/>
  <c r="M578" i="4"/>
  <c r="X578" i="4" s="1"/>
  <c r="V577" i="4"/>
  <c r="Q577" i="4"/>
  <c r="P577" i="4"/>
  <c r="M577" i="4"/>
  <c r="AE576" i="4"/>
  <c r="X576" i="4"/>
  <c r="Q576" i="4"/>
  <c r="P576" i="4"/>
  <c r="O576" i="4"/>
  <c r="N576" i="4"/>
  <c r="M576" i="4"/>
  <c r="AE575" i="4"/>
  <c r="W575" i="4"/>
  <c r="V575" i="4"/>
  <c r="U575" i="4"/>
  <c r="Q575" i="4"/>
  <c r="P575" i="4"/>
  <c r="O575" i="4"/>
  <c r="N575" i="4"/>
  <c r="S575" i="4" s="1"/>
  <c r="T575" i="4" s="1"/>
  <c r="M575" i="4"/>
  <c r="R575" i="4" s="1"/>
  <c r="AA575" i="4" s="1"/>
  <c r="Q574" i="4"/>
  <c r="P574" i="4"/>
  <c r="M574" i="4"/>
  <c r="X574" i="4" s="1"/>
  <c r="Q573" i="4"/>
  <c r="P573" i="4"/>
  <c r="N573" i="4"/>
  <c r="M573" i="4"/>
  <c r="Q572" i="4"/>
  <c r="P572" i="4"/>
  <c r="M572" i="4"/>
  <c r="AE571" i="4"/>
  <c r="W571" i="4"/>
  <c r="V571" i="4"/>
  <c r="U571" i="4"/>
  <c r="Q571" i="4"/>
  <c r="P571" i="4"/>
  <c r="O571" i="4"/>
  <c r="N571" i="4"/>
  <c r="S571" i="4" s="1"/>
  <c r="T571" i="4" s="1"/>
  <c r="M571" i="4"/>
  <c r="R571" i="4" s="1"/>
  <c r="AA571" i="4" s="1"/>
  <c r="Q570" i="4"/>
  <c r="P570" i="4"/>
  <c r="P569" i="4"/>
  <c r="Q569" i="4" s="1"/>
  <c r="Q568" i="4"/>
  <c r="P568" i="4"/>
  <c r="M568" i="4"/>
  <c r="P567" i="4"/>
  <c r="Q567" i="4" s="1"/>
  <c r="P566" i="4"/>
  <c r="Q566" i="4" s="1"/>
  <c r="Q565" i="4"/>
  <c r="P565" i="4"/>
  <c r="Q564" i="4"/>
  <c r="P564" i="4"/>
  <c r="M564" i="4"/>
  <c r="AE563" i="4"/>
  <c r="Q563" i="4"/>
  <c r="P563" i="4"/>
  <c r="N563" i="4"/>
  <c r="M563" i="4"/>
  <c r="P562" i="4"/>
  <c r="Q562" i="4" s="1"/>
  <c r="Q561" i="4"/>
  <c r="P561" i="4"/>
  <c r="Q560" i="4"/>
  <c r="P560" i="4"/>
  <c r="M560" i="4"/>
  <c r="P559" i="4"/>
  <c r="Q559" i="4" s="1"/>
  <c r="P558" i="4"/>
  <c r="Q558" i="4" s="1"/>
  <c r="Q557" i="4"/>
  <c r="P557" i="4"/>
  <c r="R556" i="4"/>
  <c r="AA556" i="4" s="1"/>
  <c r="Q556" i="4"/>
  <c r="P556" i="4"/>
  <c r="M556" i="4"/>
  <c r="V555" i="4"/>
  <c r="P555" i="4"/>
  <c r="Q555" i="4" s="1"/>
  <c r="M555" i="4"/>
  <c r="P554" i="4"/>
  <c r="Q554" i="4" s="1"/>
  <c r="Q553" i="4"/>
  <c r="P553" i="4"/>
  <c r="R552" i="4"/>
  <c r="AA552" i="4" s="1"/>
  <c r="Q552" i="4"/>
  <c r="V552" i="4" s="1"/>
  <c r="W552" i="4" s="1"/>
  <c r="P552" i="4"/>
  <c r="M552" i="4"/>
  <c r="P551" i="4"/>
  <c r="Q551" i="4" s="1"/>
  <c r="M551" i="4"/>
  <c r="P550" i="4"/>
  <c r="Q550" i="4" s="1"/>
  <c r="Q549" i="4"/>
  <c r="P549" i="4"/>
  <c r="R548" i="4"/>
  <c r="AA548" i="4" s="1"/>
  <c r="Q548" i="4"/>
  <c r="V548" i="4" s="1"/>
  <c r="W548" i="4" s="1"/>
  <c r="P548" i="4"/>
  <c r="M548" i="4"/>
  <c r="V547" i="4"/>
  <c r="Q547" i="4"/>
  <c r="P547" i="4"/>
  <c r="N547" i="4"/>
  <c r="M547" i="4"/>
  <c r="P546" i="4"/>
  <c r="Q546" i="4" s="1"/>
  <c r="P545" i="4"/>
  <c r="Q545" i="4" s="1"/>
  <c r="R544" i="4"/>
  <c r="AA544" i="4" s="1"/>
  <c r="Q544" i="4"/>
  <c r="P544" i="4"/>
  <c r="M544" i="4"/>
  <c r="V543" i="4"/>
  <c r="P543" i="4"/>
  <c r="Q543" i="4" s="1"/>
  <c r="M543" i="4"/>
  <c r="AE542" i="4"/>
  <c r="X542" i="4"/>
  <c r="Z542" i="4" s="1"/>
  <c r="AC542" i="4" s="1"/>
  <c r="Q542" i="4"/>
  <c r="M542" i="4" s="1"/>
  <c r="R542" i="4" s="1"/>
  <c r="AA542" i="4" s="1"/>
  <c r="P542" i="4"/>
  <c r="N542" i="4"/>
  <c r="S542" i="4" s="1"/>
  <c r="Q541" i="4"/>
  <c r="P541" i="4"/>
  <c r="R540" i="4"/>
  <c r="AA540" i="4" s="1"/>
  <c r="Q540" i="4"/>
  <c r="V540" i="4" s="1"/>
  <c r="W540" i="4" s="1"/>
  <c r="P540" i="4"/>
  <c r="M540" i="4"/>
  <c r="V539" i="4"/>
  <c r="Q539" i="4"/>
  <c r="P539" i="4"/>
  <c r="N539" i="4"/>
  <c r="O539" i="4" s="1"/>
  <c r="M539" i="4"/>
  <c r="V538" i="4"/>
  <c r="Q538" i="4"/>
  <c r="P538" i="4"/>
  <c r="M538" i="4"/>
  <c r="R538" i="4" s="1"/>
  <c r="AA538" i="4" s="1"/>
  <c r="Q537" i="4"/>
  <c r="P537" i="4"/>
  <c r="Q536" i="4"/>
  <c r="P536" i="4"/>
  <c r="Q535" i="4"/>
  <c r="P535" i="4"/>
  <c r="M535" i="4"/>
  <c r="R534" i="4"/>
  <c r="AA534" i="4" s="1"/>
  <c r="Q534" i="4"/>
  <c r="P534" i="4"/>
  <c r="M534" i="4"/>
  <c r="Q533" i="4"/>
  <c r="P533" i="4"/>
  <c r="Q532" i="4"/>
  <c r="P532" i="4"/>
  <c r="M532" i="4"/>
  <c r="Q531" i="4"/>
  <c r="P531" i="4"/>
  <c r="V530" i="4"/>
  <c r="W530" i="4" s="1"/>
  <c r="Q530" i="4"/>
  <c r="P530" i="4"/>
  <c r="M530" i="4"/>
  <c r="R530" i="4" s="1"/>
  <c r="AA530" i="4" s="1"/>
  <c r="Q529" i="4"/>
  <c r="P529" i="4"/>
  <c r="Q528" i="4"/>
  <c r="P528" i="4"/>
  <c r="Q527" i="4"/>
  <c r="P527" i="4"/>
  <c r="M527" i="4"/>
  <c r="AE526" i="4"/>
  <c r="Q526" i="4"/>
  <c r="P526" i="4"/>
  <c r="M526" i="4"/>
  <c r="Q525" i="4"/>
  <c r="P525" i="4"/>
  <c r="Q524" i="4"/>
  <c r="P524" i="4"/>
  <c r="M524" i="4"/>
  <c r="Q523" i="4"/>
  <c r="P523" i="4"/>
  <c r="V522" i="4"/>
  <c r="Q522" i="4"/>
  <c r="P522" i="4"/>
  <c r="M522" i="4"/>
  <c r="R522" i="4" s="1"/>
  <c r="AA522" i="4" s="1"/>
  <c r="Q521" i="4"/>
  <c r="P521" i="4"/>
  <c r="Q520" i="4"/>
  <c r="P520" i="4"/>
  <c r="V519" i="4"/>
  <c r="Q519" i="4"/>
  <c r="P519" i="4"/>
  <c r="M519" i="4"/>
  <c r="Q518" i="4"/>
  <c r="P518" i="4"/>
  <c r="Q517" i="4"/>
  <c r="P517" i="4"/>
  <c r="Q516" i="4"/>
  <c r="P516" i="4"/>
  <c r="M516" i="4"/>
  <c r="Q515" i="4"/>
  <c r="P515" i="4"/>
  <c r="V514" i="4"/>
  <c r="W514" i="4" s="1"/>
  <c r="Q514" i="4"/>
  <c r="P514" i="4"/>
  <c r="M514" i="4"/>
  <c r="R514" i="4" s="1"/>
  <c r="AA514" i="4" s="1"/>
  <c r="Q513" i="4"/>
  <c r="P513" i="4"/>
  <c r="Q512" i="4"/>
  <c r="P512" i="4"/>
  <c r="Q511" i="4"/>
  <c r="P511" i="4"/>
  <c r="M511" i="4"/>
  <c r="AE510" i="4"/>
  <c r="Q510" i="4"/>
  <c r="M510" i="4" s="1"/>
  <c r="P510" i="4"/>
  <c r="Q509" i="4"/>
  <c r="P509" i="4"/>
  <c r="Q508" i="4"/>
  <c r="P508" i="4"/>
  <c r="M508" i="4"/>
  <c r="Q507" i="4"/>
  <c r="P507" i="4"/>
  <c r="V506" i="4"/>
  <c r="Q506" i="4"/>
  <c r="P506" i="4"/>
  <c r="M506" i="4"/>
  <c r="R506" i="4" s="1"/>
  <c r="AA506" i="4" s="1"/>
  <c r="Q505" i="4"/>
  <c r="P505" i="4"/>
  <c r="Q504" i="4"/>
  <c r="P504" i="4"/>
  <c r="Q503" i="4"/>
  <c r="P503" i="4"/>
  <c r="M503" i="4"/>
  <c r="R502" i="4"/>
  <c r="AA502" i="4" s="1"/>
  <c r="Q502" i="4"/>
  <c r="P502" i="4"/>
  <c r="M502" i="4"/>
  <c r="AE502" i="4" s="1"/>
  <c r="Q501" i="4"/>
  <c r="P501" i="4"/>
  <c r="Q500" i="4"/>
  <c r="P500" i="4"/>
  <c r="M500" i="4"/>
  <c r="Q499" i="4"/>
  <c r="P499" i="4"/>
  <c r="V498" i="4"/>
  <c r="W498" i="4" s="1"/>
  <c r="Q498" i="4"/>
  <c r="P498" i="4"/>
  <c r="M498" i="4"/>
  <c r="R498" i="4" s="1"/>
  <c r="AA498" i="4" s="1"/>
  <c r="Q497" i="4"/>
  <c r="P497" i="4"/>
  <c r="Q496" i="4"/>
  <c r="P496" i="4"/>
  <c r="Q495" i="4"/>
  <c r="P495" i="4"/>
  <c r="V494" i="4"/>
  <c r="Q494" i="4"/>
  <c r="P494" i="4"/>
  <c r="M494" i="4"/>
  <c r="Q493" i="4"/>
  <c r="P493" i="4"/>
  <c r="Q492" i="4"/>
  <c r="P492" i="4"/>
  <c r="N492" i="4"/>
  <c r="M492" i="4"/>
  <c r="AE491" i="4"/>
  <c r="V491" i="4"/>
  <c r="Q491" i="4"/>
  <c r="P491" i="4"/>
  <c r="M491" i="4"/>
  <c r="Q490" i="4"/>
  <c r="P490" i="4"/>
  <c r="Q489" i="4"/>
  <c r="P489" i="4"/>
  <c r="M489" i="4"/>
  <c r="Q488" i="4"/>
  <c r="P488" i="4"/>
  <c r="P487" i="4"/>
  <c r="Q487" i="4" s="1"/>
  <c r="P486" i="4"/>
  <c r="Q486" i="4" s="1"/>
  <c r="M486" i="4"/>
  <c r="P485" i="4"/>
  <c r="Q485" i="4" s="1"/>
  <c r="M485" i="4"/>
  <c r="AE484" i="4"/>
  <c r="Q484" i="4"/>
  <c r="P484" i="4"/>
  <c r="N484" i="4"/>
  <c r="M484" i="4"/>
  <c r="V483" i="4"/>
  <c r="P483" i="4"/>
  <c r="Q483" i="4" s="1"/>
  <c r="O483" i="4"/>
  <c r="N483" i="4"/>
  <c r="M483" i="4"/>
  <c r="P482" i="4"/>
  <c r="Q482" i="4" s="1"/>
  <c r="N482" i="4"/>
  <c r="M482" i="4"/>
  <c r="P481" i="4"/>
  <c r="Q481" i="4" s="1"/>
  <c r="M481" i="4"/>
  <c r="AE480" i="4"/>
  <c r="V480" i="4"/>
  <c r="Q480" i="4"/>
  <c r="P480" i="4"/>
  <c r="O480" i="4"/>
  <c r="N480" i="4"/>
  <c r="M480" i="4"/>
  <c r="P479" i="4"/>
  <c r="Q479" i="4" s="1"/>
  <c r="P478" i="4"/>
  <c r="Q478" i="4" s="1"/>
  <c r="P477" i="4"/>
  <c r="Q477" i="4" s="1"/>
  <c r="M477" i="4"/>
  <c r="V476" i="4"/>
  <c r="Q476" i="4"/>
  <c r="P476" i="4"/>
  <c r="M476" i="4"/>
  <c r="P475" i="4"/>
  <c r="Q475" i="4" s="1"/>
  <c r="M475" i="4" s="1"/>
  <c r="P474" i="4"/>
  <c r="Q474" i="4" s="1"/>
  <c r="M474" i="4" s="1"/>
  <c r="P473" i="4"/>
  <c r="Q473" i="4" s="1"/>
  <c r="Q472" i="4"/>
  <c r="P472" i="4"/>
  <c r="M472" i="4"/>
  <c r="V472" i="4" s="1"/>
  <c r="P471" i="4"/>
  <c r="Q471" i="4" s="1"/>
  <c r="Q470" i="4"/>
  <c r="P470" i="4"/>
  <c r="P469" i="4"/>
  <c r="Q469" i="4" s="1"/>
  <c r="M469" i="4"/>
  <c r="AE468" i="4"/>
  <c r="V468" i="4"/>
  <c r="P468" i="4"/>
  <c r="Q468" i="4" s="1"/>
  <c r="M468" i="4" s="1"/>
  <c r="N468" i="4"/>
  <c r="P467" i="4"/>
  <c r="Q467" i="4" s="1"/>
  <c r="Q466" i="4"/>
  <c r="P466" i="4"/>
  <c r="P465" i="4"/>
  <c r="Q465" i="4" s="1"/>
  <c r="M465" i="4" s="1"/>
  <c r="N465" i="4"/>
  <c r="P464" i="4"/>
  <c r="Q464" i="4" s="1"/>
  <c r="P463" i="4"/>
  <c r="Q463" i="4" s="1"/>
  <c r="Q462" i="4"/>
  <c r="P462" i="4"/>
  <c r="P461" i="4"/>
  <c r="Q461" i="4" s="1"/>
  <c r="M461" i="4"/>
  <c r="V461" i="4" s="1"/>
  <c r="AE460" i="4"/>
  <c r="X460" i="4"/>
  <c r="W460" i="4"/>
  <c r="V460" i="4"/>
  <c r="P460" i="4"/>
  <c r="Q460" i="4" s="1"/>
  <c r="N460" i="4"/>
  <c r="M460" i="4"/>
  <c r="R460" i="4" s="1"/>
  <c r="AA460" i="4" s="1"/>
  <c r="P459" i="4"/>
  <c r="Q459" i="4" s="1"/>
  <c r="Q458" i="4"/>
  <c r="P458" i="4"/>
  <c r="P457" i="4"/>
  <c r="Q457" i="4" s="1"/>
  <c r="P456" i="4"/>
  <c r="Q456" i="4" s="1"/>
  <c r="P455" i="4"/>
  <c r="Q455" i="4" s="1"/>
  <c r="Q454" i="4"/>
  <c r="P454" i="4"/>
  <c r="P453" i="4"/>
  <c r="Q453" i="4" s="1"/>
  <c r="V453" i="4" s="1"/>
  <c r="M453" i="4"/>
  <c r="AE452" i="4"/>
  <c r="V452" i="4"/>
  <c r="P452" i="4"/>
  <c r="Q452" i="4" s="1"/>
  <c r="M452" i="4" s="1"/>
  <c r="N452" i="4" s="1"/>
  <c r="P451" i="4"/>
  <c r="Q451" i="4" s="1"/>
  <c r="Q450" i="4"/>
  <c r="P450" i="4"/>
  <c r="V449" i="4"/>
  <c r="P449" i="4"/>
  <c r="Q449" i="4" s="1"/>
  <c r="N449" i="4"/>
  <c r="M449" i="4"/>
  <c r="P448" i="4"/>
  <c r="Q448" i="4" s="1"/>
  <c r="P447" i="4"/>
  <c r="Q447" i="4" s="1"/>
  <c r="Q446" i="4"/>
  <c r="P446" i="4"/>
  <c r="V445" i="4"/>
  <c r="P445" i="4"/>
  <c r="Q445" i="4" s="1"/>
  <c r="M445" i="4"/>
  <c r="AE444" i="4"/>
  <c r="X444" i="4"/>
  <c r="V444" i="4"/>
  <c r="W444" i="4" s="1"/>
  <c r="P444" i="4"/>
  <c r="Q444" i="4" s="1"/>
  <c r="N444" i="4"/>
  <c r="M444" i="4"/>
  <c r="R444" i="4" s="1"/>
  <c r="AA444" i="4" s="1"/>
  <c r="P443" i="4"/>
  <c r="Q443" i="4" s="1"/>
  <c r="Q442" i="4"/>
  <c r="P442" i="4"/>
  <c r="P441" i="4"/>
  <c r="Q441" i="4" s="1"/>
  <c r="P440" i="4"/>
  <c r="Q440" i="4" s="1"/>
  <c r="M440" i="4" s="1"/>
  <c r="N440" i="4" s="1"/>
  <c r="P439" i="4"/>
  <c r="Q439" i="4" s="1"/>
  <c r="R438" i="4"/>
  <c r="AA438" i="4" s="1"/>
  <c r="Q438" i="4"/>
  <c r="P438" i="4"/>
  <c r="M438" i="4"/>
  <c r="P437" i="4"/>
  <c r="Q437" i="4" s="1"/>
  <c r="M437" i="4"/>
  <c r="AE437" i="4" s="1"/>
  <c r="X436" i="4"/>
  <c r="V436" i="4"/>
  <c r="Q436" i="4"/>
  <c r="P436" i="4"/>
  <c r="M436" i="4"/>
  <c r="Q435" i="4"/>
  <c r="P435" i="4"/>
  <c r="Q434" i="4"/>
  <c r="P434" i="4"/>
  <c r="P433" i="4"/>
  <c r="Q433" i="4" s="1"/>
  <c r="M433" i="4" s="1"/>
  <c r="Q432" i="4"/>
  <c r="P432" i="4"/>
  <c r="P431" i="4"/>
  <c r="Q431" i="4" s="1"/>
  <c r="Q430" i="4"/>
  <c r="P430" i="4"/>
  <c r="P429" i="4"/>
  <c r="Q429" i="4" s="1"/>
  <c r="M429" i="4"/>
  <c r="Q428" i="4"/>
  <c r="P428" i="4"/>
  <c r="P427" i="4"/>
  <c r="Q427" i="4" s="1"/>
  <c r="Q426" i="4"/>
  <c r="P426" i="4"/>
  <c r="P425" i="4"/>
  <c r="Q425" i="4" s="1"/>
  <c r="X424" i="4"/>
  <c r="V424" i="4"/>
  <c r="P424" i="4"/>
  <c r="Q424" i="4" s="1"/>
  <c r="M424" i="4"/>
  <c r="AE423" i="4"/>
  <c r="X423" i="4"/>
  <c r="V423" i="4"/>
  <c r="R423" i="4"/>
  <c r="AA423" i="4" s="1"/>
  <c r="P423" i="4"/>
  <c r="Q423" i="4" s="1"/>
  <c r="M423" i="4" s="1"/>
  <c r="N423" i="4" s="1"/>
  <c r="O423" i="4" s="1"/>
  <c r="Q422" i="4"/>
  <c r="P422" i="4"/>
  <c r="W421" i="4"/>
  <c r="V421" i="4"/>
  <c r="R421" i="4"/>
  <c r="AA421" i="4" s="1"/>
  <c r="P421" i="4"/>
  <c r="Q421" i="4" s="1"/>
  <c r="O421" i="4"/>
  <c r="N421" i="4"/>
  <c r="M421" i="4"/>
  <c r="P420" i="4"/>
  <c r="Q420" i="4" s="1"/>
  <c r="P419" i="4"/>
  <c r="Q419" i="4" s="1"/>
  <c r="P418" i="4"/>
  <c r="Q418" i="4" s="1"/>
  <c r="M418" i="4" s="1"/>
  <c r="V417" i="4"/>
  <c r="P417" i="4"/>
  <c r="Q417" i="4" s="1"/>
  <c r="M417" i="4"/>
  <c r="X417" i="4" s="1"/>
  <c r="P416" i="4"/>
  <c r="Q416" i="4" s="1"/>
  <c r="X415" i="4"/>
  <c r="V415" i="4"/>
  <c r="P415" i="4"/>
  <c r="Q415" i="4" s="1"/>
  <c r="M415" i="4" s="1"/>
  <c r="AE415" i="4" s="1"/>
  <c r="P414" i="4"/>
  <c r="Q414" i="4" s="1"/>
  <c r="AE413" i="4"/>
  <c r="P413" i="4"/>
  <c r="Q413" i="4" s="1"/>
  <c r="N413" i="4"/>
  <c r="M413" i="4"/>
  <c r="R413" i="4" s="1"/>
  <c r="AA413" i="4" s="1"/>
  <c r="P412" i="4"/>
  <c r="Q412" i="4" s="1"/>
  <c r="P411" i="4"/>
  <c r="Q411" i="4" s="1"/>
  <c r="P410" i="4"/>
  <c r="Q410" i="4" s="1"/>
  <c r="M410" i="4"/>
  <c r="V409" i="4"/>
  <c r="R409" i="4"/>
  <c r="AA409" i="4" s="1"/>
  <c r="P409" i="4"/>
  <c r="Q409" i="4" s="1"/>
  <c r="M409" i="4"/>
  <c r="Q408" i="4"/>
  <c r="P408" i="4"/>
  <c r="AA407" i="4"/>
  <c r="V407" i="4"/>
  <c r="W407" i="4" s="1"/>
  <c r="R407" i="4"/>
  <c r="Q407" i="4"/>
  <c r="M407" i="4" s="1"/>
  <c r="P407" i="4"/>
  <c r="Q406" i="4"/>
  <c r="P406" i="4"/>
  <c r="P405" i="4"/>
  <c r="Q405" i="4" s="1"/>
  <c r="P404" i="4"/>
  <c r="Q404" i="4" s="1"/>
  <c r="P403" i="4"/>
  <c r="Q403" i="4" s="1"/>
  <c r="P402" i="4"/>
  <c r="Q402" i="4" s="1"/>
  <c r="P401" i="4"/>
  <c r="Q401" i="4" s="1"/>
  <c r="Q400" i="4"/>
  <c r="P400" i="4"/>
  <c r="Q399" i="4"/>
  <c r="P399" i="4"/>
  <c r="Q398" i="4"/>
  <c r="P398" i="4"/>
  <c r="P397" i="4"/>
  <c r="Q397" i="4" s="1"/>
  <c r="P396" i="4"/>
  <c r="Q396" i="4" s="1"/>
  <c r="Q395" i="4"/>
  <c r="P395" i="4"/>
  <c r="P394" i="4"/>
  <c r="Q394" i="4" s="1"/>
  <c r="P393" i="4"/>
  <c r="Q393" i="4" s="1"/>
  <c r="M393" i="4" s="1"/>
  <c r="X392" i="4"/>
  <c r="Y392" i="4" s="1"/>
  <c r="AB392" i="4" s="1"/>
  <c r="V392" i="4"/>
  <c r="Q392" i="4"/>
  <c r="P392" i="4"/>
  <c r="N392" i="4"/>
  <c r="M392" i="4"/>
  <c r="P391" i="4"/>
  <c r="Q391" i="4" s="1"/>
  <c r="AE390" i="4"/>
  <c r="V390" i="4"/>
  <c r="P390" i="4"/>
  <c r="Q390" i="4" s="1"/>
  <c r="M390" i="4" s="1"/>
  <c r="V389" i="4"/>
  <c r="P389" i="4"/>
  <c r="Q389" i="4" s="1"/>
  <c r="M389" i="4"/>
  <c r="X389" i="4" s="1"/>
  <c r="Q388" i="4"/>
  <c r="P388" i="4"/>
  <c r="X387" i="4"/>
  <c r="Y387" i="4" s="1"/>
  <c r="AB387" i="4" s="1"/>
  <c r="V387" i="4"/>
  <c r="P387" i="4"/>
  <c r="Q387" i="4" s="1"/>
  <c r="M387" i="4" s="1"/>
  <c r="P386" i="4"/>
  <c r="Q386" i="4" s="1"/>
  <c r="V385" i="4"/>
  <c r="W385" i="4" s="1"/>
  <c r="P385" i="4"/>
  <c r="Q385" i="4" s="1"/>
  <c r="N385" i="4"/>
  <c r="M385" i="4"/>
  <c r="R385" i="4" s="1"/>
  <c r="AA385" i="4" s="1"/>
  <c r="P384" i="4"/>
  <c r="Q384" i="4" s="1"/>
  <c r="Y383" i="4"/>
  <c r="AB383" i="4" s="1"/>
  <c r="X383" i="4"/>
  <c r="Z383" i="4" s="1"/>
  <c r="AC383" i="4" s="1"/>
  <c r="W383" i="4"/>
  <c r="V383" i="4"/>
  <c r="P383" i="4"/>
  <c r="Q383" i="4" s="1"/>
  <c r="M383" i="4" s="1"/>
  <c r="R383" i="4" s="1"/>
  <c r="AA383" i="4" s="1"/>
  <c r="N383" i="4"/>
  <c r="P382" i="4"/>
  <c r="Q382" i="4" s="1"/>
  <c r="X381" i="4"/>
  <c r="V381" i="4"/>
  <c r="W381" i="4" s="1"/>
  <c r="P381" i="4"/>
  <c r="Q381" i="4" s="1"/>
  <c r="N381" i="4"/>
  <c r="M381" i="4"/>
  <c r="R381" i="4" s="1"/>
  <c r="AA381" i="4" s="1"/>
  <c r="P380" i="4"/>
  <c r="Q380" i="4" s="1"/>
  <c r="P379" i="4"/>
  <c r="Q379" i="4" s="1"/>
  <c r="P378" i="4"/>
  <c r="Q378" i="4" s="1"/>
  <c r="M378" i="4" s="1"/>
  <c r="AE377" i="4"/>
  <c r="AA377" i="4"/>
  <c r="X377" i="4"/>
  <c r="R377" i="4"/>
  <c r="S377" i="4" s="1"/>
  <c r="U377" i="4" s="1"/>
  <c r="P377" i="4"/>
  <c r="Q377" i="4" s="1"/>
  <c r="O377" i="4"/>
  <c r="N377" i="4"/>
  <c r="M377" i="4"/>
  <c r="V377" i="4" s="1"/>
  <c r="W377" i="4" s="1"/>
  <c r="P376" i="4"/>
  <c r="Q376" i="4" s="1"/>
  <c r="P375" i="4"/>
  <c r="Q375" i="4" s="1"/>
  <c r="P374" i="4"/>
  <c r="Q374" i="4" s="1"/>
  <c r="P373" i="4"/>
  <c r="Q373" i="4" s="1"/>
  <c r="M373" i="4"/>
  <c r="X372" i="4"/>
  <c r="P372" i="4"/>
  <c r="Q372" i="4" s="1"/>
  <c r="M372" i="4"/>
  <c r="Q371" i="4"/>
  <c r="M371" i="4" s="1"/>
  <c r="P371" i="4"/>
  <c r="X370" i="4"/>
  <c r="V370" i="4"/>
  <c r="Q370" i="4"/>
  <c r="M370" i="4" s="1"/>
  <c r="P370" i="4"/>
  <c r="O370" i="4"/>
  <c r="N370" i="4"/>
  <c r="V369" i="4"/>
  <c r="Q369" i="4"/>
  <c r="M369" i="4" s="1"/>
  <c r="P369" i="4"/>
  <c r="P368" i="4"/>
  <c r="Q368" i="4" s="1"/>
  <c r="P367" i="4"/>
  <c r="Q367" i="4" s="1"/>
  <c r="P366" i="4"/>
  <c r="Q366" i="4" s="1"/>
  <c r="V365" i="4"/>
  <c r="P365" i="4"/>
  <c r="Q365" i="4" s="1"/>
  <c r="M365" i="4"/>
  <c r="X364" i="4"/>
  <c r="V364" i="4"/>
  <c r="P364" i="4"/>
  <c r="Q364" i="4" s="1"/>
  <c r="M364" i="4"/>
  <c r="P363" i="4"/>
  <c r="Q363" i="4" s="1"/>
  <c r="AE362" i="4"/>
  <c r="X362" i="4"/>
  <c r="V362" i="4"/>
  <c r="P362" i="4"/>
  <c r="Q362" i="4" s="1"/>
  <c r="M362" i="4" s="1"/>
  <c r="P361" i="4"/>
  <c r="Q361" i="4" s="1"/>
  <c r="AE360" i="4"/>
  <c r="P360" i="4"/>
  <c r="Q360" i="4" s="1"/>
  <c r="N360" i="4"/>
  <c r="M360" i="4"/>
  <c r="R360" i="4" s="1"/>
  <c r="AA360" i="4" s="1"/>
  <c r="AE359" i="4"/>
  <c r="R359" i="4"/>
  <c r="AA359" i="4" s="1"/>
  <c r="Q359" i="4"/>
  <c r="P359" i="4"/>
  <c r="N359" i="4"/>
  <c r="M359" i="4"/>
  <c r="X359" i="4" s="1"/>
  <c r="AE358" i="4"/>
  <c r="V358" i="4"/>
  <c r="R358" i="4"/>
  <c r="AA358" i="4" s="1"/>
  <c r="Q358" i="4"/>
  <c r="M358" i="4" s="1"/>
  <c r="X358" i="4" s="1"/>
  <c r="P358" i="4"/>
  <c r="N358" i="4"/>
  <c r="O358" i="4" s="1"/>
  <c r="AA357" i="4"/>
  <c r="V357" i="4"/>
  <c r="W357" i="4" s="1"/>
  <c r="R357" i="4"/>
  <c r="Q357" i="4"/>
  <c r="P357" i="4"/>
  <c r="M357" i="4"/>
  <c r="R356" i="4"/>
  <c r="AA356" i="4" s="1"/>
  <c r="P356" i="4"/>
  <c r="Q356" i="4" s="1"/>
  <c r="M356" i="4"/>
  <c r="Q355" i="4"/>
  <c r="P355" i="4"/>
  <c r="M355" i="4"/>
  <c r="Q354" i="4"/>
  <c r="P354" i="4"/>
  <c r="Q353" i="4"/>
  <c r="P353" i="4"/>
  <c r="P352" i="4"/>
  <c r="Q352" i="4" s="1"/>
  <c r="Q351" i="4"/>
  <c r="P351" i="4"/>
  <c r="Q350" i="4"/>
  <c r="P350" i="4"/>
  <c r="Q349" i="4"/>
  <c r="P349" i="4"/>
  <c r="P348" i="4"/>
  <c r="Q348" i="4" s="1"/>
  <c r="P347" i="4"/>
  <c r="Q347" i="4" s="1"/>
  <c r="Q346" i="4"/>
  <c r="P346" i="4"/>
  <c r="P345" i="4"/>
  <c r="Q345" i="4" s="1"/>
  <c r="P344" i="4"/>
  <c r="Q344" i="4" s="1"/>
  <c r="P343" i="4"/>
  <c r="Q343" i="4" s="1"/>
  <c r="Q342" i="4"/>
  <c r="P342" i="4"/>
  <c r="P341" i="4"/>
  <c r="Q341" i="4" s="1"/>
  <c r="M341" i="4"/>
  <c r="Q340" i="4"/>
  <c r="V340" i="4" s="1"/>
  <c r="P340" i="4"/>
  <c r="M340" i="4"/>
  <c r="P339" i="4"/>
  <c r="Q339" i="4" s="1"/>
  <c r="Q338" i="4"/>
  <c r="P338" i="4"/>
  <c r="P337" i="4"/>
  <c r="Q337" i="4" s="1"/>
  <c r="M337" i="4"/>
  <c r="Q336" i="4"/>
  <c r="P336" i="4"/>
  <c r="M336" i="4"/>
  <c r="AE336" i="4" s="1"/>
  <c r="Q335" i="4"/>
  <c r="P335" i="4"/>
  <c r="Q334" i="4"/>
  <c r="P334" i="4"/>
  <c r="P333" i="4"/>
  <c r="Q333" i="4" s="1"/>
  <c r="AE332" i="4"/>
  <c r="V332" i="4"/>
  <c r="Q332" i="4"/>
  <c r="P332" i="4"/>
  <c r="N332" i="4"/>
  <c r="M332" i="4"/>
  <c r="P331" i="4"/>
  <c r="Q331" i="4" s="1"/>
  <c r="R330" i="4"/>
  <c r="AA330" i="4" s="1"/>
  <c r="Q330" i="4"/>
  <c r="P330" i="4"/>
  <c r="M330" i="4"/>
  <c r="P329" i="4"/>
  <c r="Q329" i="4" s="1"/>
  <c r="Q328" i="4"/>
  <c r="P328" i="4"/>
  <c r="M328" i="4"/>
  <c r="V328" i="4" s="1"/>
  <c r="Q327" i="4"/>
  <c r="P327" i="4"/>
  <c r="Q326" i="4"/>
  <c r="M326" i="4" s="1"/>
  <c r="P326" i="4"/>
  <c r="P325" i="4"/>
  <c r="Q325" i="4" s="1"/>
  <c r="M325" i="4"/>
  <c r="Q324" i="4"/>
  <c r="P324" i="4"/>
  <c r="P323" i="4"/>
  <c r="Q323" i="4" s="1"/>
  <c r="Q322" i="4"/>
  <c r="M322" i="4" s="1"/>
  <c r="P322" i="4"/>
  <c r="P321" i="4"/>
  <c r="Q321" i="4" s="1"/>
  <c r="M321" i="4"/>
  <c r="Q320" i="4"/>
  <c r="M320" i="4" s="1"/>
  <c r="P320" i="4"/>
  <c r="Q319" i="4"/>
  <c r="P319" i="4"/>
  <c r="Q318" i="4"/>
  <c r="P318" i="4"/>
  <c r="M318" i="4"/>
  <c r="P317" i="4"/>
  <c r="Q317" i="4" s="1"/>
  <c r="M317" i="4"/>
  <c r="Q316" i="4"/>
  <c r="M316" i="4" s="1"/>
  <c r="P316" i="4"/>
  <c r="P315" i="4"/>
  <c r="Q315" i="4" s="1"/>
  <c r="R314" i="4"/>
  <c r="AA314" i="4" s="1"/>
  <c r="Q314" i="4"/>
  <c r="P314" i="4"/>
  <c r="M314" i="4"/>
  <c r="P313" i="4"/>
  <c r="Q313" i="4" s="1"/>
  <c r="M313" i="4" s="1"/>
  <c r="Q312" i="4"/>
  <c r="P312" i="4"/>
  <c r="P311" i="4"/>
  <c r="Q311" i="4" s="1"/>
  <c r="Q310" i="4"/>
  <c r="P310" i="4"/>
  <c r="P309" i="4"/>
  <c r="Q309" i="4" s="1"/>
  <c r="M309" i="4"/>
  <c r="Q308" i="4"/>
  <c r="V308" i="4" s="1"/>
  <c r="P308" i="4"/>
  <c r="N308" i="4"/>
  <c r="M308" i="4"/>
  <c r="P307" i="4"/>
  <c r="Q307" i="4" s="1"/>
  <c r="Q306" i="4"/>
  <c r="P306" i="4"/>
  <c r="P305" i="4"/>
  <c r="Q305" i="4" s="1"/>
  <c r="M305" i="4"/>
  <c r="Q304" i="4"/>
  <c r="P304" i="4"/>
  <c r="M304" i="4"/>
  <c r="AE304" i="4" s="1"/>
  <c r="Q303" i="4"/>
  <c r="P303" i="4"/>
  <c r="Q302" i="4"/>
  <c r="P302" i="4"/>
  <c r="P301" i="4"/>
  <c r="Q301" i="4" s="1"/>
  <c r="AE300" i="4"/>
  <c r="V300" i="4"/>
  <c r="Q300" i="4"/>
  <c r="P300" i="4"/>
  <c r="N300" i="4"/>
  <c r="M300" i="4"/>
  <c r="P299" i="4"/>
  <c r="Q299" i="4" s="1"/>
  <c r="R298" i="4"/>
  <c r="AA298" i="4" s="1"/>
  <c r="Q298" i="4"/>
  <c r="P298" i="4"/>
  <c r="M298" i="4"/>
  <c r="P297" i="4"/>
  <c r="Q297" i="4" s="1"/>
  <c r="Q296" i="4"/>
  <c r="V296" i="4" s="1"/>
  <c r="P296" i="4"/>
  <c r="M296" i="4"/>
  <c r="P295" i="4"/>
  <c r="Q295" i="4" s="1"/>
  <c r="Q294" i="4"/>
  <c r="P294" i="4"/>
  <c r="P293" i="4"/>
  <c r="Q293" i="4" s="1"/>
  <c r="M293" i="4"/>
  <c r="P292" i="4"/>
  <c r="Q292" i="4" s="1"/>
  <c r="Q291" i="4"/>
  <c r="P291" i="4"/>
  <c r="Q290" i="4"/>
  <c r="P290" i="4"/>
  <c r="M290" i="4"/>
  <c r="V289" i="4"/>
  <c r="P289" i="4"/>
  <c r="Q289" i="4" s="1"/>
  <c r="M289" i="4" s="1"/>
  <c r="P288" i="4"/>
  <c r="Q288" i="4" s="1"/>
  <c r="V287" i="4"/>
  <c r="Q287" i="4"/>
  <c r="M287" i="4" s="1"/>
  <c r="AE287" i="4" s="1"/>
  <c r="P287" i="4"/>
  <c r="Q286" i="4"/>
  <c r="P286" i="4"/>
  <c r="P285" i="4"/>
  <c r="Q285" i="4" s="1"/>
  <c r="P284" i="4"/>
  <c r="Q284" i="4" s="1"/>
  <c r="P283" i="4"/>
  <c r="Q283" i="4" s="1"/>
  <c r="P282" i="4"/>
  <c r="Q282" i="4" s="1"/>
  <c r="P281" i="4"/>
  <c r="Q281" i="4" s="1"/>
  <c r="P280" i="4"/>
  <c r="Q280" i="4" s="1"/>
  <c r="P279" i="4"/>
  <c r="Q279" i="4" s="1"/>
  <c r="P278" i="4"/>
  <c r="Q278" i="4" s="1"/>
  <c r="M278" i="4" s="1"/>
  <c r="R277" i="4"/>
  <c r="AA277" i="4" s="1"/>
  <c r="P277" i="4"/>
  <c r="Q277" i="4" s="1"/>
  <c r="N277" i="4"/>
  <c r="M277" i="4"/>
  <c r="AE277" i="4" s="1"/>
  <c r="V276" i="4"/>
  <c r="Q276" i="4"/>
  <c r="M276" i="4" s="1"/>
  <c r="P276" i="4"/>
  <c r="Q275" i="4"/>
  <c r="M275" i="4" s="1"/>
  <c r="P275" i="4"/>
  <c r="X274" i="4"/>
  <c r="V274" i="4"/>
  <c r="Q274" i="4"/>
  <c r="M274" i="4" s="1"/>
  <c r="P274" i="4"/>
  <c r="P273" i="4"/>
  <c r="Q273" i="4" s="1"/>
  <c r="M273" i="4" s="1"/>
  <c r="P272" i="4"/>
  <c r="Q272" i="4" s="1"/>
  <c r="M272" i="4" s="1"/>
  <c r="V271" i="4"/>
  <c r="P271" i="4"/>
  <c r="Q271" i="4" s="1"/>
  <c r="M271" i="4" s="1"/>
  <c r="P270" i="4"/>
  <c r="Q270" i="4" s="1"/>
  <c r="M270" i="4" s="1"/>
  <c r="X269" i="4"/>
  <c r="V269" i="4"/>
  <c r="P269" i="4"/>
  <c r="Q269" i="4" s="1"/>
  <c r="M269" i="4"/>
  <c r="X268" i="4"/>
  <c r="V268" i="4"/>
  <c r="Q268" i="4"/>
  <c r="P268" i="4"/>
  <c r="M268" i="4"/>
  <c r="AE267" i="4"/>
  <c r="X267" i="4"/>
  <c r="V267" i="4"/>
  <c r="W267" i="4" s="1"/>
  <c r="Q267" i="4"/>
  <c r="M267" i="4" s="1"/>
  <c r="R267" i="4" s="1"/>
  <c r="AA267" i="4" s="1"/>
  <c r="P267" i="4"/>
  <c r="Q266" i="4"/>
  <c r="P266" i="4"/>
  <c r="P265" i="4"/>
  <c r="Q265" i="4" s="1"/>
  <c r="P264" i="4"/>
  <c r="Q264" i="4" s="1"/>
  <c r="P263" i="4"/>
  <c r="Q263" i="4" s="1"/>
  <c r="V262" i="4"/>
  <c r="P262" i="4"/>
  <c r="Q262" i="4" s="1"/>
  <c r="M262" i="4"/>
  <c r="V261" i="4"/>
  <c r="P261" i="4"/>
  <c r="Q261" i="4" s="1"/>
  <c r="M261" i="4"/>
  <c r="Q260" i="4"/>
  <c r="P260" i="4"/>
  <c r="M260" i="4"/>
  <c r="Q259" i="4"/>
  <c r="P259" i="4"/>
  <c r="Q258" i="4"/>
  <c r="P258" i="4"/>
  <c r="P257" i="4"/>
  <c r="Q257" i="4" s="1"/>
  <c r="Q256" i="4"/>
  <c r="P256" i="4"/>
  <c r="M256" i="4"/>
  <c r="V256" i="4" s="1"/>
  <c r="P255" i="4"/>
  <c r="Q255" i="4" s="1"/>
  <c r="Q254" i="4"/>
  <c r="M254" i="4" s="1"/>
  <c r="P254" i="4"/>
  <c r="P253" i="4"/>
  <c r="Q253" i="4" s="1"/>
  <c r="V252" i="4"/>
  <c r="Q252" i="4"/>
  <c r="M252" i="4" s="1"/>
  <c r="P252" i="4"/>
  <c r="P251" i="4"/>
  <c r="Q251" i="4" s="1"/>
  <c r="Q250" i="4"/>
  <c r="P250" i="4"/>
  <c r="M250" i="4"/>
  <c r="P249" i="4"/>
  <c r="Q249" i="4" s="1"/>
  <c r="M249" i="4"/>
  <c r="Q248" i="4"/>
  <c r="M248" i="4" s="1"/>
  <c r="P248" i="4"/>
  <c r="Q247" i="4"/>
  <c r="P247" i="4"/>
  <c r="Q246" i="4"/>
  <c r="P246" i="4"/>
  <c r="M246" i="4"/>
  <c r="P245" i="4"/>
  <c r="Q245" i="4" s="1"/>
  <c r="Q244" i="4"/>
  <c r="P244" i="4"/>
  <c r="Q243" i="4"/>
  <c r="P243" i="4"/>
  <c r="R242" i="4"/>
  <c r="AA242" i="4" s="1"/>
  <c r="Q242" i="4"/>
  <c r="P242" i="4"/>
  <c r="M242" i="4"/>
  <c r="P241" i="4"/>
  <c r="Q241" i="4" s="1"/>
  <c r="M241" i="4"/>
  <c r="Q240" i="4"/>
  <c r="P240" i="4"/>
  <c r="P239" i="4"/>
  <c r="Q239" i="4" s="1"/>
  <c r="Q238" i="4"/>
  <c r="P238" i="4"/>
  <c r="P237" i="4"/>
  <c r="Q237" i="4" s="1"/>
  <c r="M237" i="4"/>
  <c r="AE236" i="4"/>
  <c r="Q236" i="4"/>
  <c r="V236" i="4" s="1"/>
  <c r="P236" i="4"/>
  <c r="O236" i="4"/>
  <c r="N236" i="4"/>
  <c r="M236" i="4"/>
  <c r="P235" i="4"/>
  <c r="Q235" i="4" s="1"/>
  <c r="Q234" i="4"/>
  <c r="P234" i="4"/>
  <c r="P233" i="4"/>
  <c r="Q233" i="4" s="1"/>
  <c r="M233" i="4"/>
  <c r="Q232" i="4"/>
  <c r="P232" i="4"/>
  <c r="O232" i="4"/>
  <c r="N232" i="4"/>
  <c r="M232" i="4"/>
  <c r="P231" i="4"/>
  <c r="Q231" i="4" s="1"/>
  <c r="Q230" i="4"/>
  <c r="P230" i="4"/>
  <c r="P229" i="4"/>
  <c r="Q229" i="4" s="1"/>
  <c r="Q228" i="4"/>
  <c r="P228" i="4"/>
  <c r="M228" i="4"/>
  <c r="P227" i="4"/>
  <c r="Q227" i="4" s="1"/>
  <c r="Q226" i="4"/>
  <c r="P226" i="4"/>
  <c r="P225" i="4"/>
  <c r="Q225" i="4" s="1"/>
  <c r="Q224" i="4"/>
  <c r="P224" i="4"/>
  <c r="M224" i="4"/>
  <c r="V224" i="4" s="1"/>
  <c r="P223" i="4"/>
  <c r="Q223" i="4" s="1"/>
  <c r="Q222" i="4"/>
  <c r="P222" i="4"/>
  <c r="M222" i="4"/>
  <c r="P221" i="4"/>
  <c r="Q221" i="4" s="1"/>
  <c r="V220" i="4"/>
  <c r="F220" i="4" s="1"/>
  <c r="Q220" i="4"/>
  <c r="M220" i="4" s="1"/>
  <c r="P220" i="4"/>
  <c r="P219" i="4"/>
  <c r="Q219" i="4" s="1"/>
  <c r="Q218" i="4"/>
  <c r="P218" i="4"/>
  <c r="M218" i="4"/>
  <c r="P217" i="4"/>
  <c r="Q217" i="4" s="1"/>
  <c r="M217" i="4"/>
  <c r="Q216" i="4"/>
  <c r="M216" i="4" s="1"/>
  <c r="P216" i="4"/>
  <c r="Q215" i="4"/>
  <c r="P215" i="4"/>
  <c r="Q214" i="4"/>
  <c r="P214" i="4"/>
  <c r="M214" i="4"/>
  <c r="P213" i="4"/>
  <c r="Q213" i="4" s="1"/>
  <c r="Q212" i="4"/>
  <c r="M212" i="4" s="1"/>
  <c r="P212" i="4"/>
  <c r="P211" i="4"/>
  <c r="Q211" i="4" s="1"/>
  <c r="M211" i="4" s="1"/>
  <c r="Q210" i="4"/>
  <c r="P210" i="4"/>
  <c r="N210" i="4"/>
  <c r="O210" i="4" s="1"/>
  <c r="M210" i="4"/>
  <c r="Q209" i="4"/>
  <c r="P209" i="4"/>
  <c r="Q208" i="4"/>
  <c r="P208" i="4"/>
  <c r="P207" i="4"/>
  <c r="Q207" i="4" s="1"/>
  <c r="M207" i="4" s="1"/>
  <c r="Q206" i="4"/>
  <c r="P206" i="4"/>
  <c r="M206" i="4"/>
  <c r="Q205" i="4"/>
  <c r="P205" i="4"/>
  <c r="Q204" i="4"/>
  <c r="P204" i="4"/>
  <c r="P203" i="4"/>
  <c r="Q203" i="4" s="1"/>
  <c r="M203" i="4"/>
  <c r="Q202" i="4"/>
  <c r="P202" i="4"/>
  <c r="M202" i="4"/>
  <c r="V202" i="4" s="1"/>
  <c r="Q201" i="4"/>
  <c r="P201" i="4"/>
  <c r="Q200" i="4"/>
  <c r="P200" i="4"/>
  <c r="P199" i="4"/>
  <c r="Q199" i="4" s="1"/>
  <c r="M199" i="4"/>
  <c r="X199" i="4" s="1"/>
  <c r="V198" i="4"/>
  <c r="Q198" i="4"/>
  <c r="P198" i="4"/>
  <c r="M198" i="4"/>
  <c r="Q197" i="4"/>
  <c r="P197" i="4"/>
  <c r="Q196" i="4"/>
  <c r="P196" i="4"/>
  <c r="X195" i="4"/>
  <c r="P195" i="4"/>
  <c r="Q195" i="4" s="1"/>
  <c r="M195" i="4"/>
  <c r="Q194" i="4"/>
  <c r="P194" i="4"/>
  <c r="M194" i="4"/>
  <c r="V194" i="4" s="1"/>
  <c r="Q193" i="4"/>
  <c r="P193" i="4"/>
  <c r="Q192" i="4"/>
  <c r="P192" i="4"/>
  <c r="P191" i="4"/>
  <c r="Q191" i="4" s="1"/>
  <c r="V190" i="4"/>
  <c r="Q190" i="4"/>
  <c r="P190" i="4"/>
  <c r="M190" i="4"/>
  <c r="Q189" i="4"/>
  <c r="P189" i="4"/>
  <c r="Q188" i="4"/>
  <c r="P188" i="4"/>
  <c r="P187" i="4"/>
  <c r="Q187" i="4" s="1"/>
  <c r="V186" i="4"/>
  <c r="Q186" i="4"/>
  <c r="P186" i="4"/>
  <c r="M186" i="4"/>
  <c r="Q185" i="4"/>
  <c r="P185" i="4"/>
  <c r="Q184" i="4"/>
  <c r="P184" i="4"/>
  <c r="P183" i="4"/>
  <c r="Q183" i="4" s="1"/>
  <c r="M183" i="4" s="1"/>
  <c r="Q182" i="4"/>
  <c r="P182" i="4"/>
  <c r="M182" i="4"/>
  <c r="V182" i="4" s="1"/>
  <c r="P181" i="4"/>
  <c r="Q181" i="4" s="1"/>
  <c r="M181" i="4" s="1"/>
  <c r="V180" i="4"/>
  <c r="F180" i="4" s="1"/>
  <c r="P180" i="4"/>
  <c r="Q180" i="4" s="1"/>
  <c r="M180" i="4"/>
  <c r="R180" i="4" s="1"/>
  <c r="AA180" i="4" s="1"/>
  <c r="P179" i="4"/>
  <c r="Q179" i="4" s="1"/>
  <c r="M179" i="4"/>
  <c r="X179" i="4" s="1"/>
  <c r="Q178" i="4"/>
  <c r="P178" i="4"/>
  <c r="M178" i="4"/>
  <c r="V178" i="4" s="1"/>
  <c r="P177" i="4"/>
  <c r="Q177" i="4" s="1"/>
  <c r="P176" i="4"/>
  <c r="Q176" i="4" s="1"/>
  <c r="M176" i="4" s="1"/>
  <c r="P175" i="4"/>
  <c r="Q175" i="4" s="1"/>
  <c r="Q174" i="4"/>
  <c r="P174" i="4"/>
  <c r="M174" i="4"/>
  <c r="V174" i="4" s="1"/>
  <c r="P173" i="4"/>
  <c r="Q173" i="4" s="1"/>
  <c r="M173" i="4"/>
  <c r="R173" i="4" s="1"/>
  <c r="AA173" i="4" s="1"/>
  <c r="P172" i="4"/>
  <c r="Q172" i="4" s="1"/>
  <c r="V172" i="4" s="1"/>
  <c r="N172" i="4"/>
  <c r="S172" i="4" s="1"/>
  <c r="M172" i="4"/>
  <c r="R172" i="4" s="1"/>
  <c r="AA172" i="4" s="1"/>
  <c r="P171" i="4"/>
  <c r="Q171" i="4" s="1"/>
  <c r="M171" i="4"/>
  <c r="X171" i="4" s="1"/>
  <c r="AE170" i="4"/>
  <c r="V170" i="4"/>
  <c r="Q170" i="4"/>
  <c r="P170" i="4"/>
  <c r="O170" i="4"/>
  <c r="N170" i="4"/>
  <c r="M170" i="4"/>
  <c r="V169" i="4"/>
  <c r="P169" i="4"/>
  <c r="Q169" i="4" s="1"/>
  <c r="M169" i="4" s="1"/>
  <c r="P168" i="4"/>
  <c r="Q168" i="4" s="1"/>
  <c r="M168" i="4" s="1"/>
  <c r="X167" i="4"/>
  <c r="P167" i="4"/>
  <c r="Q167" i="4" s="1"/>
  <c r="M167" i="4"/>
  <c r="V166" i="4"/>
  <c r="Q166" i="4"/>
  <c r="P166" i="4"/>
  <c r="M166" i="4"/>
  <c r="P165" i="4"/>
  <c r="Q165" i="4" s="1"/>
  <c r="M165" i="4" s="1"/>
  <c r="P164" i="4"/>
  <c r="Q164" i="4" s="1"/>
  <c r="P163" i="4"/>
  <c r="Q163" i="4" s="1"/>
  <c r="V162" i="4"/>
  <c r="Q162" i="4"/>
  <c r="P162" i="4"/>
  <c r="M162" i="4"/>
  <c r="AE161" i="4"/>
  <c r="X161" i="4"/>
  <c r="P161" i="4"/>
  <c r="Q161" i="4" s="1"/>
  <c r="M161" i="4"/>
  <c r="AE160" i="4"/>
  <c r="X160" i="4"/>
  <c r="P160" i="4"/>
  <c r="Q160" i="4" s="1"/>
  <c r="N160" i="4"/>
  <c r="M160" i="4"/>
  <c r="P159" i="4"/>
  <c r="Q159" i="4" s="1"/>
  <c r="M159" i="4"/>
  <c r="AE158" i="4"/>
  <c r="Q158" i="4"/>
  <c r="P158" i="4"/>
  <c r="N158" i="4"/>
  <c r="M158" i="4"/>
  <c r="V157" i="4"/>
  <c r="P157" i="4"/>
  <c r="Q157" i="4" s="1"/>
  <c r="M157" i="4" s="1"/>
  <c r="P156" i="4"/>
  <c r="Q156" i="4" s="1"/>
  <c r="M156" i="4" s="1"/>
  <c r="P155" i="4"/>
  <c r="Q155" i="4" s="1"/>
  <c r="V154" i="4"/>
  <c r="G154" i="4" s="1"/>
  <c r="P154" i="4"/>
  <c r="Q154" i="4" s="1"/>
  <c r="M154" i="4"/>
  <c r="P153" i="4"/>
  <c r="Q153" i="4" s="1"/>
  <c r="P152" i="4"/>
  <c r="Q152" i="4" s="1"/>
  <c r="R151" i="4"/>
  <c r="AA151" i="4" s="1"/>
  <c r="Q151" i="4"/>
  <c r="V151" i="4" s="1"/>
  <c r="P151" i="4"/>
  <c r="M151" i="4"/>
  <c r="P150" i="4"/>
  <c r="Q150" i="4" s="1"/>
  <c r="M150" i="4" s="1"/>
  <c r="P149" i="4"/>
  <c r="Q149" i="4" s="1"/>
  <c r="P148" i="4"/>
  <c r="Q148" i="4" s="1"/>
  <c r="Q147" i="4"/>
  <c r="V147" i="4" s="1"/>
  <c r="P147" i="4"/>
  <c r="M147" i="4"/>
  <c r="V146" i="4"/>
  <c r="P146" i="4"/>
  <c r="Q146" i="4" s="1"/>
  <c r="M146" i="4" s="1"/>
  <c r="X145" i="4"/>
  <c r="V145" i="4"/>
  <c r="W145" i="4" s="1"/>
  <c r="Q145" i="4"/>
  <c r="M145" i="4" s="1"/>
  <c r="R145" i="4" s="1"/>
  <c r="AA145" i="4" s="1"/>
  <c r="P145" i="4"/>
  <c r="P144" i="4"/>
  <c r="Q144" i="4" s="1"/>
  <c r="Q143" i="4"/>
  <c r="P143" i="4"/>
  <c r="M143" i="4"/>
  <c r="P142" i="4"/>
  <c r="Q142" i="4" s="1"/>
  <c r="V141" i="4"/>
  <c r="F141" i="4" s="1"/>
  <c r="Q141" i="4"/>
  <c r="M141" i="4" s="1"/>
  <c r="P141" i="4"/>
  <c r="P140" i="4"/>
  <c r="Q140" i="4" s="1"/>
  <c r="Q139" i="4"/>
  <c r="P139" i="4"/>
  <c r="M139" i="4"/>
  <c r="P138" i="4"/>
  <c r="Q138" i="4" s="1"/>
  <c r="P137" i="4"/>
  <c r="Q137" i="4" s="1"/>
  <c r="Q136" i="4"/>
  <c r="P136" i="4"/>
  <c r="Q135" i="4"/>
  <c r="P135" i="4"/>
  <c r="M135" i="4"/>
  <c r="P134" i="4"/>
  <c r="Q134" i="4" s="1"/>
  <c r="P133" i="4"/>
  <c r="Q133" i="4" s="1"/>
  <c r="Q132" i="4"/>
  <c r="P132" i="4"/>
  <c r="R131" i="4"/>
  <c r="AA131" i="4" s="1"/>
  <c r="Q131" i="4"/>
  <c r="P131" i="4"/>
  <c r="M131" i="4"/>
  <c r="AE130" i="4"/>
  <c r="P130" i="4"/>
  <c r="Q130" i="4" s="1"/>
  <c r="M130" i="4"/>
  <c r="P129" i="4"/>
  <c r="Q129" i="4" s="1"/>
  <c r="P128" i="4"/>
  <c r="Q128" i="4" s="1"/>
  <c r="R127" i="4"/>
  <c r="AA127" i="4" s="1"/>
  <c r="Q127" i="4"/>
  <c r="V127" i="4" s="1"/>
  <c r="P127" i="4"/>
  <c r="M127" i="4"/>
  <c r="V126" i="4"/>
  <c r="F126" i="4" s="1"/>
  <c r="P126" i="4"/>
  <c r="Q126" i="4" s="1"/>
  <c r="N126" i="4"/>
  <c r="M126" i="4"/>
  <c r="P125" i="4"/>
  <c r="Q125" i="4" s="1"/>
  <c r="P124" i="4"/>
  <c r="Q124" i="4" s="1"/>
  <c r="R123" i="4"/>
  <c r="AA123" i="4" s="1"/>
  <c r="Q123" i="4"/>
  <c r="V123" i="4" s="1"/>
  <c r="P123" i="4"/>
  <c r="M123" i="4"/>
  <c r="P122" i="4"/>
  <c r="Q122" i="4" s="1"/>
  <c r="M122" i="4"/>
  <c r="P121" i="4"/>
  <c r="Q121" i="4" s="1"/>
  <c r="Q120" i="4"/>
  <c r="P120" i="4"/>
  <c r="R119" i="4"/>
  <c r="AA119" i="4" s="1"/>
  <c r="Q119" i="4"/>
  <c r="V119" i="4" s="1"/>
  <c r="P119" i="4"/>
  <c r="M119" i="4"/>
  <c r="P118" i="4"/>
  <c r="Q118" i="4" s="1"/>
  <c r="M118" i="4" s="1"/>
  <c r="P117" i="4"/>
  <c r="Q117" i="4" s="1"/>
  <c r="P116" i="4"/>
  <c r="Q116" i="4" s="1"/>
  <c r="Q115" i="4"/>
  <c r="P115" i="4"/>
  <c r="M115" i="4"/>
  <c r="V114" i="4"/>
  <c r="P114" i="4"/>
  <c r="Q114" i="4" s="1"/>
  <c r="M114" i="4" s="1"/>
  <c r="X113" i="4"/>
  <c r="V113" i="4"/>
  <c r="W113" i="4" s="1"/>
  <c r="Q113" i="4"/>
  <c r="M113" i="4" s="1"/>
  <c r="R113" i="4" s="1"/>
  <c r="AA113" i="4" s="1"/>
  <c r="P113" i="4"/>
  <c r="P112" i="4"/>
  <c r="Q112" i="4" s="1"/>
  <c r="Q111" i="4"/>
  <c r="P111" i="4"/>
  <c r="P110" i="4"/>
  <c r="Q110" i="4" s="1"/>
  <c r="N110" i="4"/>
  <c r="M110" i="4"/>
  <c r="P109" i="4"/>
  <c r="Q109" i="4" s="1"/>
  <c r="P108" i="4"/>
  <c r="Q108" i="4" s="1"/>
  <c r="Q107" i="4"/>
  <c r="P107" i="4"/>
  <c r="P106" i="4"/>
  <c r="Q106" i="4" s="1"/>
  <c r="M106" i="4"/>
  <c r="P105" i="4"/>
  <c r="Q105" i="4" s="1"/>
  <c r="P104" i="4"/>
  <c r="Q104" i="4" s="1"/>
  <c r="Q103" i="4"/>
  <c r="P103" i="4"/>
  <c r="P102" i="4"/>
  <c r="Q102" i="4" s="1"/>
  <c r="M102" i="4"/>
  <c r="P101" i="4"/>
  <c r="Q101" i="4" s="1"/>
  <c r="Q100" i="4"/>
  <c r="P100" i="4"/>
  <c r="Q99" i="4"/>
  <c r="P99" i="4"/>
  <c r="M99" i="4"/>
  <c r="AE98" i="4"/>
  <c r="V98" i="4"/>
  <c r="P98" i="4"/>
  <c r="Q98" i="4" s="1"/>
  <c r="M98" i="4" s="1"/>
  <c r="P97" i="4"/>
  <c r="Q97" i="4" s="1"/>
  <c r="Q96" i="4"/>
  <c r="P96" i="4"/>
  <c r="Q95" i="4"/>
  <c r="P95" i="4"/>
  <c r="M95" i="4"/>
  <c r="P94" i="4"/>
  <c r="Q94" i="4" s="1"/>
  <c r="P93" i="4"/>
  <c r="Q93" i="4" s="1"/>
  <c r="Q92" i="4"/>
  <c r="P92" i="4"/>
  <c r="Q91" i="4"/>
  <c r="P91" i="4"/>
  <c r="M91" i="4"/>
  <c r="P90" i="4"/>
  <c r="Q90" i="4" s="1"/>
  <c r="P89" i="4"/>
  <c r="Q89" i="4" s="1"/>
  <c r="V89" i="4" s="1"/>
  <c r="M89" i="4"/>
  <c r="X89" i="4" s="1"/>
  <c r="P88" i="4"/>
  <c r="Q88" i="4" s="1"/>
  <c r="Q87" i="4"/>
  <c r="P87" i="4"/>
  <c r="M87" i="4"/>
  <c r="P86" i="4"/>
  <c r="Q86" i="4" s="1"/>
  <c r="P85" i="4"/>
  <c r="Q85" i="4" s="1"/>
  <c r="P84" i="4"/>
  <c r="Q84" i="4" s="1"/>
  <c r="Q83" i="4"/>
  <c r="P83" i="4"/>
  <c r="P82" i="4"/>
  <c r="Q82" i="4" s="1"/>
  <c r="P81" i="4"/>
  <c r="Q81" i="4" s="1"/>
  <c r="M81" i="4" s="1"/>
  <c r="P80" i="4"/>
  <c r="Q80" i="4" s="1"/>
  <c r="Q79" i="4"/>
  <c r="P79" i="4"/>
  <c r="P78" i="4"/>
  <c r="Q78" i="4" s="1"/>
  <c r="P77" i="4"/>
  <c r="Q77" i="4" s="1"/>
  <c r="V77" i="4" s="1"/>
  <c r="M77" i="4"/>
  <c r="X77" i="4" s="1"/>
  <c r="Q76" i="4"/>
  <c r="P76" i="4"/>
  <c r="Q75" i="4"/>
  <c r="P75" i="4"/>
  <c r="P74" i="4"/>
  <c r="Q74" i="4" s="1"/>
  <c r="M74" i="4"/>
  <c r="X74" i="4" s="1"/>
  <c r="P73" i="4"/>
  <c r="Q73" i="4" s="1"/>
  <c r="M73" i="4"/>
  <c r="X73" i="4" s="1"/>
  <c r="Q72" i="4"/>
  <c r="P72" i="4"/>
  <c r="Q71" i="4"/>
  <c r="P71" i="4"/>
  <c r="X70" i="4"/>
  <c r="V70" i="4"/>
  <c r="P70" i="4"/>
  <c r="Q70" i="4" s="1"/>
  <c r="N70" i="4"/>
  <c r="M70" i="4"/>
  <c r="AE69" i="4"/>
  <c r="W69" i="4"/>
  <c r="V69" i="4"/>
  <c r="F69" i="4" s="1"/>
  <c r="R69" i="4"/>
  <c r="AA69" i="4" s="1"/>
  <c r="Q69" i="4"/>
  <c r="P69" i="4"/>
  <c r="M69" i="4"/>
  <c r="P68" i="4"/>
  <c r="Q68" i="4" s="1"/>
  <c r="Q67" i="4"/>
  <c r="M67" i="4" s="1"/>
  <c r="P67" i="4"/>
  <c r="X66" i="4"/>
  <c r="V66" i="4"/>
  <c r="G66" i="4" s="1"/>
  <c r="P66" i="4"/>
  <c r="Q66" i="4" s="1"/>
  <c r="N66" i="4"/>
  <c r="M66" i="4"/>
  <c r="Q65" i="4"/>
  <c r="M65" i="4" s="1"/>
  <c r="P65" i="4"/>
  <c r="P64" i="4"/>
  <c r="Q64" i="4" s="1"/>
  <c r="Q63" i="4"/>
  <c r="P63" i="4"/>
  <c r="N63" i="4"/>
  <c r="M63" i="4"/>
  <c r="P62" i="4"/>
  <c r="Q62" i="4" s="1"/>
  <c r="M62" i="4"/>
  <c r="Q61" i="4"/>
  <c r="P61" i="4"/>
  <c r="P60" i="4"/>
  <c r="Q60" i="4" s="1"/>
  <c r="Q59" i="4"/>
  <c r="P59" i="4"/>
  <c r="M59" i="4"/>
  <c r="V59" i="4" s="1"/>
  <c r="AE58" i="4"/>
  <c r="P58" i="4"/>
  <c r="Q58" i="4" s="1"/>
  <c r="M58" i="4" s="1"/>
  <c r="Q57" i="4"/>
  <c r="P57" i="4"/>
  <c r="Q56" i="4"/>
  <c r="P56" i="4"/>
  <c r="Q55" i="4"/>
  <c r="P55" i="4"/>
  <c r="Q54" i="4"/>
  <c r="P54" i="4"/>
  <c r="Q53" i="4"/>
  <c r="P53" i="4"/>
  <c r="Q52" i="4"/>
  <c r="P52" i="4"/>
  <c r="Q51" i="4"/>
  <c r="P51" i="4"/>
  <c r="Q50" i="4"/>
  <c r="P50" i="4"/>
  <c r="Q49" i="4"/>
  <c r="P49" i="4"/>
  <c r="Q48" i="4"/>
  <c r="P48" i="4"/>
  <c r="Q47" i="4"/>
  <c r="P47" i="4"/>
  <c r="Q46" i="4"/>
  <c r="P46" i="4"/>
  <c r="Q45" i="4"/>
  <c r="P45" i="4"/>
  <c r="Q44" i="4"/>
  <c r="P44" i="4"/>
  <c r="Q43" i="4"/>
  <c r="P43" i="4"/>
  <c r="Q42" i="4"/>
  <c r="P42" i="4"/>
  <c r="Q41" i="4"/>
  <c r="P41" i="4"/>
  <c r="Q40" i="4"/>
  <c r="P40" i="4"/>
  <c r="Q39" i="4"/>
  <c r="P39" i="4"/>
  <c r="Q38" i="4"/>
  <c r="P38" i="4"/>
  <c r="Q37" i="4"/>
  <c r="P37" i="4"/>
  <c r="Q36" i="4"/>
  <c r="P36" i="4"/>
  <c r="Q35" i="4"/>
  <c r="P35" i="4"/>
  <c r="Q34" i="4"/>
  <c r="P34" i="4"/>
  <c r="Q33" i="4"/>
  <c r="P33" i="4"/>
  <c r="Q32" i="4"/>
  <c r="P32" i="4"/>
  <c r="Q31" i="4"/>
  <c r="P31" i="4"/>
  <c r="Q30" i="4"/>
  <c r="P30" i="4"/>
  <c r="Q29" i="4"/>
  <c r="P29" i="4"/>
  <c r="Q28" i="4"/>
  <c r="P28" i="4"/>
  <c r="Q27" i="4"/>
  <c r="P27" i="4"/>
  <c r="Q26" i="4"/>
  <c r="P26" i="4"/>
  <c r="Q25" i="4"/>
  <c r="P25" i="4"/>
  <c r="Q24" i="4"/>
  <c r="P24" i="4"/>
  <c r="Q23" i="4"/>
  <c r="P23" i="4"/>
  <c r="Q22" i="4"/>
  <c r="P22" i="4"/>
  <c r="Q21" i="4"/>
  <c r="P21" i="4"/>
  <c r="Q20" i="4"/>
  <c r="P20" i="4"/>
  <c r="P19" i="4"/>
  <c r="Q19" i="4" s="1"/>
  <c r="M19" i="4" s="1"/>
  <c r="P18" i="4"/>
  <c r="Q18" i="4" s="1"/>
  <c r="Q17" i="4"/>
  <c r="P17" i="4"/>
  <c r="Q16" i="4"/>
  <c r="P16" i="4"/>
  <c r="P15" i="4"/>
  <c r="Q15" i="4" s="1"/>
  <c r="M15" i="4"/>
  <c r="AE14" i="4"/>
  <c r="X14" i="4"/>
  <c r="P14" i="4"/>
  <c r="Q14" i="4" s="1"/>
  <c r="M14" i="4"/>
  <c r="R14" i="4" s="1"/>
  <c r="AA14" i="4" s="1"/>
  <c r="P13" i="4"/>
  <c r="Q13" i="4" s="1"/>
  <c r="Q12" i="4"/>
  <c r="P12" i="4"/>
  <c r="V11" i="4"/>
  <c r="P11" i="4"/>
  <c r="Q11" i="4" s="1"/>
  <c r="M11" i="4" s="1"/>
  <c r="P10" i="4"/>
  <c r="Q10" i="4" s="1"/>
  <c r="M10" i="4"/>
  <c r="P9" i="4"/>
  <c r="Q9" i="4" s="1"/>
  <c r="Q8" i="4"/>
  <c r="P8" i="4"/>
  <c r="P7" i="4"/>
  <c r="Q7" i="4" s="1"/>
  <c r="P6" i="4"/>
  <c r="Q6" i="4" s="1"/>
  <c r="M6" i="4" s="1"/>
  <c r="Q5" i="4"/>
  <c r="P5" i="4"/>
  <c r="Q4" i="4"/>
  <c r="P4" i="4"/>
  <c r="G370" i="4"/>
  <c r="F370" i="4"/>
  <c r="G369" i="4"/>
  <c r="F369" i="4"/>
  <c r="G365" i="4"/>
  <c r="F365" i="4"/>
  <c r="G364" i="4"/>
  <c r="F364" i="4"/>
  <c r="G362" i="4"/>
  <c r="F362" i="4"/>
  <c r="G358" i="4"/>
  <c r="F358" i="4"/>
  <c r="G357" i="4"/>
  <c r="F357" i="4"/>
  <c r="G340" i="4"/>
  <c r="F340" i="4"/>
  <c r="G332" i="4"/>
  <c r="F332" i="4"/>
  <c r="G328" i="4"/>
  <c r="F328" i="4"/>
  <c r="G308" i="4"/>
  <c r="F308" i="4"/>
  <c r="G300" i="4"/>
  <c r="F300" i="4"/>
  <c r="G296" i="4"/>
  <c r="F296" i="4"/>
  <c r="G289" i="4"/>
  <c r="F289" i="4"/>
  <c r="G287" i="4"/>
  <c r="F287" i="4"/>
  <c r="G276" i="4"/>
  <c r="F276" i="4"/>
  <c r="G274" i="4"/>
  <c r="F274" i="4"/>
  <c r="G271" i="4"/>
  <c r="F271" i="4"/>
  <c r="G269" i="4"/>
  <c r="F269" i="4"/>
  <c r="G268" i="4"/>
  <c r="F268" i="4"/>
  <c r="G267" i="4"/>
  <c r="F267" i="4"/>
  <c r="G262" i="4"/>
  <c r="F262" i="4"/>
  <c r="G261" i="4"/>
  <c r="F261" i="4"/>
  <c r="G252" i="4"/>
  <c r="F252" i="4"/>
  <c r="G236" i="4"/>
  <c r="F236" i="4"/>
  <c r="G220" i="4"/>
  <c r="G202" i="4"/>
  <c r="F202" i="4"/>
  <c r="G198" i="4"/>
  <c r="F198" i="4"/>
  <c r="F194" i="4"/>
  <c r="G190" i="4"/>
  <c r="F190" i="4"/>
  <c r="G186" i="4"/>
  <c r="F186" i="4"/>
  <c r="G182" i="4"/>
  <c r="F182" i="4"/>
  <c r="G180" i="4"/>
  <c r="G178" i="4"/>
  <c r="F178" i="4"/>
  <c r="G174" i="4"/>
  <c r="F174" i="4"/>
  <c r="G170" i="4"/>
  <c r="F170" i="4"/>
  <c r="G169" i="4"/>
  <c r="F169" i="4"/>
  <c r="G166" i="4"/>
  <c r="F166" i="4"/>
  <c r="G162" i="4"/>
  <c r="F162" i="4"/>
  <c r="G157" i="4"/>
  <c r="G146" i="4"/>
  <c r="F146" i="4"/>
  <c r="G145" i="4"/>
  <c r="F145" i="4"/>
  <c r="G127" i="4"/>
  <c r="F127" i="4"/>
  <c r="G114" i="4"/>
  <c r="F114" i="4"/>
  <c r="G113" i="4"/>
  <c r="F113" i="4"/>
  <c r="G98" i="4"/>
  <c r="F98" i="4"/>
  <c r="G89" i="4"/>
  <c r="G77" i="4"/>
  <c r="F77" i="4"/>
  <c r="G70" i="4"/>
  <c r="F70" i="4"/>
  <c r="F66" i="4"/>
  <c r="G3" i="4"/>
  <c r="F3" i="4"/>
  <c r="P3" i="4"/>
  <c r="Q3" i="4" s="1"/>
  <c r="AA2" i="4"/>
  <c r="Q1" i="4"/>
  <c r="G1" i="4"/>
  <c r="D1" i="4" s="1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L6" i="2"/>
  <c r="K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E6" i="2"/>
  <c r="D6" i="2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17" i="1"/>
  <c r="AT16" i="1"/>
  <c r="AT15" i="1"/>
  <c r="AT14" i="1"/>
  <c r="AT13" i="1"/>
  <c r="AT12" i="1"/>
  <c r="AT11" i="1"/>
  <c r="AT10" i="1"/>
  <c r="AT9" i="1"/>
  <c r="AT8" i="1"/>
  <c r="AT7" i="1"/>
  <c r="AT6" i="1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B44" i="2"/>
  <c r="BB45" i="2"/>
  <c r="BB46" i="2"/>
  <c r="BB47" i="2"/>
  <c r="BB48" i="2"/>
  <c r="BB49" i="2"/>
  <c r="BB50" i="2"/>
  <c r="BB51" i="2"/>
  <c r="BB52" i="2"/>
  <c r="BB53" i="2"/>
  <c r="BB54" i="2"/>
  <c r="BB55" i="2"/>
  <c r="BB56" i="2"/>
  <c r="BB57" i="2"/>
  <c r="BB58" i="2"/>
  <c r="BB59" i="2"/>
  <c r="BB60" i="2"/>
  <c r="BB61" i="2"/>
  <c r="BB62" i="2"/>
  <c r="BB63" i="2"/>
  <c r="BB64" i="2"/>
  <c r="BA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6" i="2"/>
  <c r="BA27" i="2"/>
  <c r="BA28" i="2"/>
  <c r="BA29" i="2"/>
  <c r="BA30" i="2"/>
  <c r="BA31" i="2"/>
  <c r="BA32" i="2"/>
  <c r="BA33" i="2"/>
  <c r="BA34" i="2"/>
  <c r="BA35" i="2"/>
  <c r="BA36" i="2"/>
  <c r="BA37" i="2"/>
  <c r="BA38" i="2"/>
  <c r="BA39" i="2"/>
  <c r="BA40" i="2"/>
  <c r="BA41" i="2"/>
  <c r="BA42" i="2"/>
  <c r="BA43" i="2"/>
  <c r="BA44" i="2"/>
  <c r="BA45" i="2"/>
  <c r="BA46" i="2"/>
  <c r="BA47" i="2"/>
  <c r="BA48" i="2"/>
  <c r="BA49" i="2"/>
  <c r="BA50" i="2"/>
  <c r="BA51" i="2"/>
  <c r="BA52" i="2"/>
  <c r="BA53" i="2"/>
  <c r="BA54" i="2"/>
  <c r="BA55" i="2"/>
  <c r="BA56" i="2"/>
  <c r="BA57" i="2"/>
  <c r="BA58" i="2"/>
  <c r="BA59" i="2"/>
  <c r="BA60" i="2"/>
  <c r="BA61" i="2"/>
  <c r="BA62" i="2"/>
  <c r="BA63" i="2"/>
  <c r="BA64" i="2"/>
  <c r="BB6" i="2"/>
  <c r="BA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49" i="2"/>
  <c r="AU50" i="2"/>
  <c r="AU51" i="2"/>
  <c r="AU52" i="2"/>
  <c r="AU53" i="2"/>
  <c r="AU54" i="2"/>
  <c r="AU55" i="2"/>
  <c r="AU56" i="2"/>
  <c r="AU57" i="2"/>
  <c r="AU58" i="2"/>
  <c r="AU59" i="2"/>
  <c r="AU60" i="2"/>
  <c r="AU61" i="2"/>
  <c r="AU62" i="2"/>
  <c r="AU63" i="2"/>
  <c r="AU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T58" i="2"/>
  <c r="AT59" i="2"/>
  <c r="AT60" i="2"/>
  <c r="AT61" i="2"/>
  <c r="AT62" i="2"/>
  <c r="AT63" i="2"/>
  <c r="AT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G6" i="2"/>
  <c r="AF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Z6" i="2"/>
  <c r="Y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S6" i="2"/>
  <c r="R6" i="2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B6" i="1"/>
  <c r="BA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6" i="1"/>
  <c r="AM53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4" i="1"/>
  <c r="AM11" i="1"/>
  <c r="AM10" i="1"/>
  <c r="AM9" i="1"/>
  <c r="AM8" i="1"/>
  <c r="AM7" i="1"/>
  <c r="AM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6" i="1"/>
  <c r="F6" i="3"/>
  <c r="E6" i="3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6" i="1"/>
  <c r="D6" i="3"/>
  <c r="V54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6" i="3"/>
  <c r="S7" i="3"/>
  <c r="U7" i="3" s="1"/>
  <c r="S8" i="3"/>
  <c r="U8" i="3" s="1"/>
  <c r="S9" i="3"/>
  <c r="U9" i="3" s="1"/>
  <c r="S10" i="3"/>
  <c r="U10" i="3" s="1"/>
  <c r="S11" i="3"/>
  <c r="U11" i="3" s="1"/>
  <c r="S12" i="3"/>
  <c r="U12" i="3" s="1"/>
  <c r="S13" i="3"/>
  <c r="U13" i="3" s="1"/>
  <c r="S14" i="3"/>
  <c r="U14" i="3" s="1"/>
  <c r="S15" i="3"/>
  <c r="U15" i="3" s="1"/>
  <c r="S16" i="3"/>
  <c r="U16" i="3" s="1"/>
  <c r="S17" i="3"/>
  <c r="U17" i="3" s="1"/>
  <c r="S18" i="3"/>
  <c r="U18" i="3" s="1"/>
  <c r="S19" i="3"/>
  <c r="U19" i="3" s="1"/>
  <c r="S20" i="3"/>
  <c r="U20" i="3" s="1"/>
  <c r="S21" i="3"/>
  <c r="U21" i="3" s="1"/>
  <c r="S22" i="3"/>
  <c r="U22" i="3" s="1"/>
  <c r="S23" i="3"/>
  <c r="U23" i="3" s="1"/>
  <c r="S24" i="3"/>
  <c r="U24" i="3" s="1"/>
  <c r="S25" i="3"/>
  <c r="U25" i="3" s="1"/>
  <c r="S26" i="3"/>
  <c r="U26" i="3" s="1"/>
  <c r="S27" i="3"/>
  <c r="U27" i="3" s="1"/>
  <c r="S28" i="3"/>
  <c r="U28" i="3" s="1"/>
  <c r="S29" i="3"/>
  <c r="U29" i="3" s="1"/>
  <c r="S30" i="3"/>
  <c r="U30" i="3" s="1"/>
  <c r="S31" i="3"/>
  <c r="U31" i="3" s="1"/>
  <c r="S32" i="3"/>
  <c r="U32" i="3" s="1"/>
  <c r="S33" i="3"/>
  <c r="U33" i="3" s="1"/>
  <c r="S34" i="3"/>
  <c r="U34" i="3" s="1"/>
  <c r="S35" i="3"/>
  <c r="U35" i="3" s="1"/>
  <c r="S36" i="3"/>
  <c r="U36" i="3" s="1"/>
  <c r="S37" i="3"/>
  <c r="U37" i="3" s="1"/>
  <c r="S38" i="3"/>
  <c r="U38" i="3" s="1"/>
  <c r="S39" i="3"/>
  <c r="U39" i="3" s="1"/>
  <c r="S40" i="3"/>
  <c r="U40" i="3" s="1"/>
  <c r="S41" i="3"/>
  <c r="U41" i="3" s="1"/>
  <c r="S42" i="3"/>
  <c r="U42" i="3" s="1"/>
  <c r="S43" i="3"/>
  <c r="U43" i="3" s="1"/>
  <c r="S44" i="3"/>
  <c r="U44" i="3" s="1"/>
  <c r="S45" i="3"/>
  <c r="U45" i="3" s="1"/>
  <c r="S46" i="3"/>
  <c r="U46" i="3" s="1"/>
  <c r="S47" i="3"/>
  <c r="U47" i="3" s="1"/>
  <c r="S48" i="3"/>
  <c r="U48" i="3" s="1"/>
  <c r="S49" i="3"/>
  <c r="U49" i="3" s="1"/>
  <c r="S50" i="3"/>
  <c r="U50" i="3" s="1"/>
  <c r="S51" i="3"/>
  <c r="U51" i="3" s="1"/>
  <c r="S52" i="3"/>
  <c r="U52" i="3" s="1"/>
  <c r="S53" i="3"/>
  <c r="U53" i="3" s="1"/>
  <c r="S54" i="3"/>
  <c r="U54" i="3" s="1"/>
  <c r="S6" i="3"/>
  <c r="U6" i="3" s="1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E53" i="3"/>
  <c r="D7" i="3"/>
  <c r="E7" i="3" s="1"/>
  <c r="D8" i="3"/>
  <c r="E8" i="3" s="1"/>
  <c r="D9" i="3"/>
  <c r="E9" i="3" s="1"/>
  <c r="D10" i="3"/>
  <c r="E10" i="3" s="1"/>
  <c r="D11" i="3"/>
  <c r="E11" i="3" s="1"/>
  <c r="D12" i="3"/>
  <c r="E12" i="3" s="1"/>
  <c r="D13" i="3"/>
  <c r="E13" i="3" s="1"/>
  <c r="D14" i="3"/>
  <c r="E14" i="3" s="1"/>
  <c r="D15" i="3"/>
  <c r="E15" i="3" s="1"/>
  <c r="D16" i="3"/>
  <c r="E16" i="3" s="1"/>
  <c r="D17" i="3"/>
  <c r="E17" i="3" s="1"/>
  <c r="D18" i="3"/>
  <c r="E18" i="3" s="1"/>
  <c r="D19" i="3"/>
  <c r="E19" i="3" s="1"/>
  <c r="D20" i="3"/>
  <c r="E20" i="3" s="1"/>
  <c r="D21" i="3"/>
  <c r="E21" i="3" s="1"/>
  <c r="D22" i="3"/>
  <c r="E22" i="3" s="1"/>
  <c r="D23" i="3"/>
  <c r="E23" i="3" s="1"/>
  <c r="D24" i="3"/>
  <c r="E24" i="3" s="1"/>
  <c r="D25" i="3"/>
  <c r="E25" i="3" s="1"/>
  <c r="D26" i="3"/>
  <c r="E26" i="3" s="1"/>
  <c r="D27" i="3"/>
  <c r="E27" i="3" s="1"/>
  <c r="D28" i="3"/>
  <c r="E28" i="3" s="1"/>
  <c r="D29" i="3"/>
  <c r="E29" i="3" s="1"/>
  <c r="D30" i="3"/>
  <c r="E30" i="3" s="1"/>
  <c r="D31" i="3"/>
  <c r="E31" i="3" s="1"/>
  <c r="D32" i="3"/>
  <c r="E32" i="3" s="1"/>
  <c r="D33" i="3"/>
  <c r="E33" i="3" s="1"/>
  <c r="D34" i="3"/>
  <c r="E34" i="3" s="1"/>
  <c r="D35" i="3"/>
  <c r="E35" i="3" s="1"/>
  <c r="D36" i="3"/>
  <c r="E36" i="3" s="1"/>
  <c r="D37" i="3"/>
  <c r="E37" i="3" s="1"/>
  <c r="D38" i="3"/>
  <c r="E38" i="3" s="1"/>
  <c r="D39" i="3"/>
  <c r="E39" i="3" s="1"/>
  <c r="D40" i="3"/>
  <c r="E40" i="3" s="1"/>
  <c r="D41" i="3"/>
  <c r="E41" i="3" s="1"/>
  <c r="D42" i="3"/>
  <c r="E42" i="3" s="1"/>
  <c r="D43" i="3"/>
  <c r="E43" i="3" s="1"/>
  <c r="D44" i="3"/>
  <c r="E44" i="3" s="1"/>
  <c r="D45" i="3"/>
  <c r="E45" i="3" s="1"/>
  <c r="D46" i="3"/>
  <c r="E46" i="3" s="1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D54" i="3"/>
  <c r="E54" i="3" s="1"/>
  <c r="D55" i="3"/>
  <c r="E55" i="3" s="1"/>
  <c r="D56" i="3"/>
  <c r="E56" i="3" s="1"/>
  <c r="D57" i="3"/>
  <c r="E57" i="3" s="1"/>
  <c r="D58" i="3"/>
  <c r="E58" i="3" s="1"/>
  <c r="D59" i="3"/>
  <c r="E59" i="3" s="1"/>
  <c r="D60" i="3"/>
  <c r="E60" i="3" s="1"/>
  <c r="D61" i="3"/>
  <c r="E61" i="3" s="1"/>
  <c r="D62" i="3"/>
  <c r="E62" i="3" s="1"/>
  <c r="D63" i="3"/>
  <c r="E63" i="3" s="1"/>
  <c r="D64" i="3"/>
  <c r="E64" i="3" s="1"/>
  <c r="D65" i="3"/>
  <c r="E65" i="3" s="1"/>
  <c r="D66" i="3"/>
  <c r="E66" i="3" s="1"/>
  <c r="D67" i="3"/>
  <c r="E67" i="3" s="1"/>
  <c r="D68" i="3"/>
  <c r="E68" i="3" s="1"/>
  <c r="D69" i="3"/>
  <c r="E69" i="3" s="1"/>
  <c r="D70" i="3"/>
  <c r="E70" i="3" s="1"/>
  <c r="D71" i="3"/>
  <c r="E71" i="3" s="1"/>
  <c r="M13" i="4" l="1"/>
  <c r="V13" i="4" s="1"/>
  <c r="X19" i="4"/>
  <c r="R19" i="4"/>
  <c r="AA19" i="4" s="1"/>
  <c r="AE19" i="4"/>
  <c r="N19" i="4"/>
  <c r="U370" i="4"/>
  <c r="V8" i="4"/>
  <c r="M8" i="4"/>
  <c r="V14" i="4"/>
  <c r="M24" i="4"/>
  <c r="M40" i="4"/>
  <c r="M60" i="4"/>
  <c r="V60" i="4" s="1"/>
  <c r="R10" i="4"/>
  <c r="AA10" i="4" s="1"/>
  <c r="AE10" i="4"/>
  <c r="N10" i="4"/>
  <c r="M17" i="4"/>
  <c r="V17" i="4"/>
  <c r="M33" i="4"/>
  <c r="V33" i="4" s="1"/>
  <c r="M64" i="4"/>
  <c r="M109" i="4"/>
  <c r="V109" i="4"/>
  <c r="M124" i="4"/>
  <c r="M7" i="4"/>
  <c r="V7" i="4" s="1"/>
  <c r="M26" i="4"/>
  <c r="V42" i="4"/>
  <c r="M42" i="4"/>
  <c r="X67" i="4"/>
  <c r="AE67" i="4"/>
  <c r="R67" i="4"/>
  <c r="AA67" i="4" s="1"/>
  <c r="N67" i="4"/>
  <c r="AE81" i="4"/>
  <c r="R81" i="4"/>
  <c r="AA81" i="4" s="1"/>
  <c r="X81" i="4"/>
  <c r="N81" i="4"/>
  <c r="R165" i="4"/>
  <c r="AA165" i="4" s="1"/>
  <c r="X165" i="4"/>
  <c r="AE165" i="4"/>
  <c r="N165" i="4"/>
  <c r="V10" i="4"/>
  <c r="G11" i="4"/>
  <c r="F11" i="4"/>
  <c r="V19" i="4"/>
  <c r="M23" i="4"/>
  <c r="V39" i="4"/>
  <c r="M39" i="4"/>
  <c r="M68" i="4"/>
  <c r="M105" i="4"/>
  <c r="V105" i="4"/>
  <c r="M128" i="4"/>
  <c r="M152" i="4"/>
  <c r="X15" i="4"/>
  <c r="R15" i="4"/>
  <c r="AA15" i="4" s="1"/>
  <c r="AE15" i="4"/>
  <c r="N15" i="4"/>
  <c r="M32" i="4"/>
  <c r="Z77" i="4"/>
  <c r="AC77" i="4" s="1"/>
  <c r="Y77" i="4"/>
  <c r="AB77" i="4" s="1"/>
  <c r="V88" i="4"/>
  <c r="M88" i="4"/>
  <c r="M129" i="4"/>
  <c r="V129" i="4"/>
  <c r="R6" i="4"/>
  <c r="AA6" i="4" s="1"/>
  <c r="AE6" i="4"/>
  <c r="N6" i="4"/>
  <c r="X6" i="4"/>
  <c r="M9" i="4"/>
  <c r="V9" i="4"/>
  <c r="X10" i="4"/>
  <c r="M12" i="4"/>
  <c r="M25" i="4"/>
  <c r="M41" i="4"/>
  <c r="G59" i="4"/>
  <c r="F59" i="4"/>
  <c r="Z89" i="4"/>
  <c r="AC89" i="4" s="1"/>
  <c r="M101" i="4"/>
  <c r="M137" i="4"/>
  <c r="N14" i="4"/>
  <c r="M18" i="4"/>
  <c r="M34" i="4"/>
  <c r="W89" i="4"/>
  <c r="F89" i="4"/>
  <c r="T126" i="4"/>
  <c r="M133" i="4"/>
  <c r="V133" i="4"/>
  <c r="V6" i="4"/>
  <c r="X11" i="4"/>
  <c r="R11" i="4"/>
  <c r="AA11" i="4" s="1"/>
  <c r="N11" i="4"/>
  <c r="AE11" i="4"/>
  <c r="V15" i="4"/>
  <c r="M31" i="4"/>
  <c r="M85" i="4"/>
  <c r="G69" i="4"/>
  <c r="G126" i="4"/>
  <c r="G141" i="4"/>
  <c r="M5" i="4"/>
  <c r="V5" i="4"/>
  <c r="V16" i="4"/>
  <c r="M16" i="4"/>
  <c r="M22" i="4"/>
  <c r="M30" i="4"/>
  <c r="V30" i="4" s="1"/>
  <c r="M38" i="4"/>
  <c r="V46" i="4"/>
  <c r="M46" i="4"/>
  <c r="M54" i="4"/>
  <c r="X63" i="4"/>
  <c r="R63" i="4"/>
  <c r="AA63" i="4" s="1"/>
  <c r="AE63" i="4"/>
  <c r="S66" i="4"/>
  <c r="O66" i="4"/>
  <c r="V73" i="4"/>
  <c r="M120" i="4"/>
  <c r="S126" i="4"/>
  <c r="O126" i="4"/>
  <c r="W146" i="4"/>
  <c r="V148" i="4"/>
  <c r="M148" i="4"/>
  <c r="X154" i="4"/>
  <c r="R154" i="4"/>
  <c r="AA154" i="4" s="1"/>
  <c r="AE154" i="4"/>
  <c r="N154" i="4"/>
  <c r="R157" i="4"/>
  <c r="AA157" i="4" s="1"/>
  <c r="AE157" i="4"/>
  <c r="X157" i="4"/>
  <c r="N157" i="4"/>
  <c r="O160" i="4"/>
  <c r="R168" i="4"/>
  <c r="AA168" i="4" s="1"/>
  <c r="N168" i="4"/>
  <c r="AE168" i="4"/>
  <c r="X168" i="4"/>
  <c r="V168" i="4"/>
  <c r="F172" i="4"/>
  <c r="T172" i="4" s="1"/>
  <c r="W172" i="4"/>
  <c r="G172" i="4"/>
  <c r="U172" i="4" s="1"/>
  <c r="V177" i="4"/>
  <c r="W202" i="4"/>
  <c r="M239" i="4"/>
  <c r="X254" i="4"/>
  <c r="AE254" i="4"/>
  <c r="N254" i="4"/>
  <c r="R254" i="4"/>
  <c r="AA254" i="4" s="1"/>
  <c r="AE278" i="4"/>
  <c r="X278" i="4"/>
  <c r="R278" i="4"/>
  <c r="AA278" i="4" s="1"/>
  <c r="N278" i="4"/>
  <c r="M47" i="4"/>
  <c r="M55" i="4"/>
  <c r="R62" i="4"/>
  <c r="AA62" i="4" s="1"/>
  <c r="X62" i="4"/>
  <c r="N62" i="4"/>
  <c r="O63" i="4"/>
  <c r="X65" i="4"/>
  <c r="N65" i="4"/>
  <c r="M82" i="4"/>
  <c r="V82" i="4"/>
  <c r="X91" i="4"/>
  <c r="AE91" i="4"/>
  <c r="N91" i="4"/>
  <c r="R91" i="4"/>
  <c r="AA91" i="4" s="1"/>
  <c r="M92" i="4"/>
  <c r="R102" i="4"/>
  <c r="AA102" i="4" s="1"/>
  <c r="X102" i="4"/>
  <c r="N102" i="4"/>
  <c r="AE102" i="4"/>
  <c r="M108" i="4"/>
  <c r="V108" i="4" s="1"/>
  <c r="W114" i="4"/>
  <c r="M116" i="4"/>
  <c r="R122" i="4"/>
  <c r="AA122" i="4" s="1"/>
  <c r="X122" i="4"/>
  <c r="AE122" i="4"/>
  <c r="N122" i="4"/>
  <c r="W123" i="4"/>
  <c r="G123" i="4"/>
  <c r="F123" i="4"/>
  <c r="V138" i="4"/>
  <c r="M138" i="4"/>
  <c r="X147" i="4"/>
  <c r="AE147" i="4"/>
  <c r="N147" i="4"/>
  <c r="W151" i="4"/>
  <c r="G151" i="4"/>
  <c r="F151" i="4"/>
  <c r="R181" i="4"/>
  <c r="AA181" i="4" s="1"/>
  <c r="N181" i="4"/>
  <c r="AE181" i="4"/>
  <c r="X181" i="4"/>
  <c r="V181" i="4"/>
  <c r="M48" i="4"/>
  <c r="M56" i="4"/>
  <c r="V56" i="4" s="1"/>
  <c r="X59" i="4"/>
  <c r="R59" i="4"/>
  <c r="AA59" i="4" s="1"/>
  <c r="AE59" i="4"/>
  <c r="R65" i="4"/>
  <c r="AA65" i="4" s="1"/>
  <c r="V67" i="4"/>
  <c r="AE77" i="4"/>
  <c r="R77" i="4"/>
  <c r="AA77" i="4" s="1"/>
  <c r="M84" i="4"/>
  <c r="V97" i="4"/>
  <c r="R106" i="4"/>
  <c r="AA106" i="4" s="1"/>
  <c r="X106" i="4"/>
  <c r="AE106" i="4"/>
  <c r="M107" i="4"/>
  <c r="X115" i="4"/>
  <c r="AE115" i="4"/>
  <c r="N115" i="4"/>
  <c r="W119" i="4"/>
  <c r="G119" i="4"/>
  <c r="F119" i="4"/>
  <c r="R141" i="4"/>
  <c r="AA141" i="4" s="1"/>
  <c r="AE141" i="4"/>
  <c r="N141" i="4"/>
  <c r="V144" i="4"/>
  <c r="M144" i="4"/>
  <c r="R150" i="4"/>
  <c r="AA150" i="4" s="1"/>
  <c r="X150" i="4"/>
  <c r="AE150" i="4"/>
  <c r="N150" i="4"/>
  <c r="AE159" i="4"/>
  <c r="N159" i="4"/>
  <c r="R159" i="4"/>
  <c r="AA159" i="4" s="1"/>
  <c r="M163" i="4"/>
  <c r="R169" i="4"/>
  <c r="AA169" i="4" s="1"/>
  <c r="N169" i="4"/>
  <c r="AE169" i="4"/>
  <c r="X169" i="4"/>
  <c r="W182" i="4"/>
  <c r="F256" i="4"/>
  <c r="G256" i="4"/>
  <c r="M49" i="4"/>
  <c r="V57" i="4"/>
  <c r="M57" i="4"/>
  <c r="R58" i="4"/>
  <c r="AA58" i="4" s="1"/>
  <c r="X58" i="4"/>
  <c r="N58" i="4"/>
  <c r="N59" i="4"/>
  <c r="M61" i="4"/>
  <c r="V61" i="4"/>
  <c r="Z70" i="4"/>
  <c r="AC70" i="4" s="1"/>
  <c r="Y70" i="4"/>
  <c r="AB70" i="4" s="1"/>
  <c r="R74" i="4"/>
  <c r="AA74" i="4" s="1"/>
  <c r="AE74" i="4"/>
  <c r="N77" i="4"/>
  <c r="M79" i="4"/>
  <c r="V79" i="4" s="1"/>
  <c r="M80" i="4"/>
  <c r="V81" i="4"/>
  <c r="R89" i="4"/>
  <c r="AA89" i="4" s="1"/>
  <c r="AE89" i="4"/>
  <c r="M90" i="4"/>
  <c r="V90" i="4"/>
  <c r="X95" i="4"/>
  <c r="AE95" i="4"/>
  <c r="N95" i="4"/>
  <c r="R95" i="4"/>
  <c r="AA95" i="4" s="1"/>
  <c r="M96" i="4"/>
  <c r="N106" i="4"/>
  <c r="R110" i="4"/>
  <c r="AA110" i="4" s="1"/>
  <c r="X110" i="4"/>
  <c r="AE110" i="4"/>
  <c r="V112" i="4"/>
  <c r="M112" i="4"/>
  <c r="R118" i="4"/>
  <c r="AA118" i="4" s="1"/>
  <c r="X118" i="4"/>
  <c r="AE118" i="4"/>
  <c r="N118" i="4"/>
  <c r="W126" i="4"/>
  <c r="X143" i="4"/>
  <c r="AE143" i="4"/>
  <c r="N143" i="4"/>
  <c r="R143" i="4"/>
  <c r="AA143" i="4" s="1"/>
  <c r="Z145" i="4"/>
  <c r="AC145" i="4" s="1"/>
  <c r="G147" i="4"/>
  <c r="F147" i="4"/>
  <c r="R156" i="4"/>
  <c r="AA156" i="4" s="1"/>
  <c r="N156" i="4"/>
  <c r="AE156" i="4"/>
  <c r="X156" i="4"/>
  <c r="W166" i="4"/>
  <c r="W169" i="4"/>
  <c r="M231" i="4"/>
  <c r="M50" i="4"/>
  <c r="V50" i="4" s="1"/>
  <c r="V65" i="4"/>
  <c r="W66" i="4"/>
  <c r="AE73" i="4"/>
  <c r="R73" i="4"/>
  <c r="AA73" i="4" s="1"/>
  <c r="N74" i="4"/>
  <c r="M75" i="4"/>
  <c r="M78" i="4"/>
  <c r="N89" i="4"/>
  <c r="S110" i="4"/>
  <c r="M111" i="4"/>
  <c r="Z113" i="4"/>
  <c r="AC113" i="4" s="1"/>
  <c r="V115" i="4"/>
  <c r="V122" i="4"/>
  <c r="M125" i="4"/>
  <c r="V125" i="4"/>
  <c r="V140" i="4"/>
  <c r="M140" i="4"/>
  <c r="Y145" i="4"/>
  <c r="AB145" i="4" s="1"/>
  <c r="R147" i="4"/>
  <c r="AA147" i="4" s="1"/>
  <c r="M153" i="4"/>
  <c r="V153" i="4"/>
  <c r="W154" i="4"/>
  <c r="S158" i="4"/>
  <c r="V165" i="4"/>
  <c r="AE207" i="4"/>
  <c r="N207" i="4"/>
  <c r="R207" i="4"/>
  <c r="AA207" i="4" s="1"/>
  <c r="X207" i="4"/>
  <c r="M282" i="4"/>
  <c r="F154" i="4"/>
  <c r="T358" i="4"/>
  <c r="M27" i="4"/>
  <c r="M35" i="4"/>
  <c r="V35" i="4" s="1"/>
  <c r="M43" i="4"/>
  <c r="V51" i="4"/>
  <c r="M51" i="4"/>
  <c r="V62" i="4"/>
  <c r="V63" i="4"/>
  <c r="Z66" i="4"/>
  <c r="AC66" i="4" s="1"/>
  <c r="Y66" i="4"/>
  <c r="AB66" i="4" s="1"/>
  <c r="X69" i="4"/>
  <c r="N69" i="4"/>
  <c r="R70" i="4"/>
  <c r="AE70" i="4"/>
  <c r="N73" i="4"/>
  <c r="M93" i="4"/>
  <c r="M94" i="4"/>
  <c r="V94" i="4"/>
  <c r="X99" i="4"/>
  <c r="AE99" i="4"/>
  <c r="N99" i="4"/>
  <c r="R99" i="4"/>
  <c r="AA99" i="4" s="1"/>
  <c r="V102" i="4"/>
  <c r="O110" i="4"/>
  <c r="Y113" i="4"/>
  <c r="AB113" i="4" s="1"/>
  <c r="R115" i="4"/>
  <c r="AA115" i="4" s="1"/>
  <c r="M121" i="4"/>
  <c r="V121" i="4"/>
  <c r="X139" i="4"/>
  <c r="AE139" i="4"/>
  <c r="N139" i="4"/>
  <c r="R139" i="4"/>
  <c r="AA139" i="4" s="1"/>
  <c r="X141" i="4"/>
  <c r="V143" i="4"/>
  <c r="R146" i="4"/>
  <c r="AA146" i="4" s="1"/>
  <c r="X146" i="4"/>
  <c r="N146" i="4"/>
  <c r="AE146" i="4"/>
  <c r="M149" i="4"/>
  <c r="V149" i="4" s="1"/>
  <c r="V150" i="4"/>
  <c r="V156" i="4"/>
  <c r="O158" i="4"/>
  <c r="X159" i="4"/>
  <c r="R161" i="4"/>
  <c r="AA161" i="4" s="1"/>
  <c r="N161" i="4"/>
  <c r="AE183" i="4"/>
  <c r="N183" i="4"/>
  <c r="R183" i="4"/>
  <c r="AA183" i="4" s="1"/>
  <c r="X183" i="4"/>
  <c r="W186" i="4"/>
  <c r="AE211" i="4"/>
  <c r="N211" i="4"/>
  <c r="R211" i="4"/>
  <c r="AA211" i="4" s="1"/>
  <c r="X211" i="4"/>
  <c r="M235" i="4"/>
  <c r="M4" i="4"/>
  <c r="M20" i="4"/>
  <c r="M28" i="4"/>
  <c r="M36" i="4"/>
  <c r="M44" i="4"/>
  <c r="M52" i="4"/>
  <c r="AE65" i="4"/>
  <c r="M72" i="4"/>
  <c r="V74" i="4"/>
  <c r="X87" i="4"/>
  <c r="AE87" i="4"/>
  <c r="N87" i="4"/>
  <c r="R87" i="4"/>
  <c r="AA87" i="4" s="1"/>
  <c r="V106" i="4"/>
  <c r="R114" i="4"/>
  <c r="AA114" i="4" s="1"/>
  <c r="X114" i="4"/>
  <c r="N114" i="4"/>
  <c r="AE114" i="4"/>
  <c r="M117" i="4"/>
  <c r="V117" i="4"/>
  <c r="V118" i="4"/>
  <c r="R130" i="4"/>
  <c r="AA130" i="4" s="1"/>
  <c r="X130" i="4"/>
  <c r="V130" i="4"/>
  <c r="X135" i="4"/>
  <c r="AE135" i="4"/>
  <c r="N135" i="4"/>
  <c r="R135" i="4"/>
  <c r="AA135" i="4" s="1"/>
  <c r="X166" i="4"/>
  <c r="R166" i="4"/>
  <c r="AA166" i="4" s="1"/>
  <c r="AE166" i="4"/>
  <c r="F224" i="4"/>
  <c r="G224" i="4"/>
  <c r="F157" i="4"/>
  <c r="G194" i="4"/>
  <c r="M21" i="4"/>
  <c r="V29" i="4"/>
  <c r="M29" i="4"/>
  <c r="M37" i="4"/>
  <c r="M45" i="4"/>
  <c r="V45" i="4" s="1"/>
  <c r="M53" i="4"/>
  <c r="V58" i="4"/>
  <c r="AE62" i="4"/>
  <c r="R66" i="4"/>
  <c r="AA66" i="4" s="1"/>
  <c r="AE66" i="4"/>
  <c r="O70" i="4"/>
  <c r="M71" i="4"/>
  <c r="M86" i="4"/>
  <c r="V86" i="4"/>
  <c r="M97" i="4"/>
  <c r="R98" i="4"/>
  <c r="AA98" i="4" s="1"/>
  <c r="X98" i="4"/>
  <c r="N98" i="4"/>
  <c r="V99" i="4"/>
  <c r="M103" i="4"/>
  <c r="M104" i="4"/>
  <c r="V110" i="4"/>
  <c r="R126" i="4"/>
  <c r="AA126" i="4" s="1"/>
  <c r="X126" i="4"/>
  <c r="AE126" i="4"/>
  <c r="N130" i="4"/>
  <c r="V132" i="4"/>
  <c r="M132" i="4"/>
  <c r="M134" i="4"/>
  <c r="M142" i="4"/>
  <c r="V142" i="4"/>
  <c r="R160" i="4"/>
  <c r="AA160" i="4" s="1"/>
  <c r="V160" i="4"/>
  <c r="V161" i="4"/>
  <c r="V164" i="4"/>
  <c r="M164" i="4"/>
  <c r="N166" i="4"/>
  <c r="R176" i="4"/>
  <c r="AA176" i="4" s="1"/>
  <c r="AE176" i="4"/>
  <c r="X176" i="4"/>
  <c r="V176" i="4"/>
  <c r="N176" i="4"/>
  <c r="M76" i="4"/>
  <c r="M100" i="4"/>
  <c r="X119" i="4"/>
  <c r="AE119" i="4"/>
  <c r="N119" i="4"/>
  <c r="W127" i="4"/>
  <c r="M136" i="4"/>
  <c r="X151" i="4"/>
  <c r="AE151" i="4"/>
  <c r="N151" i="4"/>
  <c r="X158" i="4"/>
  <c r="R158" i="4"/>
  <c r="AA158" i="4" s="1"/>
  <c r="V173" i="4"/>
  <c r="M177" i="4"/>
  <c r="M185" i="4"/>
  <c r="V185" i="4" s="1"/>
  <c r="V188" i="4"/>
  <c r="M188" i="4"/>
  <c r="X210" i="4"/>
  <c r="R210" i="4"/>
  <c r="AA210" i="4" s="1"/>
  <c r="AE210" i="4"/>
  <c r="R220" i="4"/>
  <c r="X220" i="4"/>
  <c r="AE220" i="4"/>
  <c r="N220" i="4"/>
  <c r="M223" i="4"/>
  <c r="V245" i="4"/>
  <c r="R252" i="4"/>
  <c r="X252" i="4"/>
  <c r="AE252" i="4"/>
  <c r="N252" i="4"/>
  <c r="M255" i="4"/>
  <c r="R274" i="4"/>
  <c r="AA274" i="4" s="1"/>
  <c r="N274" i="4"/>
  <c r="AE274" i="4"/>
  <c r="W300" i="4"/>
  <c r="M347" i="4"/>
  <c r="X172" i="4"/>
  <c r="V175" i="4"/>
  <c r="X178" i="4"/>
  <c r="R178" i="4"/>
  <c r="V184" i="4"/>
  <c r="M184" i="4"/>
  <c r="X206" i="4"/>
  <c r="R206" i="4"/>
  <c r="AA206" i="4" s="1"/>
  <c r="AE206" i="4"/>
  <c r="X212" i="4"/>
  <c r="N212" i="4"/>
  <c r="X222" i="4"/>
  <c r="AE222" i="4"/>
  <c r="N222" i="4"/>
  <c r="R222" i="4"/>
  <c r="AA222" i="4" s="1"/>
  <c r="R228" i="4"/>
  <c r="AA228" i="4" s="1"/>
  <c r="X228" i="4"/>
  <c r="AE228" i="4"/>
  <c r="X260" i="4"/>
  <c r="N260" i="4"/>
  <c r="AE260" i="4"/>
  <c r="R260" i="4"/>
  <c r="AA260" i="4" s="1"/>
  <c r="V260" i="4"/>
  <c r="W261" i="4"/>
  <c r="W269" i="4"/>
  <c r="AE171" i="4"/>
  <c r="N171" i="4"/>
  <c r="R171" i="4"/>
  <c r="AA171" i="4" s="1"/>
  <c r="AE172" i="4"/>
  <c r="X173" i="4"/>
  <c r="N178" i="4"/>
  <c r="W180" i="4"/>
  <c r="V183" i="4"/>
  <c r="X202" i="4"/>
  <c r="R202" i="4"/>
  <c r="AA202" i="4" s="1"/>
  <c r="AE202" i="4"/>
  <c r="N206" i="4"/>
  <c r="M209" i="4"/>
  <c r="V209" i="4" s="1"/>
  <c r="R212" i="4"/>
  <c r="AA212" i="4" s="1"/>
  <c r="R216" i="4"/>
  <c r="AA216" i="4" s="1"/>
  <c r="X216" i="4"/>
  <c r="N216" i="4"/>
  <c r="AE216" i="4"/>
  <c r="M219" i="4"/>
  <c r="N228" i="4"/>
  <c r="V240" i="4"/>
  <c r="M240" i="4"/>
  <c r="R248" i="4"/>
  <c r="AA248" i="4" s="1"/>
  <c r="X248" i="4"/>
  <c r="N248" i="4"/>
  <c r="AE248" i="4"/>
  <c r="M251" i="4"/>
  <c r="W268" i="4"/>
  <c r="Y269" i="4"/>
  <c r="AB269" i="4" s="1"/>
  <c r="Z269" i="4"/>
  <c r="AC269" i="4" s="1"/>
  <c r="R273" i="4"/>
  <c r="AA273" i="4" s="1"/>
  <c r="X273" i="4"/>
  <c r="N273" i="4"/>
  <c r="AE273" i="4"/>
  <c r="W274" i="4"/>
  <c r="AE276" i="4"/>
  <c r="R276" i="4"/>
  <c r="AA276" i="4" s="1"/>
  <c r="X276" i="4"/>
  <c r="N276" i="4"/>
  <c r="AE173" i="4"/>
  <c r="AE178" i="4"/>
  <c r="X180" i="4"/>
  <c r="X198" i="4"/>
  <c r="R198" i="4"/>
  <c r="AA198" i="4" s="1"/>
  <c r="AE198" i="4"/>
  <c r="N202" i="4"/>
  <c r="AE203" i="4"/>
  <c r="N203" i="4"/>
  <c r="R203" i="4"/>
  <c r="AA203" i="4" s="1"/>
  <c r="M205" i="4"/>
  <c r="M208" i="4"/>
  <c r="V211" i="4"/>
  <c r="X218" i="4"/>
  <c r="AE218" i="4"/>
  <c r="N218" i="4"/>
  <c r="R218" i="4"/>
  <c r="AA218" i="4" s="1"/>
  <c r="V222" i="4"/>
  <c r="M225" i="4"/>
  <c r="M244" i="4"/>
  <c r="V244" i="4"/>
  <c r="X250" i="4"/>
  <c r="AE250" i="4"/>
  <c r="N250" i="4"/>
  <c r="R250" i="4"/>
  <c r="AA250" i="4" s="1"/>
  <c r="V254" i="4"/>
  <c r="M257" i="4"/>
  <c r="V266" i="4"/>
  <c r="Z267" i="4"/>
  <c r="AC267" i="4" s="1"/>
  <c r="Y267" i="4"/>
  <c r="AB267" i="4" s="1"/>
  <c r="Z268" i="4"/>
  <c r="AC268" i="4" s="1"/>
  <c r="Y268" i="4"/>
  <c r="AB268" i="4" s="1"/>
  <c r="R270" i="4"/>
  <c r="AA270" i="4" s="1"/>
  <c r="X270" i="4"/>
  <c r="N270" i="4"/>
  <c r="AE270" i="4"/>
  <c r="Y274" i="4"/>
  <c r="AB274" i="4" s="1"/>
  <c r="Z274" i="4"/>
  <c r="AC274" i="4" s="1"/>
  <c r="W276" i="4"/>
  <c r="V278" i="4"/>
  <c r="M280" i="4"/>
  <c r="M343" i="4"/>
  <c r="V343" i="4" s="1"/>
  <c r="AE371" i="4"/>
  <c r="R371" i="4"/>
  <c r="AA371" i="4" s="1"/>
  <c r="X371" i="4"/>
  <c r="N371" i="4"/>
  <c r="V171" i="4"/>
  <c r="O172" i="4"/>
  <c r="N173" i="4"/>
  <c r="X174" i="4"/>
  <c r="R174" i="4"/>
  <c r="AE179" i="4"/>
  <c r="N179" i="4"/>
  <c r="R179" i="4"/>
  <c r="AA179" i="4" s="1"/>
  <c r="AE180" i="4"/>
  <c r="X194" i="4"/>
  <c r="R194" i="4"/>
  <c r="AA194" i="4" s="1"/>
  <c r="AE194" i="4"/>
  <c r="N198" i="4"/>
  <c r="AE199" i="4"/>
  <c r="N199" i="4"/>
  <c r="R199" i="4"/>
  <c r="AA199" i="4" s="1"/>
  <c r="M201" i="4"/>
  <c r="M204" i="4"/>
  <c r="V204" i="4" s="1"/>
  <c r="V207" i="4"/>
  <c r="S210" i="4"/>
  <c r="V212" i="4"/>
  <c r="X214" i="4"/>
  <c r="AE214" i="4"/>
  <c r="N214" i="4"/>
  <c r="R214" i="4"/>
  <c r="AA214" i="4" s="1"/>
  <c r="V216" i="4"/>
  <c r="R224" i="4"/>
  <c r="AA224" i="4" s="1"/>
  <c r="X224" i="4"/>
  <c r="AE224" i="4"/>
  <c r="N224" i="4"/>
  <c r="X246" i="4"/>
  <c r="AE246" i="4"/>
  <c r="N246" i="4"/>
  <c r="R246" i="4"/>
  <c r="AA246" i="4" s="1"/>
  <c r="V248" i="4"/>
  <c r="R256" i="4"/>
  <c r="X256" i="4"/>
  <c r="AE256" i="4"/>
  <c r="N256" i="4"/>
  <c r="V273" i="4"/>
  <c r="M83" i="4"/>
  <c r="V83" i="4" s="1"/>
  <c r="V95" i="4"/>
  <c r="N113" i="4"/>
  <c r="AE113" i="4"/>
  <c r="X131" i="4"/>
  <c r="AE131" i="4"/>
  <c r="N131" i="4"/>
  <c r="V139" i="4"/>
  <c r="N145" i="4"/>
  <c r="AE145" i="4"/>
  <c r="V159" i="4"/>
  <c r="X162" i="4"/>
  <c r="R162" i="4"/>
  <c r="AA162" i="4" s="1"/>
  <c r="AE167" i="4"/>
  <c r="N167" i="4"/>
  <c r="R167" i="4"/>
  <c r="AA167" i="4" s="1"/>
  <c r="N174" i="4"/>
  <c r="N180" i="4"/>
  <c r="X190" i="4"/>
  <c r="R190" i="4"/>
  <c r="AA190" i="4" s="1"/>
  <c r="AE190" i="4"/>
  <c r="N194" i="4"/>
  <c r="AE195" i="4"/>
  <c r="N195" i="4"/>
  <c r="R195" i="4"/>
  <c r="AA195" i="4" s="1"/>
  <c r="V197" i="4"/>
  <c r="M197" i="4"/>
  <c r="M200" i="4"/>
  <c r="V203" i="4"/>
  <c r="AE212" i="4"/>
  <c r="R217" i="4"/>
  <c r="AA217" i="4" s="1"/>
  <c r="X217" i="4"/>
  <c r="AE217" i="4"/>
  <c r="N217" i="4"/>
  <c r="M221" i="4"/>
  <c r="V228" i="4"/>
  <c r="R241" i="4"/>
  <c r="AA241" i="4" s="1"/>
  <c r="X241" i="4"/>
  <c r="AE241" i="4"/>
  <c r="N241" i="4"/>
  <c r="M243" i="4"/>
  <c r="R249" i="4"/>
  <c r="AA249" i="4" s="1"/>
  <c r="X249" i="4"/>
  <c r="AE249" i="4"/>
  <c r="N249" i="4"/>
  <c r="M253" i="4"/>
  <c r="R272" i="4"/>
  <c r="AA272" i="4" s="1"/>
  <c r="X272" i="4"/>
  <c r="N272" i="4"/>
  <c r="AE272" i="4"/>
  <c r="AE275" i="4"/>
  <c r="R275" i="4"/>
  <c r="AA275" i="4" s="1"/>
  <c r="N275" i="4"/>
  <c r="X275" i="4"/>
  <c r="S277" i="4"/>
  <c r="M283" i="4"/>
  <c r="V283" i="4"/>
  <c r="M292" i="4"/>
  <c r="V292" i="4"/>
  <c r="W296" i="4"/>
  <c r="X326" i="4"/>
  <c r="AE326" i="4"/>
  <c r="N326" i="4"/>
  <c r="R326" i="4"/>
  <c r="AA326" i="4" s="1"/>
  <c r="M345" i="4"/>
  <c r="V345" i="4" s="1"/>
  <c r="V91" i="4"/>
  <c r="X127" i="4"/>
  <c r="AE127" i="4"/>
  <c r="N127" i="4"/>
  <c r="V135" i="4"/>
  <c r="M155" i="4"/>
  <c r="N162" i="4"/>
  <c r="AE174" i="4"/>
  <c r="V179" i="4"/>
  <c r="X182" i="4"/>
  <c r="R182" i="4"/>
  <c r="AA182" i="4" s="1"/>
  <c r="X186" i="4"/>
  <c r="R186" i="4"/>
  <c r="AA186" i="4" s="1"/>
  <c r="AE186" i="4"/>
  <c r="N190" i="4"/>
  <c r="M191" i="4"/>
  <c r="M193" i="4"/>
  <c r="M196" i="4"/>
  <c r="V199" i="4"/>
  <c r="V210" i="4"/>
  <c r="M213" i="4"/>
  <c r="V227" i="4"/>
  <c r="M227" i="4"/>
  <c r="M245" i="4"/>
  <c r="M259" i="4"/>
  <c r="V259" i="4"/>
  <c r="R268" i="4"/>
  <c r="AA268" i="4" s="1"/>
  <c r="N268" i="4"/>
  <c r="AE268" i="4"/>
  <c r="V270" i="4"/>
  <c r="V275" i="4"/>
  <c r="O277" i="4"/>
  <c r="M284" i="4"/>
  <c r="V87" i="4"/>
  <c r="X123" i="4"/>
  <c r="AE123" i="4"/>
  <c r="N123" i="4"/>
  <c r="V131" i="4"/>
  <c r="V158" i="4"/>
  <c r="AE162" i="4"/>
  <c r="V167" i="4"/>
  <c r="X170" i="4"/>
  <c r="R170" i="4"/>
  <c r="AA170" i="4" s="1"/>
  <c r="M175" i="4"/>
  <c r="N182" i="4"/>
  <c r="AE182" i="4"/>
  <c r="N186" i="4"/>
  <c r="M187" i="4"/>
  <c r="V189" i="4"/>
  <c r="M189" i="4"/>
  <c r="V192" i="4"/>
  <c r="M192" i="4"/>
  <c r="V195" i="4"/>
  <c r="X203" i="4"/>
  <c r="V206" i="4"/>
  <c r="V217" i="4"/>
  <c r="M226" i="4"/>
  <c r="M230" i="4"/>
  <c r="R232" i="4"/>
  <c r="AA232" i="4" s="1"/>
  <c r="X232" i="4"/>
  <c r="V232" i="4"/>
  <c r="AE232" i="4"/>
  <c r="V234" i="4"/>
  <c r="M234" i="4"/>
  <c r="R236" i="4"/>
  <c r="AA236" i="4" s="1"/>
  <c r="X236" i="4"/>
  <c r="R237" i="4"/>
  <c r="AA237" i="4" s="1"/>
  <c r="X237" i="4"/>
  <c r="AE237" i="4"/>
  <c r="N237" i="4"/>
  <c r="V249" i="4"/>
  <c r="M258" i="4"/>
  <c r="X261" i="4"/>
  <c r="N261" i="4"/>
  <c r="AE261" i="4"/>
  <c r="R261" i="4"/>
  <c r="AA261" i="4" s="1"/>
  <c r="V272" i="4"/>
  <c r="M279" i="4"/>
  <c r="V281" i="4"/>
  <c r="M281" i="4"/>
  <c r="V311" i="4"/>
  <c r="M311" i="4"/>
  <c r="M315" i="4"/>
  <c r="M215" i="4"/>
  <c r="V247" i="4"/>
  <c r="M247" i="4"/>
  <c r="M264" i="4"/>
  <c r="V264" i="4" s="1"/>
  <c r="R271" i="4"/>
  <c r="X271" i="4"/>
  <c r="R289" i="4"/>
  <c r="X289" i="4"/>
  <c r="AE289" i="4"/>
  <c r="M306" i="4"/>
  <c r="R308" i="4"/>
  <c r="X308" i="4"/>
  <c r="AE308" i="4"/>
  <c r="R341" i="4"/>
  <c r="AA341" i="4" s="1"/>
  <c r="X341" i="4"/>
  <c r="AE341" i="4"/>
  <c r="N341" i="4"/>
  <c r="M348" i="4"/>
  <c r="M350" i="4"/>
  <c r="V350" i="4"/>
  <c r="R369" i="4"/>
  <c r="AA369" i="4" s="1"/>
  <c r="AE369" i="4"/>
  <c r="X369" i="4"/>
  <c r="M374" i="4"/>
  <c r="V374" i="4"/>
  <c r="M376" i="4"/>
  <c r="Y377" i="4"/>
  <c r="AB377" i="4" s="1"/>
  <c r="Z377" i="4"/>
  <c r="AC377" i="4" s="1"/>
  <c r="M379" i="4"/>
  <c r="V379" i="4"/>
  <c r="M386" i="4"/>
  <c r="V386" i="4"/>
  <c r="N390" i="4"/>
  <c r="X390" i="4"/>
  <c r="R390" i="4"/>
  <c r="AA390" i="4" s="1"/>
  <c r="R293" i="4"/>
  <c r="AA293" i="4" s="1"/>
  <c r="X293" i="4"/>
  <c r="AE293" i="4"/>
  <c r="N293" i="4"/>
  <c r="V294" i="4"/>
  <c r="M294" i="4"/>
  <c r="R304" i="4"/>
  <c r="AA304" i="4" s="1"/>
  <c r="X304" i="4"/>
  <c r="N304" i="4"/>
  <c r="O308" i="4"/>
  <c r="R320" i="4"/>
  <c r="AA320" i="4" s="1"/>
  <c r="X320" i="4"/>
  <c r="N320" i="4"/>
  <c r="V323" i="4"/>
  <c r="M323" i="4"/>
  <c r="M338" i="4"/>
  <c r="R340" i="4"/>
  <c r="AA340" i="4" s="1"/>
  <c r="X340" i="4"/>
  <c r="AE340" i="4"/>
  <c r="V344" i="4"/>
  <c r="M344" i="4"/>
  <c r="M346" i="4"/>
  <c r="V346" i="4" s="1"/>
  <c r="M354" i="4"/>
  <c r="V354" i="4"/>
  <c r="W365" i="4"/>
  <c r="Y372" i="4"/>
  <c r="AB372" i="4" s="1"/>
  <c r="Z372" i="4"/>
  <c r="AC372" i="4" s="1"/>
  <c r="M388" i="4"/>
  <c r="V388" i="4"/>
  <c r="W390" i="4"/>
  <c r="W392" i="4"/>
  <c r="V404" i="4"/>
  <c r="M404" i="4"/>
  <c r="R418" i="4"/>
  <c r="AA418" i="4" s="1"/>
  <c r="X418" i="4"/>
  <c r="N418" i="4"/>
  <c r="AE418" i="4"/>
  <c r="V285" i="4"/>
  <c r="M285" i="4"/>
  <c r="V286" i="4"/>
  <c r="M286" i="4"/>
  <c r="M288" i="4"/>
  <c r="V288" i="4" s="1"/>
  <c r="M297" i="4"/>
  <c r="V297" i="4" s="1"/>
  <c r="O300" i="4"/>
  <c r="V301" i="4"/>
  <c r="M301" i="4"/>
  <c r="R316" i="4"/>
  <c r="AA316" i="4" s="1"/>
  <c r="X316" i="4"/>
  <c r="V316" i="4"/>
  <c r="V320" i="4"/>
  <c r="R325" i="4"/>
  <c r="AA325" i="4" s="1"/>
  <c r="X325" i="4"/>
  <c r="AE325" i="4"/>
  <c r="N325" i="4"/>
  <c r="V326" i="4"/>
  <c r="R336" i="4"/>
  <c r="AA336" i="4" s="1"/>
  <c r="X336" i="4"/>
  <c r="N336" i="4"/>
  <c r="N340" i="4"/>
  <c r="X356" i="4"/>
  <c r="N356" i="4"/>
  <c r="AE356" i="4"/>
  <c r="V356" i="4"/>
  <c r="S359" i="4"/>
  <c r="O359" i="4"/>
  <c r="O360" i="4"/>
  <c r="S360" i="4"/>
  <c r="S370" i="4"/>
  <c r="T370" i="4" s="1"/>
  <c r="M411" i="4"/>
  <c r="V411" i="4"/>
  <c r="R296" i="4"/>
  <c r="AA296" i="4" s="1"/>
  <c r="X296" i="4"/>
  <c r="AE296" i="4"/>
  <c r="N296" i="4"/>
  <c r="X318" i="4"/>
  <c r="AE318" i="4"/>
  <c r="N318" i="4"/>
  <c r="R318" i="4"/>
  <c r="AA318" i="4" s="1"/>
  <c r="M319" i="4"/>
  <c r="V319" i="4" s="1"/>
  <c r="AE320" i="4"/>
  <c r="V329" i="4"/>
  <c r="M329" i="4"/>
  <c r="O332" i="4"/>
  <c r="M333" i="4"/>
  <c r="M366" i="4"/>
  <c r="V366" i="4"/>
  <c r="M368" i="4"/>
  <c r="V368" i="4"/>
  <c r="AE373" i="4"/>
  <c r="X373" i="4"/>
  <c r="R373" i="4"/>
  <c r="AA373" i="4" s="1"/>
  <c r="N373" i="4"/>
  <c r="M380" i="4"/>
  <c r="V380" i="4"/>
  <c r="Y389" i="4"/>
  <c r="AB389" i="4" s="1"/>
  <c r="Z389" i="4"/>
  <c r="AC389" i="4" s="1"/>
  <c r="AE393" i="4"/>
  <c r="N393" i="4"/>
  <c r="X393" i="4"/>
  <c r="M402" i="4"/>
  <c r="V402" i="4" s="1"/>
  <c r="X433" i="4"/>
  <c r="R433" i="4"/>
  <c r="AA433" i="4" s="1"/>
  <c r="AE433" i="4"/>
  <c r="N433" i="4"/>
  <c r="M467" i="4"/>
  <c r="V467" i="4" s="1"/>
  <c r="R321" i="4"/>
  <c r="AA321" i="4" s="1"/>
  <c r="X321" i="4"/>
  <c r="AE321" i="4"/>
  <c r="N321" i="4"/>
  <c r="X322" i="4"/>
  <c r="AE322" i="4"/>
  <c r="N322" i="4"/>
  <c r="R322" i="4"/>
  <c r="AA322" i="4" s="1"/>
  <c r="V325" i="4"/>
  <c r="R328" i="4"/>
  <c r="AA328" i="4" s="1"/>
  <c r="X328" i="4"/>
  <c r="AE328" i="4"/>
  <c r="N328" i="4"/>
  <c r="M349" i="4"/>
  <c r="M351" i="4"/>
  <c r="M353" i="4"/>
  <c r="X355" i="4"/>
  <c r="N355" i="4"/>
  <c r="AE355" i="4"/>
  <c r="V355" i="4"/>
  <c r="S358" i="4"/>
  <c r="U358" i="4" s="1"/>
  <c r="M363" i="4"/>
  <c r="V363" i="4"/>
  <c r="W364" i="4"/>
  <c r="V371" i="4"/>
  <c r="V373" i="4"/>
  <c r="W373" i="4" s="1"/>
  <c r="M375" i="4"/>
  <c r="N378" i="4"/>
  <c r="X378" i="4"/>
  <c r="R378" i="4"/>
  <c r="AA378" i="4" s="1"/>
  <c r="M382" i="4"/>
  <c r="V382" i="4" s="1"/>
  <c r="M391" i="4"/>
  <c r="R393" i="4"/>
  <c r="AA393" i="4" s="1"/>
  <c r="M395" i="4"/>
  <c r="V395" i="4"/>
  <c r="O440" i="4"/>
  <c r="M451" i="4"/>
  <c r="V451" i="4"/>
  <c r="V218" i="4"/>
  <c r="R233" i="4"/>
  <c r="AA233" i="4" s="1"/>
  <c r="X233" i="4"/>
  <c r="AE233" i="4"/>
  <c r="N233" i="4"/>
  <c r="V241" i="4"/>
  <c r="X242" i="4"/>
  <c r="AE242" i="4"/>
  <c r="N242" i="4"/>
  <c r="V250" i="4"/>
  <c r="X262" i="4"/>
  <c r="N262" i="4"/>
  <c r="AE262" i="4"/>
  <c r="AE271" i="4"/>
  <c r="V277" i="4"/>
  <c r="X290" i="4"/>
  <c r="AE290" i="4"/>
  <c r="N290" i="4"/>
  <c r="R290" i="4"/>
  <c r="AA290" i="4" s="1"/>
  <c r="V293" i="4"/>
  <c r="M299" i="4"/>
  <c r="V304" i="4"/>
  <c r="V307" i="4"/>
  <c r="M307" i="4"/>
  <c r="AE316" i="4"/>
  <c r="V378" i="4"/>
  <c r="V393" i="4"/>
  <c r="W393" i="4" s="1"/>
  <c r="V214" i="4"/>
  <c r="M229" i="4"/>
  <c r="V237" i="4"/>
  <c r="M238" i="4"/>
  <c r="V246" i="4"/>
  <c r="R269" i="4"/>
  <c r="AA269" i="4" s="1"/>
  <c r="N269" i="4"/>
  <c r="AE269" i="4"/>
  <c r="X298" i="4"/>
  <c r="AE298" i="4"/>
  <c r="N298" i="4"/>
  <c r="M302" i="4"/>
  <c r="V302" i="4" s="1"/>
  <c r="M303" i="4"/>
  <c r="M310" i="4"/>
  <c r="M312" i="4"/>
  <c r="R317" i="4"/>
  <c r="AA317" i="4" s="1"/>
  <c r="X317" i="4"/>
  <c r="AE317" i="4"/>
  <c r="N317" i="4"/>
  <c r="M331" i="4"/>
  <c r="V336" i="4"/>
  <c r="V339" i="4"/>
  <c r="M339" i="4"/>
  <c r="R365" i="4"/>
  <c r="AA365" i="4" s="1"/>
  <c r="X365" i="4"/>
  <c r="N365" i="4"/>
  <c r="AE365" i="4"/>
  <c r="N369" i="4"/>
  <c r="W370" i="4"/>
  <c r="AE372" i="4"/>
  <c r="V372" i="4"/>
  <c r="W372" i="4" s="1"/>
  <c r="R372" i="4"/>
  <c r="AA372" i="4" s="1"/>
  <c r="S381" i="4"/>
  <c r="O381" i="4"/>
  <c r="O392" i="4"/>
  <c r="M396" i="4"/>
  <c r="V233" i="4"/>
  <c r="V242" i="4"/>
  <c r="R262" i="4"/>
  <c r="AA262" i="4" s="1"/>
  <c r="M263" i="4"/>
  <c r="V263" i="4"/>
  <c r="N271" i="4"/>
  <c r="X277" i="4"/>
  <c r="N289" i="4"/>
  <c r="V290" i="4"/>
  <c r="V295" i="4"/>
  <c r="M295" i="4"/>
  <c r="R309" i="4"/>
  <c r="AA309" i="4" s="1"/>
  <c r="X309" i="4"/>
  <c r="AE309" i="4"/>
  <c r="N309" i="4"/>
  <c r="R313" i="4"/>
  <c r="AA313" i="4" s="1"/>
  <c r="X313" i="4"/>
  <c r="AE313" i="4"/>
  <c r="N313" i="4"/>
  <c r="N316" i="4"/>
  <c r="V317" i="4"/>
  <c r="M324" i="4"/>
  <c r="V324" i="4"/>
  <c r="X330" i="4"/>
  <c r="AE330" i="4"/>
  <c r="N330" i="4"/>
  <c r="M334" i="4"/>
  <c r="V334" i="4" s="1"/>
  <c r="M335" i="4"/>
  <c r="M342" i="4"/>
  <c r="V342" i="4" s="1"/>
  <c r="V352" i="4"/>
  <c r="M352" i="4"/>
  <c r="R355" i="4"/>
  <c r="AA355" i="4" s="1"/>
  <c r="W358" i="4"/>
  <c r="M367" i="4"/>
  <c r="V367" i="4"/>
  <c r="N372" i="4"/>
  <c r="AE378" i="4"/>
  <c r="M394" i="4"/>
  <c r="V394" i="4" s="1"/>
  <c r="M420" i="4"/>
  <c r="M430" i="4"/>
  <c r="X469" i="4"/>
  <c r="R469" i="4"/>
  <c r="AA469" i="4" s="1"/>
  <c r="AE469" i="4"/>
  <c r="V473" i="4"/>
  <c r="M473" i="4"/>
  <c r="R482" i="4"/>
  <c r="AA482" i="4" s="1"/>
  <c r="AE482" i="4"/>
  <c r="X482" i="4"/>
  <c r="V482" i="4"/>
  <c r="W482" i="4" s="1"/>
  <c r="V490" i="4"/>
  <c r="M490" i="4"/>
  <c r="O492" i="4"/>
  <c r="X510" i="4"/>
  <c r="N510" i="4"/>
  <c r="R510" i="4"/>
  <c r="AA510" i="4" s="1"/>
  <c r="S423" i="4"/>
  <c r="Z424" i="4"/>
  <c r="AC424" i="4" s="1"/>
  <c r="Y424" i="4"/>
  <c r="AB424" i="4" s="1"/>
  <c r="M432" i="4"/>
  <c r="M439" i="4"/>
  <c r="V439" i="4" s="1"/>
  <c r="M456" i="4"/>
  <c r="V456" i="4"/>
  <c r="N469" i="4"/>
  <c r="S482" i="4"/>
  <c r="O482" i="4"/>
  <c r="O484" i="4"/>
  <c r="Y417" i="4"/>
  <c r="AB417" i="4" s="1"/>
  <c r="Z417" i="4"/>
  <c r="AC417" i="4" s="1"/>
  <c r="V418" i="4"/>
  <c r="W418" i="4" s="1"/>
  <c r="W423" i="4"/>
  <c r="M428" i="4"/>
  <c r="V428" i="4"/>
  <c r="S444" i="4"/>
  <c r="O444" i="4"/>
  <c r="O465" i="4"/>
  <c r="S465" i="4"/>
  <c r="W476" i="4"/>
  <c r="R511" i="4"/>
  <c r="AA511" i="4" s="1"/>
  <c r="X511" i="4"/>
  <c r="N511" i="4"/>
  <c r="AE511" i="4"/>
  <c r="V511" i="4"/>
  <c r="M513" i="4"/>
  <c r="V513" i="4" s="1"/>
  <c r="M518" i="4"/>
  <c r="V536" i="4"/>
  <c r="M536" i="4"/>
  <c r="M265" i="4"/>
  <c r="M266" i="4"/>
  <c r="N267" i="4"/>
  <c r="N287" i="4"/>
  <c r="X287" i="4"/>
  <c r="V298" i="4"/>
  <c r="R300" i="4"/>
  <c r="AA300" i="4" s="1"/>
  <c r="X300" i="4"/>
  <c r="V321" i="4"/>
  <c r="V330" i="4"/>
  <c r="R332" i="4"/>
  <c r="X332" i="4"/>
  <c r="X357" i="4"/>
  <c r="N357" i="4"/>
  <c r="AE357" i="4"/>
  <c r="Z362" i="4"/>
  <c r="AC362" i="4" s="1"/>
  <c r="Y362" i="4"/>
  <c r="AB362" i="4" s="1"/>
  <c r="AE370" i="4"/>
  <c r="R370" i="4"/>
  <c r="AA370" i="4" s="1"/>
  <c r="R387" i="4"/>
  <c r="AA387" i="4" s="1"/>
  <c r="AE387" i="4"/>
  <c r="N387" i="4"/>
  <c r="M408" i="4"/>
  <c r="W409" i="4"/>
  <c r="M422" i="4"/>
  <c r="X429" i="4"/>
  <c r="R429" i="4"/>
  <c r="AA429" i="4" s="1"/>
  <c r="AE429" i="4"/>
  <c r="N429" i="4"/>
  <c r="Z436" i="4"/>
  <c r="AC436" i="4" s="1"/>
  <c r="Y436" i="4"/>
  <c r="AB436" i="4" s="1"/>
  <c r="M457" i="4"/>
  <c r="V457" i="4"/>
  <c r="M459" i="4"/>
  <c r="AE477" i="4"/>
  <c r="N477" i="4"/>
  <c r="R477" i="4"/>
  <c r="AA477" i="4" s="1"/>
  <c r="X477" i="4"/>
  <c r="R503" i="4"/>
  <c r="AA503" i="4" s="1"/>
  <c r="X503" i="4"/>
  <c r="N503" i="4"/>
  <c r="AE503" i="4"/>
  <c r="V503" i="4"/>
  <c r="X410" i="4"/>
  <c r="N410" i="4"/>
  <c r="AE410" i="4"/>
  <c r="M419" i="4"/>
  <c r="V419" i="4"/>
  <c r="V433" i="4"/>
  <c r="W433" i="4" s="1"/>
  <c r="M435" i="4"/>
  <c r="X437" i="4"/>
  <c r="R437" i="4"/>
  <c r="AA437" i="4" s="1"/>
  <c r="N437" i="4"/>
  <c r="R440" i="4"/>
  <c r="AA440" i="4" s="1"/>
  <c r="AE440" i="4"/>
  <c r="X440" i="4"/>
  <c r="S452" i="4"/>
  <c r="O452" i="4"/>
  <c r="O468" i="4"/>
  <c r="AE489" i="4"/>
  <c r="N489" i="4"/>
  <c r="X489" i="4"/>
  <c r="R489" i="4"/>
  <c r="AA489" i="4" s="1"/>
  <c r="X516" i="4"/>
  <c r="N516" i="4"/>
  <c r="AE516" i="4"/>
  <c r="R516" i="4"/>
  <c r="AA516" i="4" s="1"/>
  <c r="M529" i="4"/>
  <c r="X532" i="4"/>
  <c r="N532" i="4"/>
  <c r="AE532" i="4"/>
  <c r="R532" i="4"/>
  <c r="AA532" i="4" s="1"/>
  <c r="R305" i="4"/>
  <c r="AA305" i="4" s="1"/>
  <c r="X305" i="4"/>
  <c r="AE305" i="4"/>
  <c r="N305" i="4"/>
  <c r="V313" i="4"/>
  <c r="X314" i="4"/>
  <c r="AE314" i="4"/>
  <c r="N314" i="4"/>
  <c r="V322" i="4"/>
  <c r="R337" i="4"/>
  <c r="AA337" i="4" s="1"/>
  <c r="X337" i="4"/>
  <c r="AE337" i="4"/>
  <c r="N337" i="4"/>
  <c r="Y364" i="4"/>
  <c r="AB364" i="4" s="1"/>
  <c r="Z364" i="4"/>
  <c r="AC364" i="4" s="1"/>
  <c r="S385" i="4"/>
  <c r="O385" i="4"/>
  <c r="V410" i="4"/>
  <c r="O413" i="4"/>
  <c r="S413" i="4"/>
  <c r="V440" i="4"/>
  <c r="W440" i="4" s="1"/>
  <c r="Z444" i="4"/>
  <c r="AC444" i="4" s="1"/>
  <c r="Y444" i="4"/>
  <c r="AB444" i="4" s="1"/>
  <c r="V448" i="4"/>
  <c r="M448" i="4"/>
  <c r="S460" i="4"/>
  <c r="O460" i="4"/>
  <c r="R475" i="4"/>
  <c r="AA475" i="4" s="1"/>
  <c r="AE475" i="4"/>
  <c r="N475" i="4"/>
  <c r="X475" i="4"/>
  <c r="M291" i="4"/>
  <c r="V309" i="4"/>
  <c r="V318" i="4"/>
  <c r="M327" i="4"/>
  <c r="V341" i="4"/>
  <c r="V361" i="4"/>
  <c r="M361" i="4"/>
  <c r="Y370" i="4"/>
  <c r="AB370" i="4" s="1"/>
  <c r="Y381" i="4"/>
  <c r="AB381" i="4" s="1"/>
  <c r="Z381" i="4"/>
  <c r="AC381" i="4" s="1"/>
  <c r="S383" i="4"/>
  <c r="O383" i="4"/>
  <c r="R389" i="4"/>
  <c r="AE389" i="4"/>
  <c r="N389" i="4"/>
  <c r="R410" i="4"/>
  <c r="AA410" i="4" s="1"/>
  <c r="M416" i="4"/>
  <c r="V416" i="4"/>
  <c r="V429" i="4"/>
  <c r="W429" i="4" s="1"/>
  <c r="M441" i="4"/>
  <c r="V441" i="4"/>
  <c r="V475" i="4"/>
  <c r="AE485" i="4"/>
  <c r="N485" i="4"/>
  <c r="R485" i="4"/>
  <c r="AA485" i="4" s="1"/>
  <c r="X485" i="4"/>
  <c r="V523" i="4"/>
  <c r="M523" i="4"/>
  <c r="R535" i="4"/>
  <c r="AA535" i="4" s="1"/>
  <c r="X535" i="4"/>
  <c r="N535" i="4"/>
  <c r="AE535" i="4"/>
  <c r="V535" i="4"/>
  <c r="W535" i="4" s="1"/>
  <c r="R287" i="4"/>
  <c r="V305" i="4"/>
  <c r="V314" i="4"/>
  <c r="V337" i="4"/>
  <c r="Z358" i="4"/>
  <c r="AC358" i="4" s="1"/>
  <c r="Y358" i="4"/>
  <c r="AB358" i="4" s="1"/>
  <c r="R362" i="4"/>
  <c r="AA362" i="4" s="1"/>
  <c r="N362" i="4"/>
  <c r="R364" i="4"/>
  <c r="AA364" i="4" s="1"/>
  <c r="N364" i="4"/>
  <c r="AE364" i="4"/>
  <c r="Z370" i="4"/>
  <c r="AC370" i="4" s="1"/>
  <c r="T377" i="4"/>
  <c r="M384" i="4"/>
  <c r="V384" i="4"/>
  <c r="Z387" i="4"/>
  <c r="AC387" i="4" s="1"/>
  <c r="Z392" i="4"/>
  <c r="AC392" i="4" s="1"/>
  <c r="M403" i="4"/>
  <c r="V434" i="4"/>
  <c r="M434" i="4"/>
  <c r="R436" i="4"/>
  <c r="AA436" i="4" s="1"/>
  <c r="AE436" i="4"/>
  <c r="N436" i="4"/>
  <c r="X453" i="4"/>
  <c r="R453" i="4"/>
  <c r="AE453" i="4"/>
  <c r="N453" i="4"/>
  <c r="M464" i="4"/>
  <c r="X492" i="4"/>
  <c r="AE492" i="4"/>
  <c r="R492" i="4"/>
  <c r="V492" i="4"/>
  <c r="X526" i="4"/>
  <c r="N526" i="4"/>
  <c r="R526" i="4"/>
  <c r="AA526" i="4" s="1"/>
  <c r="V359" i="4"/>
  <c r="V360" i="4"/>
  <c r="X385" i="4"/>
  <c r="AE392" i="4"/>
  <c r="R392" i="4"/>
  <c r="AA392" i="4" s="1"/>
  <c r="M412" i="4"/>
  <c r="Z415" i="4"/>
  <c r="AC415" i="4" s="1"/>
  <c r="Y415" i="4"/>
  <c r="AB415" i="4" s="1"/>
  <c r="Z423" i="4"/>
  <c r="AC423" i="4" s="1"/>
  <c r="Y423" i="4"/>
  <c r="AB423" i="4" s="1"/>
  <c r="M443" i="4"/>
  <c r="V443" i="4" s="1"/>
  <c r="M447" i="4"/>
  <c r="V447" i="4"/>
  <c r="M463" i="4"/>
  <c r="V463" i="4"/>
  <c r="V469" i="4"/>
  <c r="W469" i="4" s="1"/>
  <c r="V477" i="4"/>
  <c r="W477" i="4" s="1"/>
  <c r="M479" i="4"/>
  <c r="V479" i="4" s="1"/>
  <c r="X484" i="4"/>
  <c r="R484" i="4"/>
  <c r="V484" i="4"/>
  <c r="V485" i="4"/>
  <c r="W485" i="4" s="1"/>
  <c r="M504" i="4"/>
  <c r="X360" i="4"/>
  <c r="M405" i="4"/>
  <c r="R424" i="4"/>
  <c r="AE424" i="4"/>
  <c r="M426" i="4"/>
  <c r="M427" i="4"/>
  <c r="V427" i="4"/>
  <c r="V437" i="4"/>
  <c r="W437" i="4" s="1"/>
  <c r="O449" i="4"/>
  <c r="S449" i="4"/>
  <c r="Z460" i="4"/>
  <c r="AC460" i="4" s="1"/>
  <c r="Y460" i="4"/>
  <c r="AB460" i="4" s="1"/>
  <c r="X465" i="4"/>
  <c r="R465" i="4"/>
  <c r="AA465" i="4" s="1"/>
  <c r="AE465" i="4"/>
  <c r="R474" i="4"/>
  <c r="AA474" i="4" s="1"/>
  <c r="AE474" i="4"/>
  <c r="N474" i="4"/>
  <c r="AE481" i="4"/>
  <c r="N481" i="4"/>
  <c r="R481" i="4"/>
  <c r="AA481" i="4" s="1"/>
  <c r="X481" i="4"/>
  <c r="AE486" i="4"/>
  <c r="R486" i="4"/>
  <c r="AA486" i="4" s="1"/>
  <c r="X486" i="4"/>
  <c r="W494" i="4"/>
  <c r="X500" i="4"/>
  <c r="N500" i="4"/>
  <c r="AE500" i="4"/>
  <c r="R500" i="4"/>
  <c r="AA500" i="4" s="1"/>
  <c r="AE383" i="4"/>
  <c r="AE385" i="4"/>
  <c r="M401" i="4"/>
  <c r="V406" i="4"/>
  <c r="M406" i="4"/>
  <c r="V414" i="4"/>
  <c r="M414" i="4"/>
  <c r="X421" i="4"/>
  <c r="AE421" i="4"/>
  <c r="N424" i="4"/>
  <c r="M425" i="4"/>
  <c r="M431" i="4"/>
  <c r="V431" i="4"/>
  <c r="M446" i="4"/>
  <c r="M462" i="4"/>
  <c r="R468" i="4"/>
  <c r="X468" i="4"/>
  <c r="M471" i="4"/>
  <c r="V471" i="4"/>
  <c r="V474" i="4"/>
  <c r="R483" i="4"/>
  <c r="AA483" i="4" s="1"/>
  <c r="AE483" i="4"/>
  <c r="X483" i="4"/>
  <c r="N486" i="4"/>
  <c r="M493" i="4"/>
  <c r="M512" i="4"/>
  <c r="AE381" i="4"/>
  <c r="V397" i="4"/>
  <c r="M397" i="4"/>
  <c r="M398" i="4"/>
  <c r="M399" i="4"/>
  <c r="V399" i="4" s="1"/>
  <c r="M400" i="4"/>
  <c r="X407" i="4"/>
  <c r="N407" i="4"/>
  <c r="AE407" i="4"/>
  <c r="X409" i="4"/>
  <c r="N409" i="4"/>
  <c r="AE409" i="4"/>
  <c r="R415" i="4"/>
  <c r="AA415" i="4" s="1"/>
  <c r="N415" i="4"/>
  <c r="R417" i="4"/>
  <c r="AA417" i="4" s="1"/>
  <c r="N417" i="4"/>
  <c r="AE417" i="4"/>
  <c r="S421" i="4"/>
  <c r="R452" i="4"/>
  <c r="AA452" i="4" s="1"/>
  <c r="X452" i="4"/>
  <c r="M455" i="4"/>
  <c r="V455" i="4"/>
  <c r="W461" i="4"/>
  <c r="V465" i="4"/>
  <c r="W465" i="4" s="1"/>
  <c r="X474" i="4"/>
  <c r="M478" i="4"/>
  <c r="V478" i="4" s="1"/>
  <c r="S483" i="4"/>
  <c r="V486" i="4"/>
  <c r="W486" i="4" s="1"/>
  <c r="M488" i="4"/>
  <c r="V488" i="4" s="1"/>
  <c r="M495" i="4"/>
  <c r="M507" i="4"/>
  <c r="V510" i="4"/>
  <c r="W510" i="4" s="1"/>
  <c r="W519" i="4"/>
  <c r="M554" i="4"/>
  <c r="V554" i="4" s="1"/>
  <c r="M541" i="4"/>
  <c r="R551" i="4"/>
  <c r="AA551" i="4" s="1"/>
  <c r="X551" i="4"/>
  <c r="AE551" i="4"/>
  <c r="V551" i="4"/>
  <c r="W551" i="4" s="1"/>
  <c r="S588" i="4"/>
  <c r="V637" i="4"/>
  <c r="M637" i="4"/>
  <c r="V639" i="4"/>
  <c r="M639" i="4"/>
  <c r="X534" i="4"/>
  <c r="N534" i="4"/>
  <c r="W538" i="4"/>
  <c r="W539" i="4"/>
  <c r="Y542" i="4"/>
  <c r="AB542" i="4" s="1"/>
  <c r="M549" i="4"/>
  <c r="N551" i="4"/>
  <c r="R584" i="4"/>
  <c r="AA584" i="4" s="1"/>
  <c r="V584" i="4"/>
  <c r="W584" i="4" s="1"/>
  <c r="X584" i="4"/>
  <c r="O588" i="4"/>
  <c r="R595" i="4"/>
  <c r="AA595" i="4" s="1"/>
  <c r="AE595" i="4"/>
  <c r="N595" i="4"/>
  <c r="X595" i="4"/>
  <c r="Z607" i="4"/>
  <c r="AC607" i="4" s="1"/>
  <c r="Y607" i="4"/>
  <c r="AB607" i="4" s="1"/>
  <c r="M546" i="4"/>
  <c r="V546" i="4"/>
  <c r="W547" i="4"/>
  <c r="M558" i="4"/>
  <c r="V558" i="4"/>
  <c r="M562" i="4"/>
  <c r="V562" i="4"/>
  <c r="Z576" i="4"/>
  <c r="AC576" i="4" s="1"/>
  <c r="Y576" i="4"/>
  <c r="AB576" i="4" s="1"/>
  <c r="N584" i="4"/>
  <c r="V595" i="4"/>
  <c r="W595" i="4" s="1"/>
  <c r="M598" i="4"/>
  <c r="R603" i="4"/>
  <c r="AA603" i="4" s="1"/>
  <c r="X603" i="4"/>
  <c r="AE603" i="4"/>
  <c r="M613" i="4"/>
  <c r="V413" i="4"/>
  <c r="W413" i="4" s="1"/>
  <c r="M442" i="4"/>
  <c r="X449" i="4"/>
  <c r="R449" i="4"/>
  <c r="AA449" i="4" s="1"/>
  <c r="M458" i="4"/>
  <c r="V458" i="4" s="1"/>
  <c r="V481" i="4"/>
  <c r="W481" i="4" s="1"/>
  <c r="M487" i="4"/>
  <c r="M499" i="4"/>
  <c r="M505" i="4"/>
  <c r="R527" i="4"/>
  <c r="AA527" i="4" s="1"/>
  <c r="X527" i="4"/>
  <c r="N527" i="4"/>
  <c r="AE527" i="4"/>
  <c r="M528" i="4"/>
  <c r="V534" i="4"/>
  <c r="W534" i="4" s="1"/>
  <c r="M570" i="4"/>
  <c r="V570" i="4"/>
  <c r="O573" i="4"/>
  <c r="Z586" i="4"/>
  <c r="AC586" i="4" s="1"/>
  <c r="Y586" i="4"/>
  <c r="AB586" i="4" s="1"/>
  <c r="N603" i="4"/>
  <c r="R667" i="4"/>
  <c r="AA667" i="4" s="1"/>
  <c r="X667" i="4"/>
  <c r="AE667" i="4"/>
  <c r="N667" i="4"/>
  <c r="Y682" i="4"/>
  <c r="AB682" i="4" s="1"/>
  <c r="M553" i="4"/>
  <c r="M566" i="4"/>
  <c r="V566" i="4" s="1"/>
  <c r="Z580" i="4"/>
  <c r="AC580" i="4" s="1"/>
  <c r="Y580" i="4"/>
  <c r="AB580" i="4" s="1"/>
  <c r="Z582" i="4"/>
  <c r="AC582" i="4" s="1"/>
  <c r="Y582" i="4"/>
  <c r="AB582" i="4" s="1"/>
  <c r="W611" i="4"/>
  <c r="W642" i="4"/>
  <c r="X413" i="4"/>
  <c r="AE438" i="4"/>
  <c r="N438" i="4"/>
  <c r="X438" i="4"/>
  <c r="X445" i="4"/>
  <c r="R445" i="4"/>
  <c r="AA445" i="4" s="1"/>
  <c r="AE449" i="4"/>
  <c r="M454" i="4"/>
  <c r="X461" i="4"/>
  <c r="R461" i="4"/>
  <c r="AA461" i="4" s="1"/>
  <c r="V470" i="4"/>
  <c r="M470" i="4"/>
  <c r="X472" i="4"/>
  <c r="R472" i="4"/>
  <c r="AA472" i="4" s="1"/>
  <c r="X502" i="4"/>
  <c r="N502" i="4"/>
  <c r="W506" i="4"/>
  <c r="X508" i="4"/>
  <c r="N508" i="4"/>
  <c r="AE508" i="4"/>
  <c r="R508" i="4"/>
  <c r="AA508" i="4" s="1"/>
  <c r="M515" i="4"/>
  <c r="M521" i="4"/>
  <c r="M559" i="4"/>
  <c r="O563" i="4"/>
  <c r="R572" i="4"/>
  <c r="AA572" i="4" s="1"/>
  <c r="V572" i="4"/>
  <c r="W572" i="4" s="1"/>
  <c r="AE572" i="4"/>
  <c r="X572" i="4"/>
  <c r="AE584" i="4"/>
  <c r="O589" i="4"/>
  <c r="M643" i="4"/>
  <c r="S648" i="4"/>
  <c r="N445" i="4"/>
  <c r="N461" i="4"/>
  <c r="N472" i="4"/>
  <c r="AE472" i="4"/>
  <c r="X476" i="4"/>
  <c r="R476" i="4"/>
  <c r="AA476" i="4" s="1"/>
  <c r="M497" i="4"/>
  <c r="R519" i="4"/>
  <c r="AA519" i="4" s="1"/>
  <c r="X519" i="4"/>
  <c r="N519" i="4"/>
  <c r="AE519" i="4"/>
  <c r="M520" i="4"/>
  <c r="V526" i="4"/>
  <c r="W526" i="4" s="1"/>
  <c r="N572" i="4"/>
  <c r="X581" i="4"/>
  <c r="R581" i="4"/>
  <c r="AE581" i="4"/>
  <c r="N581" i="4"/>
  <c r="X585" i="4"/>
  <c r="R585" i="4"/>
  <c r="AA585" i="4" s="1"/>
  <c r="AE585" i="4"/>
  <c r="V585" i="4"/>
  <c r="W585" i="4" s="1"/>
  <c r="Y611" i="4"/>
  <c r="AB611" i="4" s="1"/>
  <c r="O648" i="4"/>
  <c r="M657" i="4"/>
  <c r="V657" i="4"/>
  <c r="V438" i="4"/>
  <c r="W438" i="4" s="1"/>
  <c r="AE445" i="4"/>
  <c r="M450" i="4"/>
  <c r="AE461" i="4"/>
  <c r="V466" i="4"/>
  <c r="M466" i="4"/>
  <c r="N476" i="4"/>
  <c r="AE476" i="4"/>
  <c r="X480" i="4"/>
  <c r="R480" i="4"/>
  <c r="AA480" i="4" s="1"/>
  <c r="X494" i="4"/>
  <c r="N494" i="4"/>
  <c r="AE494" i="4"/>
  <c r="R494" i="4"/>
  <c r="AA494" i="4" s="1"/>
  <c r="V496" i="4"/>
  <c r="M496" i="4"/>
  <c r="V502" i="4"/>
  <c r="W502" i="4" s="1"/>
  <c r="W522" i="4"/>
  <c r="X524" i="4"/>
  <c r="N524" i="4"/>
  <c r="AE524" i="4"/>
  <c r="R524" i="4"/>
  <c r="AA524" i="4" s="1"/>
  <c r="V527" i="4"/>
  <c r="M531" i="4"/>
  <c r="AE534" i="4"/>
  <c r="M537" i="4"/>
  <c r="V545" i="4"/>
  <c r="M545" i="4"/>
  <c r="V567" i="4"/>
  <c r="M567" i="4"/>
  <c r="N585" i="4"/>
  <c r="R588" i="4"/>
  <c r="AA588" i="4" s="1"/>
  <c r="V588" i="4"/>
  <c r="W588" i="4" s="1"/>
  <c r="AE588" i="4"/>
  <c r="X588" i="4"/>
  <c r="M501" i="4"/>
  <c r="M509" i="4"/>
  <c r="M517" i="4"/>
  <c r="V525" i="4"/>
  <c r="M525" i="4"/>
  <c r="M533" i="4"/>
  <c r="X540" i="4"/>
  <c r="AE540" i="4"/>
  <c r="N540" i="4"/>
  <c r="S547" i="4"/>
  <c r="O547" i="4"/>
  <c r="V557" i="4"/>
  <c r="M557" i="4"/>
  <c r="X564" i="4"/>
  <c r="AE564" i="4"/>
  <c r="N564" i="4"/>
  <c r="R564" i="4"/>
  <c r="AA564" i="4" s="1"/>
  <c r="X573" i="4"/>
  <c r="R573" i="4"/>
  <c r="AA573" i="4" s="1"/>
  <c r="AE573" i="4"/>
  <c r="Z574" i="4"/>
  <c r="AC574" i="4" s="1"/>
  <c r="Y574" i="4"/>
  <c r="AB574" i="4" s="1"/>
  <c r="S576" i="4"/>
  <c r="X589" i="4"/>
  <c r="R589" i="4"/>
  <c r="AA589" i="4" s="1"/>
  <c r="AE589" i="4"/>
  <c r="Z590" i="4"/>
  <c r="AC590" i="4" s="1"/>
  <c r="Y590" i="4"/>
  <c r="AB590" i="4" s="1"/>
  <c r="M594" i="4"/>
  <c r="R611" i="4"/>
  <c r="AA611" i="4" s="1"/>
  <c r="AE611" i="4"/>
  <c r="N611" i="4"/>
  <c r="S652" i="4"/>
  <c r="O652" i="4"/>
  <c r="W671" i="4"/>
  <c r="Y606" i="4"/>
  <c r="AB606" i="4" s="1"/>
  <c r="Z606" i="4"/>
  <c r="AC606" i="4" s="1"/>
  <c r="T610" i="4"/>
  <c r="U610" i="4"/>
  <c r="M625" i="4"/>
  <c r="W648" i="4"/>
  <c r="Z653" i="4"/>
  <c r="AC653" i="4" s="1"/>
  <c r="Y653" i="4"/>
  <c r="AB653" i="4" s="1"/>
  <c r="R491" i="4"/>
  <c r="AA491" i="4" s="1"/>
  <c r="X491" i="4"/>
  <c r="X498" i="4"/>
  <c r="N498" i="4"/>
  <c r="V500" i="4"/>
  <c r="W500" i="4" s="1"/>
  <c r="X506" i="4"/>
  <c r="N506" i="4"/>
  <c r="V508" i="4"/>
  <c r="X514" i="4"/>
  <c r="N514" i="4"/>
  <c r="V516" i="4"/>
  <c r="W516" i="4" s="1"/>
  <c r="X522" i="4"/>
  <c r="N522" i="4"/>
  <c r="V524" i="4"/>
  <c r="W524" i="4" s="1"/>
  <c r="X530" i="4"/>
  <c r="N530" i="4"/>
  <c r="V532" i="4"/>
  <c r="W532" i="4" s="1"/>
  <c r="X538" i="4"/>
  <c r="N538" i="4"/>
  <c r="T542" i="4"/>
  <c r="U542" i="4"/>
  <c r="R543" i="4"/>
  <c r="X543" i="4"/>
  <c r="AE543" i="4"/>
  <c r="N543" i="4"/>
  <c r="V573" i="4"/>
  <c r="R580" i="4"/>
  <c r="AA580" i="4" s="1"/>
  <c r="V580" i="4"/>
  <c r="W580" i="4" s="1"/>
  <c r="V589" i="4"/>
  <c r="W589" i="4" s="1"/>
  <c r="M605" i="4"/>
  <c r="V605" i="4"/>
  <c r="O610" i="4"/>
  <c r="V619" i="4"/>
  <c r="M619" i="4"/>
  <c r="V489" i="4"/>
  <c r="N491" i="4"/>
  <c r="AE538" i="4"/>
  <c r="O542" i="4"/>
  <c r="R555" i="4"/>
  <c r="X555" i="4"/>
  <c r="AE555" i="4"/>
  <c r="M569" i="4"/>
  <c r="X577" i="4"/>
  <c r="R577" i="4"/>
  <c r="AE577" i="4"/>
  <c r="Z578" i="4"/>
  <c r="AC578" i="4" s="1"/>
  <c r="Y578" i="4"/>
  <c r="AB578" i="4" s="1"/>
  <c r="N580" i="4"/>
  <c r="Y599" i="4"/>
  <c r="AB599" i="4" s="1"/>
  <c r="U604" i="4"/>
  <c r="T604" i="4"/>
  <c r="Z645" i="4"/>
  <c r="AC645" i="4" s="1"/>
  <c r="Y645" i="4"/>
  <c r="AB645" i="4" s="1"/>
  <c r="AE498" i="4"/>
  <c r="AE506" i="4"/>
  <c r="AE514" i="4"/>
  <c r="AE522" i="4"/>
  <c r="AE530" i="4"/>
  <c r="R539" i="4"/>
  <c r="X539" i="4"/>
  <c r="AE539" i="4"/>
  <c r="R547" i="4"/>
  <c r="AA547" i="4" s="1"/>
  <c r="X547" i="4"/>
  <c r="AE547" i="4"/>
  <c r="M550" i="4"/>
  <c r="V550" i="4"/>
  <c r="N555" i="4"/>
  <c r="X560" i="4"/>
  <c r="AE560" i="4"/>
  <c r="N560" i="4"/>
  <c r="R560" i="4"/>
  <c r="AA560" i="4" s="1"/>
  <c r="X568" i="4"/>
  <c r="AE568" i="4"/>
  <c r="V568" i="4"/>
  <c r="N568" i="4"/>
  <c r="R568" i="4"/>
  <c r="AA568" i="4" s="1"/>
  <c r="R576" i="4"/>
  <c r="AA576" i="4" s="1"/>
  <c r="V576" i="4"/>
  <c r="W576" i="4" s="1"/>
  <c r="N577" i="4"/>
  <c r="Y610" i="4"/>
  <c r="AB610" i="4" s="1"/>
  <c r="Z610" i="4"/>
  <c r="AC610" i="4" s="1"/>
  <c r="W649" i="4"/>
  <c r="R652" i="4"/>
  <c r="AA652" i="4" s="1"/>
  <c r="V652" i="4"/>
  <c r="W652" i="4" s="1"/>
  <c r="AE652" i="4"/>
  <c r="X652" i="4"/>
  <c r="V561" i="4"/>
  <c r="M561" i="4"/>
  <c r="R563" i="4"/>
  <c r="AA563" i="4" s="1"/>
  <c r="X563" i="4"/>
  <c r="M565" i="4"/>
  <c r="Z604" i="4"/>
  <c r="AC604" i="4" s="1"/>
  <c r="Y604" i="4"/>
  <c r="AB604" i="4" s="1"/>
  <c r="M620" i="4"/>
  <c r="V620" i="4"/>
  <c r="M636" i="4"/>
  <c r="R648" i="4"/>
  <c r="AA648" i="4" s="1"/>
  <c r="AE648" i="4"/>
  <c r="X648" i="4"/>
  <c r="Z649" i="4"/>
  <c r="AC649" i="4" s="1"/>
  <c r="Y649" i="4"/>
  <c r="AB649" i="4" s="1"/>
  <c r="W654" i="4"/>
  <c r="R656" i="4"/>
  <c r="AA656" i="4" s="1"/>
  <c r="AE656" i="4"/>
  <c r="N656" i="4"/>
  <c r="V656" i="4"/>
  <c r="X656" i="4"/>
  <c r="W665" i="4"/>
  <c r="R694" i="4"/>
  <c r="AA694" i="4" s="1"/>
  <c r="X694" i="4"/>
  <c r="AE694" i="4"/>
  <c r="N694" i="4"/>
  <c r="V694" i="4"/>
  <c r="X689" i="4"/>
  <c r="R689" i="4"/>
  <c r="AA689" i="4" s="1"/>
  <c r="V689" i="4"/>
  <c r="W689" i="4" s="1"/>
  <c r="N689" i="4"/>
  <c r="AE689" i="4"/>
  <c r="X556" i="4"/>
  <c r="AE556" i="4"/>
  <c r="N556" i="4"/>
  <c r="R599" i="4"/>
  <c r="AE599" i="4"/>
  <c r="X601" i="4"/>
  <c r="R601" i="4"/>
  <c r="AE601" i="4"/>
  <c r="N601" i="4"/>
  <c r="V603" i="4"/>
  <c r="W603" i="4" s="1"/>
  <c r="M609" i="4"/>
  <c r="M621" i="4"/>
  <c r="X638" i="4"/>
  <c r="R638" i="4"/>
  <c r="AE638" i="4"/>
  <c r="N638" i="4"/>
  <c r="M640" i="4"/>
  <c r="Z661" i="4"/>
  <c r="AC661" i="4" s="1"/>
  <c r="Y661" i="4"/>
  <c r="AB661" i="4" s="1"/>
  <c r="Y678" i="4"/>
  <c r="AB678" i="4" s="1"/>
  <c r="AE696" i="4"/>
  <c r="N696" i="4"/>
  <c r="X696" i="4"/>
  <c r="R696" i="4"/>
  <c r="AA696" i="4" s="1"/>
  <c r="X552" i="4"/>
  <c r="AE552" i="4"/>
  <c r="N552" i="4"/>
  <c r="V560" i="4"/>
  <c r="W560" i="4" s="1"/>
  <c r="V564" i="4"/>
  <c r="W564" i="4" s="1"/>
  <c r="AE574" i="4"/>
  <c r="N574" i="4"/>
  <c r="R574" i="4"/>
  <c r="AA574" i="4" s="1"/>
  <c r="AE578" i="4"/>
  <c r="N578" i="4"/>
  <c r="R578" i="4"/>
  <c r="AA578" i="4" s="1"/>
  <c r="AE582" i="4"/>
  <c r="N582" i="4"/>
  <c r="R582" i="4"/>
  <c r="AA582" i="4" s="1"/>
  <c r="AE586" i="4"/>
  <c r="N586" i="4"/>
  <c r="R586" i="4"/>
  <c r="AA586" i="4" s="1"/>
  <c r="AE590" i="4"/>
  <c r="N590" i="4"/>
  <c r="R590" i="4"/>
  <c r="AA590" i="4" s="1"/>
  <c r="S599" i="4"/>
  <c r="O599" i="4"/>
  <c r="AE610" i="4"/>
  <c r="M612" i="4"/>
  <c r="V612" i="4" s="1"/>
  <c r="W630" i="4"/>
  <c r="X634" i="4"/>
  <c r="R634" i="4"/>
  <c r="AA634" i="4" s="1"/>
  <c r="AE634" i="4"/>
  <c r="N634" i="4"/>
  <c r="X642" i="4"/>
  <c r="R642" i="4"/>
  <c r="AA642" i="4" s="1"/>
  <c r="AE642" i="4"/>
  <c r="N642" i="4"/>
  <c r="V644" i="4"/>
  <c r="M644" i="4"/>
  <c r="AE647" i="4"/>
  <c r="N647" i="4"/>
  <c r="R647" i="4"/>
  <c r="AA647" i="4" s="1"/>
  <c r="X647" i="4"/>
  <c r="Y655" i="4"/>
  <c r="AB655" i="4" s="1"/>
  <c r="X699" i="4"/>
  <c r="AE699" i="4"/>
  <c r="R699" i="4"/>
  <c r="AA699" i="4" s="1"/>
  <c r="N699" i="4"/>
  <c r="V699" i="4"/>
  <c r="V542" i="4"/>
  <c r="W542" i="4" s="1"/>
  <c r="X544" i="4"/>
  <c r="AE544" i="4"/>
  <c r="V544" i="4"/>
  <c r="W544" i="4" s="1"/>
  <c r="N544" i="4"/>
  <c r="X548" i="4"/>
  <c r="AE548" i="4"/>
  <c r="N548" i="4"/>
  <c r="V556" i="4"/>
  <c r="W556" i="4" s="1"/>
  <c r="V563" i="4"/>
  <c r="X571" i="4"/>
  <c r="X575" i="4"/>
  <c r="X579" i="4"/>
  <c r="X583" i="4"/>
  <c r="X587" i="4"/>
  <c r="R591" i="4"/>
  <c r="AA591" i="4" s="1"/>
  <c r="AE591" i="4"/>
  <c r="Y591" i="4"/>
  <c r="AB591" i="4" s="1"/>
  <c r="R606" i="4"/>
  <c r="AA606" i="4" s="1"/>
  <c r="V606" i="4"/>
  <c r="W606" i="4" s="1"/>
  <c r="R608" i="4"/>
  <c r="AE608" i="4"/>
  <c r="N608" i="4"/>
  <c r="X608" i="4"/>
  <c r="W629" i="4"/>
  <c r="M631" i="4"/>
  <c r="V631" i="4" s="1"/>
  <c r="AE651" i="4"/>
  <c r="N651" i="4"/>
  <c r="R651" i="4"/>
  <c r="AA651" i="4" s="1"/>
  <c r="X651" i="4"/>
  <c r="M660" i="4"/>
  <c r="V660" i="4" s="1"/>
  <c r="M687" i="4"/>
  <c r="V687" i="4"/>
  <c r="M614" i="4"/>
  <c r="V614" i="4" s="1"/>
  <c r="V615" i="4"/>
  <c r="M615" i="4"/>
  <c r="M616" i="4"/>
  <c r="V616" i="4" s="1"/>
  <c r="M617" i="4"/>
  <c r="M624" i="4"/>
  <c r="V624" i="4" s="1"/>
  <c r="M632" i="4"/>
  <c r="V641" i="4"/>
  <c r="W641" i="4" s="1"/>
  <c r="R649" i="4"/>
  <c r="AA649" i="4" s="1"/>
  <c r="AE649" i="4"/>
  <c r="N649" i="4"/>
  <c r="R653" i="4"/>
  <c r="AE653" i="4"/>
  <c r="N653" i="4"/>
  <c r="M674" i="4"/>
  <c r="V676" i="4"/>
  <c r="M709" i="4"/>
  <c r="V725" i="4"/>
  <c r="M725" i="4"/>
  <c r="W789" i="4"/>
  <c r="M705" i="4"/>
  <c r="M713" i="4"/>
  <c r="V713" i="4" s="1"/>
  <c r="X593" i="4"/>
  <c r="AE593" i="4"/>
  <c r="N593" i="4"/>
  <c r="X597" i="4"/>
  <c r="AE597" i="4"/>
  <c r="N597" i="4"/>
  <c r="Y628" i="4"/>
  <c r="AB628" i="4" s="1"/>
  <c r="Z628" i="4"/>
  <c r="AC628" i="4" s="1"/>
  <c r="X629" i="4"/>
  <c r="N629" i="4"/>
  <c r="AE629" i="4"/>
  <c r="R645" i="4"/>
  <c r="AA645" i="4" s="1"/>
  <c r="V645" i="4"/>
  <c r="W645" i="4" s="1"/>
  <c r="Z671" i="4"/>
  <c r="AC671" i="4" s="1"/>
  <c r="Y671" i="4"/>
  <c r="AB671" i="4" s="1"/>
  <c r="X693" i="4"/>
  <c r="R693" i="4"/>
  <c r="AA693" i="4" s="1"/>
  <c r="V693" i="4"/>
  <c r="W693" i="4" s="1"/>
  <c r="N693" i="4"/>
  <c r="O697" i="4"/>
  <c r="Z701" i="4"/>
  <c r="AC701" i="4" s="1"/>
  <c r="Y701" i="4"/>
  <c r="AB701" i="4" s="1"/>
  <c r="V574" i="4"/>
  <c r="W574" i="4" s="1"/>
  <c r="V578" i="4"/>
  <c r="W578" i="4" s="1"/>
  <c r="V582" i="4"/>
  <c r="W582" i="4" s="1"/>
  <c r="V586" i="4"/>
  <c r="W586" i="4" s="1"/>
  <c r="V590" i="4"/>
  <c r="O607" i="4"/>
  <c r="S607" i="4"/>
  <c r="M622" i="4"/>
  <c r="V622" i="4" s="1"/>
  <c r="X630" i="4"/>
  <c r="R630" i="4"/>
  <c r="AA630" i="4" s="1"/>
  <c r="AE630" i="4"/>
  <c r="T641" i="4"/>
  <c r="U641" i="4"/>
  <c r="S645" i="4"/>
  <c r="O645" i="4"/>
  <c r="V647" i="4"/>
  <c r="W647" i="4" s="1"/>
  <c r="W650" i="4"/>
  <c r="V651" i="4"/>
  <c r="W651" i="4" s="1"/>
  <c r="AE655" i="4"/>
  <c r="N655" i="4"/>
  <c r="R655" i="4"/>
  <c r="AA655" i="4" s="1"/>
  <c r="V659" i="4"/>
  <c r="M659" i="4"/>
  <c r="R661" i="4"/>
  <c r="AA661" i="4" s="1"/>
  <c r="N661" i="4"/>
  <c r="R676" i="4"/>
  <c r="AA676" i="4" s="1"/>
  <c r="N676" i="4"/>
  <c r="X676" i="4"/>
  <c r="AE676" i="4"/>
  <c r="R680" i="4"/>
  <c r="AA680" i="4" s="1"/>
  <c r="X680" i="4"/>
  <c r="N680" i="4"/>
  <c r="AE680" i="4"/>
  <c r="M691" i="4"/>
  <c r="V691" i="4"/>
  <c r="X700" i="4"/>
  <c r="AE700" i="4"/>
  <c r="N700" i="4"/>
  <c r="R700" i="4"/>
  <c r="AA700" i="4" s="1"/>
  <c r="S714" i="4"/>
  <c r="O714" i="4"/>
  <c r="R592" i="4"/>
  <c r="X592" i="4"/>
  <c r="V592" i="4"/>
  <c r="V593" i="4"/>
  <c r="W593" i="4" s="1"/>
  <c r="R596" i="4"/>
  <c r="X596" i="4"/>
  <c r="V596" i="4"/>
  <c r="W596" i="4" s="1"/>
  <c r="V597" i="4"/>
  <c r="W597" i="4" s="1"/>
  <c r="R600" i="4"/>
  <c r="X600" i="4"/>
  <c r="V600" i="4"/>
  <c r="R602" i="4"/>
  <c r="X602" i="4"/>
  <c r="M618" i="4"/>
  <c r="V618" i="4" s="1"/>
  <c r="M623" i="4"/>
  <c r="N630" i="4"/>
  <c r="R633" i="4"/>
  <c r="AA633" i="4" s="1"/>
  <c r="X633" i="4"/>
  <c r="N633" i="4"/>
  <c r="O641" i="4"/>
  <c r="R668" i="4"/>
  <c r="AA668" i="4" s="1"/>
  <c r="AE668" i="4"/>
  <c r="N668" i="4"/>
  <c r="V668" i="4"/>
  <c r="X668" i="4"/>
  <c r="W747" i="4"/>
  <c r="S654" i="4"/>
  <c r="X658" i="4"/>
  <c r="R658" i="4"/>
  <c r="M664" i="4"/>
  <c r="Z672" i="4"/>
  <c r="AC672" i="4" s="1"/>
  <c r="Y672" i="4"/>
  <c r="AB672" i="4" s="1"/>
  <c r="R684" i="4"/>
  <c r="AA684" i="4" s="1"/>
  <c r="X684" i="4"/>
  <c r="N684" i="4"/>
  <c r="X697" i="4"/>
  <c r="R697" i="4"/>
  <c r="M718" i="4"/>
  <c r="R722" i="4"/>
  <c r="AA722" i="4" s="1"/>
  <c r="AE722" i="4"/>
  <c r="X722" i="4"/>
  <c r="N722" i="4"/>
  <c r="M626" i="4"/>
  <c r="M627" i="4"/>
  <c r="N628" i="4"/>
  <c r="X646" i="4"/>
  <c r="R646" i="4"/>
  <c r="AA646" i="4" s="1"/>
  <c r="V655" i="4"/>
  <c r="W655" i="4" s="1"/>
  <c r="X662" i="4"/>
  <c r="AE662" i="4"/>
  <c r="N662" i="4"/>
  <c r="X665" i="4"/>
  <c r="R665" i="4"/>
  <c r="AA665" i="4" s="1"/>
  <c r="AE665" i="4"/>
  <c r="R672" i="4"/>
  <c r="AA672" i="4" s="1"/>
  <c r="N672" i="4"/>
  <c r="AE672" i="4"/>
  <c r="R675" i="4"/>
  <c r="AA675" i="4" s="1"/>
  <c r="N675" i="4"/>
  <c r="X675" i="4"/>
  <c r="M683" i="4"/>
  <c r="V683" i="4"/>
  <c r="X685" i="4"/>
  <c r="R685" i="4"/>
  <c r="AA685" i="4" s="1"/>
  <c r="V685" i="4"/>
  <c r="W685" i="4" s="1"/>
  <c r="N685" i="4"/>
  <c r="AE697" i="4"/>
  <c r="V706" i="4"/>
  <c r="M706" i="4"/>
  <c r="R746" i="4"/>
  <c r="AA746" i="4" s="1"/>
  <c r="AE746" i="4"/>
  <c r="N746" i="4"/>
  <c r="X746" i="4"/>
  <c r="W755" i="4"/>
  <c r="M635" i="4"/>
  <c r="X650" i="4"/>
  <c r="R650" i="4"/>
  <c r="AA650" i="4" s="1"/>
  <c r="S665" i="4"/>
  <c r="O665" i="4"/>
  <c r="M666" i="4"/>
  <c r="V666" i="4" s="1"/>
  <c r="V667" i="4"/>
  <c r="W667" i="4" s="1"/>
  <c r="M679" i="4"/>
  <c r="V679" i="4"/>
  <c r="X681" i="4"/>
  <c r="R681" i="4"/>
  <c r="AA681" i="4" s="1"/>
  <c r="V681" i="4"/>
  <c r="W681" i="4" s="1"/>
  <c r="N681" i="4"/>
  <c r="R692" i="4"/>
  <c r="AA692" i="4" s="1"/>
  <c r="X692" i="4"/>
  <c r="N692" i="4"/>
  <c r="V700" i="4"/>
  <c r="W700" i="4" s="1"/>
  <c r="V721" i="4"/>
  <c r="M721" i="4"/>
  <c r="O646" i="4"/>
  <c r="N650" i="4"/>
  <c r="X654" i="4"/>
  <c r="R654" i="4"/>
  <c r="AA654" i="4" s="1"/>
  <c r="V658" i="4"/>
  <c r="V662" i="4"/>
  <c r="W662" i="4" s="1"/>
  <c r="R671" i="4"/>
  <c r="AA671" i="4" s="1"/>
  <c r="N671" i="4"/>
  <c r="V672" i="4"/>
  <c r="W672" i="4" s="1"/>
  <c r="V675" i="4"/>
  <c r="X677" i="4"/>
  <c r="R677" i="4"/>
  <c r="AA677" i="4" s="1"/>
  <c r="V677" i="4"/>
  <c r="W677" i="4" s="1"/>
  <c r="N677" i="4"/>
  <c r="R688" i="4"/>
  <c r="AA688" i="4" s="1"/>
  <c r="X688" i="4"/>
  <c r="N688" i="4"/>
  <c r="M698" i="4"/>
  <c r="V698" i="4"/>
  <c r="X704" i="4"/>
  <c r="AE704" i="4"/>
  <c r="N704" i="4"/>
  <c r="R704" i="4"/>
  <c r="AA704" i="4" s="1"/>
  <c r="R734" i="4"/>
  <c r="AA734" i="4" s="1"/>
  <c r="AE734" i="4"/>
  <c r="N734" i="4"/>
  <c r="X734" i="4"/>
  <c r="Z710" i="4"/>
  <c r="AC710" i="4" s="1"/>
  <c r="Y710" i="4"/>
  <c r="AB710" i="4" s="1"/>
  <c r="M730" i="4"/>
  <c r="V730" i="4" s="1"/>
  <c r="M733" i="4"/>
  <c r="R742" i="4"/>
  <c r="AA742" i="4" s="1"/>
  <c r="AE742" i="4"/>
  <c r="N742" i="4"/>
  <c r="X742" i="4"/>
  <c r="X753" i="4"/>
  <c r="N753" i="4"/>
  <c r="R753" i="4"/>
  <c r="AE753" i="4"/>
  <c r="V764" i="4"/>
  <c r="M764" i="4"/>
  <c r="M785" i="4"/>
  <c r="M670" i="4"/>
  <c r="AE678" i="4"/>
  <c r="N678" i="4"/>
  <c r="R678" i="4"/>
  <c r="AA678" i="4" s="1"/>
  <c r="V680" i="4"/>
  <c r="W680" i="4" s="1"/>
  <c r="AE682" i="4"/>
  <c r="N682" i="4"/>
  <c r="R682" i="4"/>
  <c r="AA682" i="4" s="1"/>
  <c r="V684" i="4"/>
  <c r="W684" i="4" s="1"/>
  <c r="AE686" i="4"/>
  <c r="N686" i="4"/>
  <c r="R686" i="4"/>
  <c r="AA686" i="4" s="1"/>
  <c r="V688" i="4"/>
  <c r="W688" i="4" s="1"/>
  <c r="AE690" i="4"/>
  <c r="N690" i="4"/>
  <c r="R690" i="4"/>
  <c r="AA690" i="4" s="1"/>
  <c r="V692" i="4"/>
  <c r="W692" i="4" s="1"/>
  <c r="V695" i="4"/>
  <c r="M695" i="4"/>
  <c r="V697" i="4"/>
  <c r="R710" i="4"/>
  <c r="AA710" i="4" s="1"/>
  <c r="AE710" i="4"/>
  <c r="R726" i="4"/>
  <c r="AA726" i="4" s="1"/>
  <c r="N726" i="4"/>
  <c r="M729" i="4"/>
  <c r="R738" i="4"/>
  <c r="AA738" i="4" s="1"/>
  <c r="AE738" i="4"/>
  <c r="N738" i="4"/>
  <c r="X738" i="4"/>
  <c r="X673" i="4"/>
  <c r="R673" i="4"/>
  <c r="AA673" i="4" s="1"/>
  <c r="V673" i="4"/>
  <c r="W673" i="4" s="1"/>
  <c r="N673" i="4"/>
  <c r="M702" i="4"/>
  <c r="N710" i="4"/>
  <c r="R755" i="4"/>
  <c r="AA755" i="4" s="1"/>
  <c r="AE755" i="4"/>
  <c r="X755" i="4"/>
  <c r="M663" i="4"/>
  <c r="X669" i="4"/>
  <c r="R669" i="4"/>
  <c r="V669" i="4"/>
  <c r="V678" i="4"/>
  <c r="W678" i="4" s="1"/>
  <c r="V682" i="4"/>
  <c r="V686" i="4"/>
  <c r="W686" i="4" s="1"/>
  <c r="V690" i="4"/>
  <c r="W690" i="4" s="1"/>
  <c r="W710" i="4"/>
  <c r="M717" i="4"/>
  <c r="X726" i="4"/>
  <c r="S755" i="4"/>
  <c r="O755" i="4"/>
  <c r="N760" i="4"/>
  <c r="AE760" i="4"/>
  <c r="R760" i="4"/>
  <c r="AA760" i="4" s="1"/>
  <c r="V760" i="4"/>
  <c r="W760" i="4" s="1"/>
  <c r="M788" i="4"/>
  <c r="V788" i="4"/>
  <c r="X777" i="4"/>
  <c r="N777" i="4"/>
  <c r="AE777" i="4"/>
  <c r="R777" i="4"/>
  <c r="AA777" i="4" s="1"/>
  <c r="V777" i="4"/>
  <c r="W777" i="4" s="1"/>
  <c r="X783" i="4"/>
  <c r="N783" i="4"/>
  <c r="AE783" i="4"/>
  <c r="R783" i="4"/>
  <c r="AA783" i="4" s="1"/>
  <c r="AE701" i="4"/>
  <c r="N701" i="4"/>
  <c r="R701" i="4"/>
  <c r="AA701" i="4" s="1"/>
  <c r="V704" i="4"/>
  <c r="W704" i="4" s="1"/>
  <c r="V722" i="4"/>
  <c r="W722" i="4" s="1"/>
  <c r="V734" i="4"/>
  <c r="V738" i="4"/>
  <c r="V742" i="4"/>
  <c r="V746" i="4"/>
  <c r="W746" i="4" s="1"/>
  <c r="M768" i="4"/>
  <c r="W783" i="4"/>
  <c r="M801" i="4"/>
  <c r="V701" i="4"/>
  <c r="W703" i="4"/>
  <c r="V714" i="4"/>
  <c r="W714" i="4" s="1"/>
  <c r="M752" i="4"/>
  <c r="X754" i="4"/>
  <c r="N754" i="4"/>
  <c r="R754" i="4"/>
  <c r="AA754" i="4" s="1"/>
  <c r="AE754" i="4"/>
  <c r="X760" i="4"/>
  <c r="M793" i="4"/>
  <c r="V793" i="4"/>
  <c r="V696" i="4"/>
  <c r="W696" i="4" s="1"/>
  <c r="X708" i="4"/>
  <c r="AE708" i="4"/>
  <c r="N708" i="4"/>
  <c r="R708" i="4"/>
  <c r="AA708" i="4" s="1"/>
  <c r="V726" i="4"/>
  <c r="W726" i="4" s="1"/>
  <c r="R735" i="4"/>
  <c r="AA735" i="4" s="1"/>
  <c r="X735" i="4"/>
  <c r="M737" i="4"/>
  <c r="R739" i="4"/>
  <c r="AA739" i="4" s="1"/>
  <c r="X739" i="4"/>
  <c r="V741" i="4"/>
  <c r="M741" i="4"/>
  <c r="R743" i="4"/>
  <c r="AA743" i="4" s="1"/>
  <c r="X743" i="4"/>
  <c r="M745" i="4"/>
  <c r="R747" i="4"/>
  <c r="AA747" i="4" s="1"/>
  <c r="X747" i="4"/>
  <c r="M756" i="4"/>
  <c r="V756" i="4" s="1"/>
  <c r="M762" i="4"/>
  <c r="V766" i="4"/>
  <c r="M766" i="4"/>
  <c r="M770" i="4"/>
  <c r="R703" i="4"/>
  <c r="AA703" i="4" s="1"/>
  <c r="X703" i="4"/>
  <c r="N703" i="4"/>
  <c r="X714" i="4"/>
  <c r="N735" i="4"/>
  <c r="N739" i="4"/>
  <c r="N743" i="4"/>
  <c r="N747" i="4"/>
  <c r="V754" i="4"/>
  <c r="W754" i="4" s="1"/>
  <c r="X795" i="4"/>
  <c r="AE795" i="4"/>
  <c r="N795" i="4"/>
  <c r="R795" i="4"/>
  <c r="AA795" i="4" s="1"/>
  <c r="X712" i="4"/>
  <c r="AE712" i="4"/>
  <c r="N712" i="4"/>
  <c r="X716" i="4"/>
  <c r="AE716" i="4"/>
  <c r="N716" i="4"/>
  <c r="X720" i="4"/>
  <c r="AE720" i="4"/>
  <c r="N720" i="4"/>
  <c r="X724" i="4"/>
  <c r="AE724" i="4"/>
  <c r="N724" i="4"/>
  <c r="X728" i="4"/>
  <c r="AE728" i="4"/>
  <c r="N728" i="4"/>
  <c r="X732" i="4"/>
  <c r="AE732" i="4"/>
  <c r="N732" i="4"/>
  <c r="W772" i="4"/>
  <c r="X782" i="4"/>
  <c r="N782" i="4"/>
  <c r="V782" i="4"/>
  <c r="R782" i="4"/>
  <c r="AA782" i="4" s="1"/>
  <c r="R707" i="4"/>
  <c r="AA707" i="4" s="1"/>
  <c r="X707" i="4"/>
  <c r="V707" i="4"/>
  <c r="V708" i="4"/>
  <c r="W708" i="4" s="1"/>
  <c r="R711" i="4"/>
  <c r="AA711" i="4" s="1"/>
  <c r="X711" i="4"/>
  <c r="V711" i="4"/>
  <c r="W711" i="4" s="1"/>
  <c r="V712" i="4"/>
  <c r="R715" i="4"/>
  <c r="AA715" i="4" s="1"/>
  <c r="X715" i="4"/>
  <c r="V715" i="4"/>
  <c r="V716" i="4"/>
  <c r="W716" i="4" s="1"/>
  <c r="R719" i="4"/>
  <c r="AA719" i="4" s="1"/>
  <c r="X719" i="4"/>
  <c r="V719" i="4"/>
  <c r="W719" i="4" s="1"/>
  <c r="V720" i="4"/>
  <c r="W720" i="4" s="1"/>
  <c r="R723" i="4"/>
  <c r="AA723" i="4" s="1"/>
  <c r="X723" i="4"/>
  <c r="V723" i="4"/>
  <c r="V724" i="4"/>
  <c r="R727" i="4"/>
  <c r="AA727" i="4" s="1"/>
  <c r="X727" i="4"/>
  <c r="V727" i="4"/>
  <c r="W727" i="4" s="1"/>
  <c r="V728" i="4"/>
  <c r="R731" i="4"/>
  <c r="AA731" i="4" s="1"/>
  <c r="X731" i="4"/>
  <c r="V731" i="4"/>
  <c r="V732" i="4"/>
  <c r="W732" i="4" s="1"/>
  <c r="X736" i="4"/>
  <c r="AE736" i="4"/>
  <c r="N736" i="4"/>
  <c r="R736" i="4"/>
  <c r="AA736" i="4" s="1"/>
  <c r="X740" i="4"/>
  <c r="AE740" i="4"/>
  <c r="N740" i="4"/>
  <c r="R740" i="4"/>
  <c r="AA740" i="4" s="1"/>
  <c r="X744" i="4"/>
  <c r="AE744" i="4"/>
  <c r="N744" i="4"/>
  <c r="R744" i="4"/>
  <c r="AA744" i="4" s="1"/>
  <c r="X748" i="4"/>
  <c r="AE748" i="4"/>
  <c r="N748" i="4"/>
  <c r="R748" i="4"/>
  <c r="AA748" i="4" s="1"/>
  <c r="X758" i="4"/>
  <c r="N758" i="4"/>
  <c r="AE758" i="4"/>
  <c r="R758" i="4"/>
  <c r="AA758" i="4" s="1"/>
  <c r="V773" i="4"/>
  <c r="M773" i="4"/>
  <c r="R789" i="4"/>
  <c r="AA789" i="4" s="1"/>
  <c r="AE789" i="4"/>
  <c r="N789" i="4"/>
  <c r="X789" i="4"/>
  <c r="S792" i="4"/>
  <c r="O792" i="4"/>
  <c r="R798" i="4"/>
  <c r="AA798" i="4" s="1"/>
  <c r="X798" i="4"/>
  <c r="AE798" i="4"/>
  <c r="V798" i="4"/>
  <c r="N798" i="4"/>
  <c r="N707" i="4"/>
  <c r="N711" i="4"/>
  <c r="R712" i="4"/>
  <c r="AA712" i="4" s="1"/>
  <c r="N715" i="4"/>
  <c r="R716" i="4"/>
  <c r="AA716" i="4" s="1"/>
  <c r="N719" i="4"/>
  <c r="R720" i="4"/>
  <c r="AA720" i="4" s="1"/>
  <c r="N723" i="4"/>
  <c r="R724" i="4"/>
  <c r="AA724" i="4" s="1"/>
  <c r="N727" i="4"/>
  <c r="R728" i="4"/>
  <c r="AA728" i="4" s="1"/>
  <c r="N731" i="4"/>
  <c r="R732" i="4"/>
  <c r="AA732" i="4" s="1"/>
  <c r="M761" i="4"/>
  <c r="M765" i="4"/>
  <c r="V765" i="4" s="1"/>
  <c r="M769" i="4"/>
  <c r="V769" i="4" s="1"/>
  <c r="M805" i="4"/>
  <c r="V736" i="4"/>
  <c r="V740" i="4"/>
  <c r="W740" i="4" s="1"/>
  <c r="V744" i="4"/>
  <c r="V748" i="4"/>
  <c r="W748" i="4" s="1"/>
  <c r="M749" i="4"/>
  <c r="V749" i="4"/>
  <c r="V750" i="4"/>
  <c r="M750" i="4"/>
  <c r="M751" i="4"/>
  <c r="M757" i="4"/>
  <c r="V757" i="4"/>
  <c r="V759" i="4"/>
  <c r="M759" i="4"/>
  <c r="AE782" i="4"/>
  <c r="R806" i="4"/>
  <c r="AA806" i="4" s="1"/>
  <c r="X806" i="4"/>
  <c r="V806" i="4"/>
  <c r="W806" i="4" s="1"/>
  <c r="AE806" i="4"/>
  <c r="N806" i="4"/>
  <c r="V800" i="4"/>
  <c r="M800" i="4"/>
  <c r="M787" i="4"/>
  <c r="V787" i="4"/>
  <c r="R791" i="4"/>
  <c r="AA791" i="4" s="1"/>
  <c r="X791" i="4"/>
  <c r="V758" i="4"/>
  <c r="V763" i="4"/>
  <c r="M763" i="4"/>
  <c r="V767" i="4"/>
  <c r="M767" i="4"/>
  <c r="M771" i="4"/>
  <c r="M774" i="4"/>
  <c r="X776" i="4"/>
  <c r="N776" i="4"/>
  <c r="V779" i="4"/>
  <c r="M779" i="4"/>
  <c r="X781" i="4"/>
  <c r="N781" i="4"/>
  <c r="N791" i="4"/>
  <c r="R794" i="4"/>
  <c r="AA794" i="4" s="1"/>
  <c r="X794" i="4"/>
  <c r="AE794" i="4"/>
  <c r="N794" i="4"/>
  <c r="N772" i="4"/>
  <c r="X772" i="4"/>
  <c r="V775" i="4"/>
  <c r="M775" i="4"/>
  <c r="R781" i="4"/>
  <c r="AA781" i="4" s="1"/>
  <c r="W784" i="4"/>
  <c r="R786" i="4"/>
  <c r="X786" i="4"/>
  <c r="AE786" i="4"/>
  <c r="N786" i="4"/>
  <c r="V791" i="4"/>
  <c r="W791" i="4" s="1"/>
  <c r="Z784" i="4"/>
  <c r="AC784" i="4" s="1"/>
  <c r="Y784" i="4"/>
  <c r="AB784" i="4" s="1"/>
  <c r="AE784" i="4"/>
  <c r="W797" i="4"/>
  <c r="S802" i="4"/>
  <c r="O802" i="4"/>
  <c r="M804" i="4"/>
  <c r="M808" i="4"/>
  <c r="V808" i="4" s="1"/>
  <c r="X780" i="4"/>
  <c r="N780" i="4"/>
  <c r="AE780" i="4"/>
  <c r="V790" i="4"/>
  <c r="W790" i="4" s="1"/>
  <c r="X778" i="4"/>
  <c r="N778" i="4"/>
  <c r="AE792" i="4"/>
  <c r="R792" i="4"/>
  <c r="V795" i="4"/>
  <c r="M796" i="4"/>
  <c r="V796" i="4" s="1"/>
  <c r="R797" i="4"/>
  <c r="AA797" i="4" s="1"/>
  <c r="N797" i="4"/>
  <c r="X797" i="4"/>
  <c r="V778" i="4"/>
  <c r="W778" i="4" s="1"/>
  <c r="N784" i="4"/>
  <c r="X790" i="4"/>
  <c r="R802" i="4"/>
  <c r="X802" i="4"/>
  <c r="AE802" i="4"/>
  <c r="X807" i="4"/>
  <c r="AE807" i="4"/>
  <c r="N807" i="4"/>
  <c r="X803" i="4"/>
  <c r="AE803" i="4"/>
  <c r="N803" i="4"/>
  <c r="X799" i="4"/>
  <c r="AE799" i="4"/>
  <c r="N799" i="4"/>
  <c r="V807" i="4"/>
  <c r="W807" i="4" s="1"/>
  <c r="M3" i="4"/>
  <c r="W382" i="4" l="1"/>
  <c r="F60" i="4"/>
  <c r="G60" i="4"/>
  <c r="G33" i="4"/>
  <c r="F33" i="4"/>
  <c r="W614" i="4"/>
  <c r="G83" i="4"/>
  <c r="F83" i="4"/>
  <c r="G209" i="4"/>
  <c r="F209" i="4"/>
  <c r="O715" i="4"/>
  <c r="S715" i="4"/>
  <c r="S629" i="4"/>
  <c r="O629" i="4"/>
  <c r="Z212" i="4"/>
  <c r="AC212" i="4" s="1"/>
  <c r="G125" i="4"/>
  <c r="F125" i="4"/>
  <c r="R38" i="4"/>
  <c r="AA38" i="4" s="1"/>
  <c r="X38" i="4"/>
  <c r="N38" i="4"/>
  <c r="AE38" i="4"/>
  <c r="V38" i="4"/>
  <c r="Y89" i="4"/>
  <c r="AB89" i="4" s="1"/>
  <c r="Y10" i="4"/>
  <c r="AB10" i="4" s="1"/>
  <c r="G10" i="4"/>
  <c r="F10" i="4"/>
  <c r="W10" i="4"/>
  <c r="AA581" i="4"/>
  <c r="W581" i="4"/>
  <c r="F286" i="4"/>
  <c r="G286" i="4"/>
  <c r="AE104" i="4"/>
  <c r="N104" i="4"/>
  <c r="R104" i="4"/>
  <c r="AA104" i="4" s="1"/>
  <c r="X104" i="4"/>
  <c r="O87" i="4"/>
  <c r="S87" i="4"/>
  <c r="F149" i="4"/>
  <c r="G149" i="4"/>
  <c r="T66" i="4"/>
  <c r="U66" i="4"/>
  <c r="F30" i="4"/>
  <c r="G30" i="4"/>
  <c r="U69" i="4"/>
  <c r="G9" i="4"/>
  <c r="F9" i="4"/>
  <c r="G7" i="4"/>
  <c r="F7" i="4"/>
  <c r="S794" i="4"/>
  <c r="O794" i="4"/>
  <c r="W766" i="4"/>
  <c r="AE717" i="4"/>
  <c r="N717" i="4"/>
  <c r="X717" i="4"/>
  <c r="R717" i="4"/>
  <c r="AA717" i="4" s="1"/>
  <c r="AE729" i="4"/>
  <c r="N729" i="4"/>
  <c r="X729" i="4"/>
  <c r="R729" i="4"/>
  <c r="AA729" i="4" s="1"/>
  <c r="O662" i="4"/>
  <c r="S662" i="4"/>
  <c r="O593" i="4"/>
  <c r="S593" i="4"/>
  <c r="S651" i="4"/>
  <c r="O651" i="4"/>
  <c r="Y699" i="4"/>
  <c r="AB699" i="4" s="1"/>
  <c r="Z699" i="4"/>
  <c r="AC699" i="4" s="1"/>
  <c r="W525" i="4"/>
  <c r="O461" i="4"/>
  <c r="S461" i="4"/>
  <c r="T452" i="4"/>
  <c r="U452" i="4"/>
  <c r="AE459" i="4"/>
  <c r="N459" i="4"/>
  <c r="R459" i="4"/>
  <c r="AA459" i="4" s="1"/>
  <c r="X459" i="4"/>
  <c r="W467" i="4"/>
  <c r="F288" i="4"/>
  <c r="G288" i="4"/>
  <c r="AE279" i="4"/>
  <c r="X279" i="4"/>
  <c r="N279" i="4"/>
  <c r="R279" i="4"/>
  <c r="AA279" i="4" s="1"/>
  <c r="W210" i="4"/>
  <c r="G210" i="4"/>
  <c r="U210" i="4" s="1"/>
  <c r="F210" i="4"/>
  <c r="T210" i="4" s="1"/>
  <c r="S174" i="4"/>
  <c r="O174" i="4"/>
  <c r="F204" i="4"/>
  <c r="G204" i="4"/>
  <c r="X21" i="4"/>
  <c r="N21" i="4"/>
  <c r="AE21" i="4"/>
  <c r="R21" i="4"/>
  <c r="AA21" i="4" s="1"/>
  <c r="F140" i="4"/>
  <c r="G140" i="4"/>
  <c r="F50" i="4"/>
  <c r="G50" i="4"/>
  <c r="G42" i="4"/>
  <c r="F42" i="4"/>
  <c r="AA786" i="4"/>
  <c r="W786" i="4"/>
  <c r="S735" i="4"/>
  <c r="O735" i="4"/>
  <c r="V717" i="4"/>
  <c r="W717" i="4" s="1"/>
  <c r="V729" i="4"/>
  <c r="Z519" i="4"/>
  <c r="AC519" i="4" s="1"/>
  <c r="Y519" i="4"/>
  <c r="AB519" i="4" s="1"/>
  <c r="W546" i="4"/>
  <c r="X425" i="4"/>
  <c r="AE425" i="4"/>
  <c r="R425" i="4"/>
  <c r="AA425" i="4" s="1"/>
  <c r="N425" i="4"/>
  <c r="Z290" i="4"/>
  <c r="AC290" i="4" s="1"/>
  <c r="S195" i="4"/>
  <c r="O195" i="4"/>
  <c r="W58" i="4"/>
  <c r="G58" i="4"/>
  <c r="F58" i="4"/>
  <c r="R26" i="4"/>
  <c r="AA26" i="4" s="1"/>
  <c r="X26" i="4"/>
  <c r="N26" i="4"/>
  <c r="AE26" i="4"/>
  <c r="V26" i="4"/>
  <c r="Y799" i="4"/>
  <c r="AB799" i="4" s="1"/>
  <c r="Z799" i="4"/>
  <c r="AC799" i="4" s="1"/>
  <c r="O728" i="4"/>
  <c r="S728" i="4"/>
  <c r="Z746" i="4"/>
  <c r="AC746" i="4" s="1"/>
  <c r="Y746" i="4"/>
  <c r="AB746" i="4" s="1"/>
  <c r="Z600" i="4"/>
  <c r="AC600" i="4" s="1"/>
  <c r="Y600" i="4"/>
  <c r="AB600" i="4" s="1"/>
  <c r="Z629" i="4"/>
  <c r="AC629" i="4" s="1"/>
  <c r="Y629" i="4"/>
  <c r="AB629" i="4" s="1"/>
  <c r="Z593" i="4"/>
  <c r="AC593" i="4" s="1"/>
  <c r="Y593" i="4"/>
  <c r="AB593" i="4" s="1"/>
  <c r="AA601" i="4"/>
  <c r="W601" i="4"/>
  <c r="S689" i="4"/>
  <c r="O689" i="4"/>
  <c r="Z543" i="4"/>
  <c r="AC543" i="4" s="1"/>
  <c r="Y543" i="4"/>
  <c r="AB543" i="4" s="1"/>
  <c r="Y530" i="4"/>
  <c r="AB530" i="4" s="1"/>
  <c r="Z530" i="4"/>
  <c r="AC530" i="4" s="1"/>
  <c r="O506" i="4"/>
  <c r="S506" i="4"/>
  <c r="Z573" i="4"/>
  <c r="AC573" i="4" s="1"/>
  <c r="Y573" i="4"/>
  <c r="AB573" i="4" s="1"/>
  <c r="U547" i="4"/>
  <c r="T547" i="4"/>
  <c r="AE613" i="4"/>
  <c r="R613" i="4"/>
  <c r="AA613" i="4" s="1"/>
  <c r="N613" i="4"/>
  <c r="X613" i="4"/>
  <c r="R546" i="4"/>
  <c r="AA546" i="4" s="1"/>
  <c r="AE546" i="4"/>
  <c r="X546" i="4"/>
  <c r="N546" i="4"/>
  <c r="Z584" i="4"/>
  <c r="AC584" i="4" s="1"/>
  <c r="Y584" i="4"/>
  <c r="AB584" i="4" s="1"/>
  <c r="S417" i="4"/>
  <c r="O417" i="4"/>
  <c r="O407" i="4"/>
  <c r="S407" i="4"/>
  <c r="V425" i="4"/>
  <c r="W425" i="4" s="1"/>
  <c r="N401" i="4"/>
  <c r="AE401" i="4"/>
  <c r="R401" i="4"/>
  <c r="AA401" i="4" s="1"/>
  <c r="X401" i="4"/>
  <c r="S474" i="4"/>
  <c r="O474" i="4"/>
  <c r="T449" i="4"/>
  <c r="U449" i="4"/>
  <c r="X405" i="4"/>
  <c r="N405" i="4"/>
  <c r="R405" i="4"/>
  <c r="AA405" i="4" s="1"/>
  <c r="AE405" i="4"/>
  <c r="V405" i="4"/>
  <c r="W405" i="4" s="1"/>
  <c r="W359" i="4"/>
  <c r="G359" i="4"/>
  <c r="F359" i="4"/>
  <c r="Y492" i="4"/>
  <c r="AB492" i="4" s="1"/>
  <c r="Z492" i="4"/>
  <c r="AC492" i="4" s="1"/>
  <c r="Z511" i="4"/>
  <c r="AC511" i="4" s="1"/>
  <c r="Y511" i="4"/>
  <c r="AB511" i="4" s="1"/>
  <c r="R428" i="4"/>
  <c r="AA428" i="4" s="1"/>
  <c r="N428" i="4"/>
  <c r="X428" i="4"/>
  <c r="AE428" i="4"/>
  <c r="O469" i="4"/>
  <c r="S469" i="4"/>
  <c r="AE420" i="4"/>
  <c r="R420" i="4"/>
  <c r="AA420" i="4" s="1"/>
  <c r="X420" i="4"/>
  <c r="N420" i="4"/>
  <c r="V420" i="4"/>
  <c r="S289" i="4"/>
  <c r="O289" i="4"/>
  <c r="AE396" i="4"/>
  <c r="R396" i="4"/>
  <c r="AA396" i="4" s="1"/>
  <c r="N396" i="4"/>
  <c r="X396" i="4"/>
  <c r="V396" i="4"/>
  <c r="G302" i="4"/>
  <c r="F302" i="4"/>
  <c r="G307" i="4"/>
  <c r="F307" i="4"/>
  <c r="W277" i="4"/>
  <c r="G277" i="4"/>
  <c r="U277" i="4" s="1"/>
  <c r="F277" i="4"/>
  <c r="T277" i="4" s="1"/>
  <c r="Z242" i="4"/>
  <c r="AC242" i="4" s="1"/>
  <c r="Y242" i="4"/>
  <c r="AB242" i="4" s="1"/>
  <c r="AE451" i="4"/>
  <c r="N451" i="4"/>
  <c r="R451" i="4"/>
  <c r="AA451" i="4" s="1"/>
  <c r="X451" i="4"/>
  <c r="R368" i="4"/>
  <c r="AA368" i="4" s="1"/>
  <c r="X368" i="4"/>
  <c r="AE368" i="4"/>
  <c r="N368" i="4"/>
  <c r="G319" i="4"/>
  <c r="F319" i="4"/>
  <c r="Z340" i="4"/>
  <c r="AC340" i="4" s="1"/>
  <c r="Y340" i="4"/>
  <c r="AB340" i="4" s="1"/>
  <c r="Z271" i="4"/>
  <c r="AC271" i="4" s="1"/>
  <c r="Y271" i="4"/>
  <c r="AB271" i="4" s="1"/>
  <c r="R253" i="4"/>
  <c r="AA253" i="4" s="1"/>
  <c r="X253" i="4"/>
  <c r="AE253" i="4"/>
  <c r="N253" i="4"/>
  <c r="G183" i="4"/>
  <c r="F183" i="4"/>
  <c r="W183" i="4"/>
  <c r="S166" i="4"/>
  <c r="O166" i="4"/>
  <c r="R134" i="4"/>
  <c r="AA134" i="4" s="1"/>
  <c r="X134" i="4"/>
  <c r="AE134" i="4"/>
  <c r="N134" i="4"/>
  <c r="V134" i="4"/>
  <c r="G86" i="4"/>
  <c r="F86" i="4"/>
  <c r="X53" i="4"/>
  <c r="N53" i="4"/>
  <c r="AE53" i="4"/>
  <c r="R53" i="4"/>
  <c r="AA53" i="4" s="1"/>
  <c r="W117" i="4"/>
  <c r="G117" i="4"/>
  <c r="F117" i="4"/>
  <c r="AE44" i="4"/>
  <c r="N44" i="4"/>
  <c r="X44" i="4"/>
  <c r="R44" i="4"/>
  <c r="AA44" i="4" s="1"/>
  <c r="V44" i="4"/>
  <c r="O803" i="4"/>
  <c r="S803" i="4"/>
  <c r="AA802" i="4"/>
  <c r="W802" i="4"/>
  <c r="O780" i="4"/>
  <c r="S780" i="4"/>
  <c r="R805" i="4"/>
  <c r="AA805" i="4" s="1"/>
  <c r="X805" i="4"/>
  <c r="N805" i="4"/>
  <c r="AE805" i="4"/>
  <c r="V805" i="4"/>
  <c r="O727" i="4"/>
  <c r="S727" i="4"/>
  <c r="O711" i="4"/>
  <c r="S711" i="4"/>
  <c r="U792" i="4"/>
  <c r="T792" i="4"/>
  <c r="O744" i="4"/>
  <c r="S744" i="4"/>
  <c r="O736" i="4"/>
  <c r="S736" i="4"/>
  <c r="W782" i="4"/>
  <c r="O716" i="4"/>
  <c r="S716" i="4"/>
  <c r="O703" i="4"/>
  <c r="S703" i="4"/>
  <c r="S734" i="4"/>
  <c r="O734" i="4"/>
  <c r="R698" i="4"/>
  <c r="AA698" i="4" s="1"/>
  <c r="X698" i="4"/>
  <c r="N698" i="4"/>
  <c r="AE698" i="4"/>
  <c r="W675" i="4"/>
  <c r="S650" i="4"/>
  <c r="O650" i="4"/>
  <c r="S681" i="4"/>
  <c r="O681" i="4"/>
  <c r="O630" i="4"/>
  <c r="S630" i="4"/>
  <c r="AA600" i="4"/>
  <c r="S600" i="4"/>
  <c r="AA592" i="4"/>
  <c r="S592" i="4"/>
  <c r="X691" i="4"/>
  <c r="N691" i="4"/>
  <c r="AE691" i="4"/>
  <c r="R691" i="4"/>
  <c r="AA691" i="4" s="1"/>
  <c r="S653" i="4"/>
  <c r="O653" i="4"/>
  <c r="AA638" i="4"/>
  <c r="W638" i="4"/>
  <c r="Z601" i="4"/>
  <c r="AC601" i="4" s="1"/>
  <c r="Y601" i="4"/>
  <c r="AB601" i="4" s="1"/>
  <c r="R605" i="4"/>
  <c r="AA605" i="4" s="1"/>
  <c r="X605" i="4"/>
  <c r="N605" i="4"/>
  <c r="AE605" i="4"/>
  <c r="AA543" i="4"/>
  <c r="W543" i="4"/>
  <c r="Y506" i="4"/>
  <c r="AB506" i="4" s="1"/>
  <c r="Z506" i="4"/>
  <c r="AC506" i="4" s="1"/>
  <c r="T652" i="4"/>
  <c r="U652" i="4"/>
  <c r="Z581" i="4"/>
  <c r="AC581" i="4" s="1"/>
  <c r="Y581" i="4"/>
  <c r="AB581" i="4" s="1"/>
  <c r="AE497" i="4"/>
  <c r="N497" i="4"/>
  <c r="X497" i="4"/>
  <c r="R497" i="4"/>
  <c r="AA497" i="4" s="1"/>
  <c r="V497" i="4"/>
  <c r="Y461" i="4"/>
  <c r="AB461" i="4" s="1"/>
  <c r="Z461" i="4"/>
  <c r="AC461" i="4" s="1"/>
  <c r="V613" i="4"/>
  <c r="Y407" i="4"/>
  <c r="AB407" i="4" s="1"/>
  <c r="Z407" i="4"/>
  <c r="AC407" i="4" s="1"/>
  <c r="Z468" i="4"/>
  <c r="AC468" i="4" s="1"/>
  <c r="Y468" i="4"/>
  <c r="AB468" i="4" s="1"/>
  <c r="S424" i="4"/>
  <c r="O424" i="4"/>
  <c r="V401" i="4"/>
  <c r="Z486" i="4"/>
  <c r="AC486" i="4" s="1"/>
  <c r="Y486" i="4"/>
  <c r="AB486" i="4" s="1"/>
  <c r="W634" i="4"/>
  <c r="O532" i="4"/>
  <c r="S532" i="4"/>
  <c r="Y489" i="4"/>
  <c r="AB489" i="4" s="1"/>
  <c r="Z489" i="4"/>
  <c r="AC489" i="4" s="1"/>
  <c r="X408" i="4"/>
  <c r="N408" i="4"/>
  <c r="AE408" i="4"/>
  <c r="R408" i="4"/>
  <c r="AA408" i="4" s="1"/>
  <c r="V408" i="4"/>
  <c r="W536" i="4"/>
  <c r="X352" i="4"/>
  <c r="N352" i="4"/>
  <c r="AE352" i="4"/>
  <c r="R352" i="4"/>
  <c r="AA352" i="4" s="1"/>
  <c r="O298" i="4"/>
  <c r="S298" i="4"/>
  <c r="W237" i="4"/>
  <c r="F237" i="4"/>
  <c r="T237" i="4" s="1"/>
  <c r="G237" i="4"/>
  <c r="W304" i="4"/>
  <c r="F304" i="4"/>
  <c r="G304" i="4"/>
  <c r="W241" i="4"/>
  <c r="F241" i="4"/>
  <c r="T241" i="4" s="1"/>
  <c r="G241" i="4"/>
  <c r="S328" i="4"/>
  <c r="O328" i="4"/>
  <c r="F366" i="4"/>
  <c r="G366" i="4"/>
  <c r="N285" i="4"/>
  <c r="AE285" i="4"/>
  <c r="X285" i="4"/>
  <c r="R285" i="4"/>
  <c r="AA285" i="4" s="1"/>
  <c r="AA271" i="4"/>
  <c r="W271" i="4"/>
  <c r="S275" i="4"/>
  <c r="O275" i="4"/>
  <c r="V253" i="4"/>
  <c r="Y241" i="4"/>
  <c r="AB241" i="4" s="1"/>
  <c r="S199" i="4"/>
  <c r="O199" i="4"/>
  <c r="S179" i="4"/>
  <c r="O179" i="4"/>
  <c r="Y371" i="4"/>
  <c r="AB371" i="4" s="1"/>
  <c r="Z371" i="4"/>
  <c r="AC371" i="4" s="1"/>
  <c r="Z252" i="4"/>
  <c r="AC252" i="4" s="1"/>
  <c r="Y252" i="4"/>
  <c r="AB252" i="4" s="1"/>
  <c r="R164" i="4"/>
  <c r="AA164" i="4" s="1"/>
  <c r="X164" i="4"/>
  <c r="AE164" i="4"/>
  <c r="N164" i="4"/>
  <c r="AE132" i="4"/>
  <c r="N132" i="4"/>
  <c r="X132" i="4"/>
  <c r="R132" i="4"/>
  <c r="AA132" i="4" s="1"/>
  <c r="V104" i="4"/>
  <c r="R86" i="4"/>
  <c r="AA86" i="4" s="1"/>
  <c r="X86" i="4"/>
  <c r="N86" i="4"/>
  <c r="AE86" i="4"/>
  <c r="V53" i="4"/>
  <c r="O135" i="4"/>
  <c r="S135" i="4"/>
  <c r="R117" i="4"/>
  <c r="AA117" i="4" s="1"/>
  <c r="N117" i="4"/>
  <c r="AE117" i="4"/>
  <c r="X117" i="4"/>
  <c r="X57" i="4"/>
  <c r="N57" i="4"/>
  <c r="R57" i="4"/>
  <c r="AA57" i="4" s="1"/>
  <c r="AE57" i="4"/>
  <c r="W82" i="4"/>
  <c r="F82" i="4"/>
  <c r="G82" i="4"/>
  <c r="Z157" i="4"/>
  <c r="AC157" i="4" s="1"/>
  <c r="Y157" i="4"/>
  <c r="AB157" i="4" s="1"/>
  <c r="F148" i="4"/>
  <c r="G148" i="4"/>
  <c r="X39" i="4"/>
  <c r="N39" i="4"/>
  <c r="AE39" i="4"/>
  <c r="R39" i="4"/>
  <c r="AA39" i="4" s="1"/>
  <c r="F240" i="4"/>
  <c r="G240" i="4"/>
  <c r="R18" i="4"/>
  <c r="AA18" i="4" s="1"/>
  <c r="X18" i="4"/>
  <c r="N18" i="4"/>
  <c r="AE18" i="4"/>
  <c r="W39" i="4"/>
  <c r="G39" i="4"/>
  <c r="F39" i="4"/>
  <c r="AA669" i="4"/>
  <c r="S669" i="4"/>
  <c r="S684" i="4"/>
  <c r="O684" i="4"/>
  <c r="S693" i="4"/>
  <c r="O693" i="4"/>
  <c r="W570" i="4"/>
  <c r="O503" i="4"/>
  <c r="S503" i="4"/>
  <c r="O330" i="4"/>
  <c r="S330" i="4"/>
  <c r="W339" i="4"/>
  <c r="G339" i="4"/>
  <c r="F339" i="4"/>
  <c r="G329" i="4"/>
  <c r="F329" i="4"/>
  <c r="Z320" i="4"/>
  <c r="AC320" i="4" s="1"/>
  <c r="Y320" i="4"/>
  <c r="AB320" i="4" s="1"/>
  <c r="X83" i="4"/>
  <c r="N83" i="4"/>
  <c r="R83" i="4"/>
  <c r="AA83" i="4" s="1"/>
  <c r="AE83" i="4"/>
  <c r="Z178" i="4"/>
  <c r="AC178" i="4" s="1"/>
  <c r="Y178" i="4"/>
  <c r="AB178" i="4" s="1"/>
  <c r="AE52" i="4"/>
  <c r="N52" i="4"/>
  <c r="X52" i="4"/>
  <c r="R52" i="4"/>
  <c r="AA52" i="4" s="1"/>
  <c r="S156" i="4"/>
  <c r="O156" i="4"/>
  <c r="S159" i="4"/>
  <c r="O159" i="4"/>
  <c r="W181" i="4"/>
  <c r="F181" i="4"/>
  <c r="G181" i="4"/>
  <c r="F108" i="4"/>
  <c r="G108" i="4"/>
  <c r="F46" i="4"/>
  <c r="G46" i="4"/>
  <c r="O11" i="4"/>
  <c r="S11" i="4"/>
  <c r="T11" i="4" s="1"/>
  <c r="R137" i="4"/>
  <c r="AA137" i="4" s="1"/>
  <c r="AE137" i="4"/>
  <c r="N137" i="4"/>
  <c r="X137" i="4"/>
  <c r="Y81" i="4"/>
  <c r="AB81" i="4" s="1"/>
  <c r="O776" i="4"/>
  <c r="S776" i="4"/>
  <c r="Z748" i="4"/>
  <c r="AC748" i="4" s="1"/>
  <c r="Y748" i="4"/>
  <c r="AB748" i="4" s="1"/>
  <c r="X762" i="4"/>
  <c r="N762" i="4"/>
  <c r="AE762" i="4"/>
  <c r="R762" i="4"/>
  <c r="AA762" i="4" s="1"/>
  <c r="V762" i="4"/>
  <c r="W762" i="4" s="1"/>
  <c r="Z669" i="4"/>
  <c r="AC669" i="4" s="1"/>
  <c r="Y669" i="4"/>
  <c r="AB669" i="4" s="1"/>
  <c r="S685" i="4"/>
  <c r="O685" i="4"/>
  <c r="Z694" i="4"/>
  <c r="AC694" i="4" s="1"/>
  <c r="Y694" i="4"/>
  <c r="AB694" i="4" s="1"/>
  <c r="AE517" i="4"/>
  <c r="N517" i="4"/>
  <c r="X517" i="4"/>
  <c r="R517" i="4"/>
  <c r="AA517" i="4" s="1"/>
  <c r="V517" i="4"/>
  <c r="R570" i="4"/>
  <c r="AA570" i="4" s="1"/>
  <c r="AE570" i="4"/>
  <c r="N570" i="4"/>
  <c r="X570" i="4"/>
  <c r="S584" i="4"/>
  <c r="O584" i="4"/>
  <c r="Z440" i="4"/>
  <c r="AC440" i="4" s="1"/>
  <c r="Y440" i="4"/>
  <c r="AB440" i="4" s="1"/>
  <c r="T482" i="4"/>
  <c r="U482" i="4"/>
  <c r="W233" i="4"/>
  <c r="G233" i="4"/>
  <c r="F233" i="4"/>
  <c r="W368" i="4"/>
  <c r="F368" i="4"/>
  <c r="G368" i="4"/>
  <c r="Z802" i="4"/>
  <c r="AC802" i="4" s="1"/>
  <c r="Y802" i="4"/>
  <c r="AB802" i="4" s="1"/>
  <c r="Z794" i="4"/>
  <c r="AC794" i="4" s="1"/>
  <c r="Y794" i="4"/>
  <c r="AB794" i="4" s="1"/>
  <c r="W712" i="4"/>
  <c r="O795" i="4"/>
  <c r="S795" i="4"/>
  <c r="Z734" i="4"/>
  <c r="AC734" i="4" s="1"/>
  <c r="Y734" i="4"/>
  <c r="AB734" i="4" s="1"/>
  <c r="Z654" i="4"/>
  <c r="AC654" i="4" s="1"/>
  <c r="Y654" i="4"/>
  <c r="AB654" i="4" s="1"/>
  <c r="W750" i="4"/>
  <c r="X623" i="4"/>
  <c r="N623" i="4"/>
  <c r="AE623" i="4"/>
  <c r="R623" i="4"/>
  <c r="AA623" i="4" s="1"/>
  <c r="S661" i="4"/>
  <c r="O661" i="4"/>
  <c r="T599" i="4"/>
  <c r="U599" i="4"/>
  <c r="O522" i="4"/>
  <c r="S522" i="4"/>
  <c r="O494" i="4"/>
  <c r="S494" i="4"/>
  <c r="S572" i="4"/>
  <c r="O572" i="4"/>
  <c r="AE521" i="4"/>
  <c r="N521" i="4"/>
  <c r="X521" i="4"/>
  <c r="R521" i="4"/>
  <c r="AA521" i="4" s="1"/>
  <c r="AE454" i="4"/>
  <c r="N454" i="4"/>
  <c r="X454" i="4"/>
  <c r="R454" i="4"/>
  <c r="AA454" i="4" s="1"/>
  <c r="R566" i="4"/>
  <c r="AA566" i="4" s="1"/>
  <c r="AE566" i="4"/>
  <c r="N566" i="4"/>
  <c r="X566" i="4"/>
  <c r="O415" i="4"/>
  <c r="S415" i="4"/>
  <c r="AA468" i="4"/>
  <c r="W468" i="4"/>
  <c r="S468" i="4"/>
  <c r="Y532" i="4"/>
  <c r="AB532" i="4" s="1"/>
  <c r="Z532" i="4"/>
  <c r="AC532" i="4" s="1"/>
  <c r="O357" i="4"/>
  <c r="S357" i="4"/>
  <c r="X518" i="4"/>
  <c r="N518" i="4"/>
  <c r="AE518" i="4"/>
  <c r="R518" i="4"/>
  <c r="AA518" i="4" s="1"/>
  <c r="F352" i="4"/>
  <c r="G352" i="4"/>
  <c r="W285" i="4"/>
  <c r="G285" i="4"/>
  <c r="F285" i="4"/>
  <c r="W749" i="4"/>
  <c r="AE745" i="4"/>
  <c r="N745" i="4"/>
  <c r="X745" i="4"/>
  <c r="R745" i="4"/>
  <c r="AA745" i="4" s="1"/>
  <c r="AE737" i="4"/>
  <c r="N737" i="4"/>
  <c r="X737" i="4"/>
  <c r="R737" i="4"/>
  <c r="AA737" i="4" s="1"/>
  <c r="Z708" i="4"/>
  <c r="AC708" i="4" s="1"/>
  <c r="Y708" i="4"/>
  <c r="AB708" i="4" s="1"/>
  <c r="Y754" i="4"/>
  <c r="AB754" i="4" s="1"/>
  <c r="Z754" i="4"/>
  <c r="AC754" i="4" s="1"/>
  <c r="AE733" i="4"/>
  <c r="N733" i="4"/>
  <c r="X733" i="4"/>
  <c r="R733" i="4"/>
  <c r="AA733" i="4" s="1"/>
  <c r="R664" i="4"/>
  <c r="AA664" i="4" s="1"/>
  <c r="X664" i="4"/>
  <c r="N664" i="4"/>
  <c r="AE664" i="4"/>
  <c r="V664" i="4"/>
  <c r="W664" i="4" s="1"/>
  <c r="V623" i="4"/>
  <c r="W623" i="4" s="1"/>
  <c r="AA653" i="4"/>
  <c r="W653" i="4"/>
  <c r="AE617" i="4"/>
  <c r="N617" i="4"/>
  <c r="R617" i="4"/>
  <c r="AA617" i="4" s="1"/>
  <c r="X617" i="4"/>
  <c r="V617" i="4"/>
  <c r="W617" i="4" s="1"/>
  <c r="N621" i="4"/>
  <c r="AE621" i="4"/>
  <c r="X621" i="4"/>
  <c r="R621" i="4"/>
  <c r="AA621" i="4" s="1"/>
  <c r="V621" i="4"/>
  <c r="W621" i="4" s="1"/>
  <c r="AE565" i="4"/>
  <c r="N565" i="4"/>
  <c r="X565" i="4"/>
  <c r="R565" i="4"/>
  <c r="AA565" i="4" s="1"/>
  <c r="Y560" i="4"/>
  <c r="AB560" i="4" s="1"/>
  <c r="Z560" i="4"/>
  <c r="AC560" i="4" s="1"/>
  <c r="Z539" i="4"/>
  <c r="AC539" i="4" s="1"/>
  <c r="Y539" i="4"/>
  <c r="AB539" i="4" s="1"/>
  <c r="AA577" i="4"/>
  <c r="W577" i="4"/>
  <c r="O491" i="4"/>
  <c r="S491" i="4"/>
  <c r="AE537" i="4"/>
  <c r="N537" i="4"/>
  <c r="X537" i="4"/>
  <c r="R537" i="4"/>
  <c r="AA537" i="4" s="1"/>
  <c r="Y524" i="4"/>
  <c r="AB524" i="4" s="1"/>
  <c r="Z524" i="4"/>
  <c r="AC524" i="4" s="1"/>
  <c r="Y494" i="4"/>
  <c r="AB494" i="4" s="1"/>
  <c r="Z494" i="4"/>
  <c r="AC494" i="4" s="1"/>
  <c r="AE450" i="4"/>
  <c r="N450" i="4"/>
  <c r="X450" i="4"/>
  <c r="R450" i="4"/>
  <c r="AA450" i="4" s="1"/>
  <c r="V450" i="4"/>
  <c r="W450" i="4" s="1"/>
  <c r="V521" i="4"/>
  <c r="W521" i="4" s="1"/>
  <c r="Y502" i="4"/>
  <c r="AB502" i="4" s="1"/>
  <c r="Z502" i="4"/>
  <c r="AC502" i="4" s="1"/>
  <c r="V454" i="4"/>
  <c r="W454" i="4" s="1"/>
  <c r="Z483" i="4"/>
  <c r="AC483" i="4" s="1"/>
  <c r="Y483" i="4"/>
  <c r="AB483" i="4" s="1"/>
  <c r="AE462" i="4"/>
  <c r="N462" i="4"/>
  <c r="X462" i="4"/>
  <c r="R462" i="4"/>
  <c r="AA462" i="4" s="1"/>
  <c r="V462" i="4"/>
  <c r="AE463" i="4"/>
  <c r="N463" i="4"/>
  <c r="X463" i="4"/>
  <c r="R463" i="4"/>
  <c r="AA463" i="4" s="1"/>
  <c r="X403" i="4"/>
  <c r="N403" i="4"/>
  <c r="R403" i="4"/>
  <c r="AA403" i="4" s="1"/>
  <c r="AE403" i="4"/>
  <c r="V403" i="4"/>
  <c r="S364" i="4"/>
  <c r="O364" i="4"/>
  <c r="W305" i="4"/>
  <c r="F305" i="4"/>
  <c r="G305" i="4"/>
  <c r="AE327" i="4"/>
  <c r="N327" i="4"/>
  <c r="R327" i="4"/>
  <c r="AA327" i="4" s="1"/>
  <c r="X327" i="4"/>
  <c r="T413" i="4"/>
  <c r="U413" i="4"/>
  <c r="O305" i="4"/>
  <c r="S305" i="4"/>
  <c r="AE529" i="4"/>
  <c r="N529" i="4"/>
  <c r="X529" i="4"/>
  <c r="R529" i="4"/>
  <c r="AA529" i="4" s="1"/>
  <c r="V529" i="4"/>
  <c r="Z357" i="4"/>
  <c r="AC357" i="4" s="1"/>
  <c r="Y357" i="4"/>
  <c r="AB357" i="4" s="1"/>
  <c r="Z287" i="4"/>
  <c r="AC287" i="4" s="1"/>
  <c r="Y287" i="4"/>
  <c r="AB287" i="4" s="1"/>
  <c r="V518" i="4"/>
  <c r="G342" i="4"/>
  <c r="F342" i="4"/>
  <c r="W214" i="4"/>
  <c r="G214" i="4"/>
  <c r="U214" i="4" s="1"/>
  <c r="F214" i="4"/>
  <c r="T214" i="4" s="1"/>
  <c r="Z328" i="4"/>
  <c r="AC328" i="4" s="1"/>
  <c r="Y328" i="4"/>
  <c r="AB328" i="4" s="1"/>
  <c r="Y325" i="4"/>
  <c r="AB325" i="4" s="1"/>
  <c r="Z390" i="4"/>
  <c r="AC390" i="4" s="1"/>
  <c r="Y390" i="4"/>
  <c r="AB390" i="4" s="1"/>
  <c r="AE376" i="4"/>
  <c r="R376" i="4"/>
  <c r="AA376" i="4" s="1"/>
  <c r="X376" i="4"/>
  <c r="N376" i="4"/>
  <c r="X350" i="4"/>
  <c r="N350" i="4"/>
  <c r="AE350" i="4"/>
  <c r="R350" i="4"/>
  <c r="AA350" i="4" s="1"/>
  <c r="AA308" i="4"/>
  <c r="S308" i="4"/>
  <c r="W308" i="4"/>
  <c r="X226" i="4"/>
  <c r="AE226" i="4"/>
  <c r="N226" i="4"/>
  <c r="R226" i="4"/>
  <c r="AA226" i="4" s="1"/>
  <c r="V226" i="4"/>
  <c r="W189" i="4"/>
  <c r="F189" i="4"/>
  <c r="G189" i="4"/>
  <c r="G167" i="4"/>
  <c r="F167" i="4"/>
  <c r="W167" i="4"/>
  <c r="O190" i="4"/>
  <c r="S190" i="4"/>
  <c r="S162" i="4"/>
  <c r="O162" i="4"/>
  <c r="F292" i="4"/>
  <c r="G292" i="4"/>
  <c r="Z256" i="4"/>
  <c r="AC256" i="4" s="1"/>
  <c r="Y256" i="4"/>
  <c r="AB256" i="4" s="1"/>
  <c r="W212" i="4"/>
  <c r="F212" i="4"/>
  <c r="G212" i="4"/>
  <c r="O198" i="4"/>
  <c r="S198" i="4"/>
  <c r="AA174" i="4"/>
  <c r="W174" i="4"/>
  <c r="R205" i="4"/>
  <c r="AA205" i="4" s="1"/>
  <c r="AE205" i="4"/>
  <c r="N205" i="4"/>
  <c r="X205" i="4"/>
  <c r="Z198" i="4"/>
  <c r="AC198" i="4" s="1"/>
  <c r="Y198" i="4"/>
  <c r="AB198" i="4" s="1"/>
  <c r="AE251" i="4"/>
  <c r="N251" i="4"/>
  <c r="R251" i="4"/>
  <c r="AA251" i="4" s="1"/>
  <c r="X251" i="4"/>
  <c r="S228" i="4"/>
  <c r="O228" i="4"/>
  <c r="S176" i="4"/>
  <c r="O176" i="4"/>
  <c r="W224" i="4"/>
  <c r="AE20" i="4"/>
  <c r="X20" i="4"/>
  <c r="N20" i="4"/>
  <c r="R20" i="4"/>
  <c r="AA20" i="4" s="1"/>
  <c r="S211" i="4"/>
  <c r="O211" i="4"/>
  <c r="Z146" i="4"/>
  <c r="AC146" i="4" s="1"/>
  <c r="Y146" i="4"/>
  <c r="AB146" i="4" s="1"/>
  <c r="G121" i="4"/>
  <c r="F121" i="4"/>
  <c r="S69" i="4"/>
  <c r="T69" i="4" s="1"/>
  <c r="O69" i="4"/>
  <c r="X43" i="4"/>
  <c r="N43" i="4"/>
  <c r="AE43" i="4"/>
  <c r="R43" i="4"/>
  <c r="AA43" i="4" s="1"/>
  <c r="V43" i="4"/>
  <c r="G81" i="4"/>
  <c r="Z81" i="4" s="1"/>
  <c r="AC81" i="4" s="1"/>
  <c r="F81" i="4"/>
  <c r="W81" i="4"/>
  <c r="G97" i="4"/>
  <c r="F97" i="4"/>
  <c r="G138" i="4"/>
  <c r="F138" i="4"/>
  <c r="AE116" i="4"/>
  <c r="N116" i="4"/>
  <c r="R116" i="4"/>
  <c r="AA116" i="4" s="1"/>
  <c r="X116" i="4"/>
  <c r="W16" i="4"/>
  <c r="F16" i="4"/>
  <c r="G16" i="4"/>
  <c r="V18" i="4"/>
  <c r="W59" i="4"/>
  <c r="F88" i="4"/>
  <c r="G88" i="4"/>
  <c r="AE152" i="4"/>
  <c r="N152" i="4"/>
  <c r="X152" i="4"/>
  <c r="R152" i="4"/>
  <c r="AA152" i="4" s="1"/>
  <c r="Y786" i="4"/>
  <c r="AB786" i="4" s="1"/>
  <c r="Z786" i="4"/>
  <c r="AC786" i="4" s="1"/>
  <c r="S806" i="4"/>
  <c r="O806" i="4"/>
  <c r="O673" i="4"/>
  <c r="S673" i="4"/>
  <c r="X626" i="4"/>
  <c r="N626" i="4"/>
  <c r="R626" i="4"/>
  <c r="AA626" i="4" s="1"/>
  <c r="AE626" i="4"/>
  <c r="W615" i="4"/>
  <c r="Z575" i="4"/>
  <c r="AC575" i="4" s="1"/>
  <c r="Y575" i="4"/>
  <c r="AB575" i="4" s="1"/>
  <c r="S642" i="4"/>
  <c r="O642" i="4"/>
  <c r="AE505" i="4"/>
  <c r="N505" i="4"/>
  <c r="X505" i="4"/>
  <c r="R505" i="4"/>
  <c r="AA505" i="4" s="1"/>
  <c r="V505" i="4"/>
  <c r="W505" i="4" s="1"/>
  <c r="T588" i="4"/>
  <c r="U588" i="4"/>
  <c r="S436" i="4"/>
  <c r="O436" i="4"/>
  <c r="Y429" i="4"/>
  <c r="AB429" i="4" s="1"/>
  <c r="Z429" i="4"/>
  <c r="AC429" i="4" s="1"/>
  <c r="W242" i="4"/>
  <c r="G242" i="4"/>
  <c r="F242" i="4"/>
  <c r="R382" i="4"/>
  <c r="AA382" i="4" s="1"/>
  <c r="X382" i="4"/>
  <c r="AE382" i="4"/>
  <c r="N382" i="4"/>
  <c r="X353" i="4"/>
  <c r="N353" i="4"/>
  <c r="AE353" i="4"/>
  <c r="R353" i="4"/>
  <c r="AA353" i="4" s="1"/>
  <c r="V353" i="4"/>
  <c r="AE215" i="4"/>
  <c r="N215" i="4"/>
  <c r="R215" i="4"/>
  <c r="AA215" i="4" s="1"/>
  <c r="X215" i="4"/>
  <c r="S268" i="4"/>
  <c r="O268" i="4"/>
  <c r="O250" i="4"/>
  <c r="S250" i="4"/>
  <c r="S212" i="4"/>
  <c r="O212" i="4"/>
  <c r="Y143" i="4"/>
  <c r="AB143" i="4" s="1"/>
  <c r="O731" i="4"/>
  <c r="S731" i="4"/>
  <c r="Z740" i="4"/>
  <c r="AC740" i="4" s="1"/>
  <c r="Y740" i="4"/>
  <c r="AB740" i="4" s="1"/>
  <c r="Z732" i="4"/>
  <c r="AC732" i="4" s="1"/>
  <c r="Y732" i="4"/>
  <c r="AB732" i="4" s="1"/>
  <c r="AE670" i="4"/>
  <c r="N670" i="4"/>
  <c r="R670" i="4"/>
  <c r="AA670" i="4" s="1"/>
  <c r="X670" i="4"/>
  <c r="V670" i="4"/>
  <c r="AE614" i="4"/>
  <c r="N614" i="4"/>
  <c r="R614" i="4"/>
  <c r="AA614" i="4" s="1"/>
  <c r="X614" i="4"/>
  <c r="Z667" i="4"/>
  <c r="AC667" i="4" s="1"/>
  <c r="Y667" i="4"/>
  <c r="AB667" i="4" s="1"/>
  <c r="Y500" i="4"/>
  <c r="AB500" i="4" s="1"/>
  <c r="Z500" i="4"/>
  <c r="AC500" i="4" s="1"/>
  <c r="AA424" i="4"/>
  <c r="W424" i="4"/>
  <c r="W290" i="4"/>
  <c r="G290" i="4"/>
  <c r="F290" i="4"/>
  <c r="W451" i="4"/>
  <c r="V215" i="4"/>
  <c r="Z220" i="4"/>
  <c r="AC220" i="4" s="1"/>
  <c r="Y220" i="4"/>
  <c r="AB220" i="4" s="1"/>
  <c r="V21" i="4"/>
  <c r="AE60" i="4"/>
  <c r="N60" i="4"/>
  <c r="R60" i="4"/>
  <c r="X60" i="4"/>
  <c r="Z776" i="4"/>
  <c r="AC776" i="4" s="1"/>
  <c r="Y776" i="4"/>
  <c r="AB776" i="4" s="1"/>
  <c r="Z720" i="4"/>
  <c r="AC720" i="4" s="1"/>
  <c r="Y720" i="4"/>
  <c r="AB720" i="4" s="1"/>
  <c r="R801" i="4"/>
  <c r="AA801" i="4" s="1"/>
  <c r="AE801" i="4"/>
  <c r="X801" i="4"/>
  <c r="N801" i="4"/>
  <c r="V801" i="4"/>
  <c r="W698" i="4"/>
  <c r="R632" i="4"/>
  <c r="AA632" i="4" s="1"/>
  <c r="X632" i="4"/>
  <c r="N632" i="4"/>
  <c r="AE632" i="4"/>
  <c r="V632" i="4"/>
  <c r="Z630" i="4"/>
  <c r="AC630" i="4" s="1"/>
  <c r="Y630" i="4"/>
  <c r="AB630" i="4" s="1"/>
  <c r="X624" i="4"/>
  <c r="N624" i="4"/>
  <c r="AE624" i="4"/>
  <c r="R624" i="4"/>
  <c r="S582" i="4"/>
  <c r="O582" i="4"/>
  <c r="Z638" i="4"/>
  <c r="AC638" i="4" s="1"/>
  <c r="Y638" i="4"/>
  <c r="AB638" i="4" s="1"/>
  <c r="Z588" i="4"/>
  <c r="AC588" i="4" s="1"/>
  <c r="Y588" i="4"/>
  <c r="AB588" i="4" s="1"/>
  <c r="Y413" i="4"/>
  <c r="AB413" i="4" s="1"/>
  <c r="Z413" i="4"/>
  <c r="AC413" i="4" s="1"/>
  <c r="N400" i="4"/>
  <c r="AE400" i="4"/>
  <c r="R400" i="4"/>
  <c r="AA400" i="4" s="1"/>
  <c r="X400" i="4"/>
  <c r="V400" i="4"/>
  <c r="W400" i="4" s="1"/>
  <c r="W313" i="4"/>
  <c r="F313" i="4"/>
  <c r="G313" i="4"/>
  <c r="S387" i="4"/>
  <c r="O387" i="4"/>
  <c r="R229" i="4"/>
  <c r="AA229" i="4" s="1"/>
  <c r="X229" i="4"/>
  <c r="AE229" i="4"/>
  <c r="N229" i="4"/>
  <c r="S321" i="4"/>
  <c r="O321" i="4"/>
  <c r="Y433" i="4"/>
  <c r="AB433" i="4" s="1"/>
  <c r="Z433" i="4"/>
  <c r="AC433" i="4" s="1"/>
  <c r="W301" i="4"/>
  <c r="G301" i="4"/>
  <c r="F301" i="4"/>
  <c r="W350" i="4"/>
  <c r="G350" i="4"/>
  <c r="F350" i="4"/>
  <c r="Z308" i="4"/>
  <c r="AC308" i="4" s="1"/>
  <c r="Y308" i="4"/>
  <c r="AB308" i="4" s="1"/>
  <c r="F264" i="4"/>
  <c r="W264" i="4"/>
  <c r="G264" i="4"/>
  <c r="AE191" i="4"/>
  <c r="N191" i="4"/>
  <c r="R191" i="4"/>
  <c r="AA191" i="4" s="1"/>
  <c r="X191" i="4"/>
  <c r="O249" i="4"/>
  <c r="S249" i="4"/>
  <c r="R209" i="4"/>
  <c r="AA209" i="4" s="1"/>
  <c r="AE209" i="4"/>
  <c r="N209" i="4"/>
  <c r="X209" i="4"/>
  <c r="S178" i="4"/>
  <c r="O178" i="4"/>
  <c r="W260" i="4"/>
  <c r="F260" i="4"/>
  <c r="G260" i="4"/>
  <c r="AA252" i="4"/>
  <c r="W252" i="4"/>
  <c r="O119" i="4"/>
  <c r="S119" i="4"/>
  <c r="F164" i="4"/>
  <c r="G164" i="4"/>
  <c r="W132" i="4"/>
  <c r="F132" i="4"/>
  <c r="G132" i="4"/>
  <c r="X103" i="4"/>
  <c r="AE103" i="4"/>
  <c r="N103" i="4"/>
  <c r="R103" i="4"/>
  <c r="AA103" i="4" s="1"/>
  <c r="V103" i="4"/>
  <c r="X71" i="4"/>
  <c r="AE71" i="4"/>
  <c r="N71" i="4"/>
  <c r="R71" i="4"/>
  <c r="AA71" i="4" s="1"/>
  <c r="V71" i="4"/>
  <c r="G45" i="4"/>
  <c r="F45" i="4"/>
  <c r="U224" i="4"/>
  <c r="Z87" i="4"/>
  <c r="AC87" i="4" s="1"/>
  <c r="S146" i="4"/>
  <c r="O146" i="4"/>
  <c r="O99" i="4"/>
  <c r="S99" i="4"/>
  <c r="AA70" i="4"/>
  <c r="S70" i="4"/>
  <c r="W70" i="4"/>
  <c r="G51" i="4"/>
  <c r="F51" i="4"/>
  <c r="Z207" i="4"/>
  <c r="AC207" i="4" s="1"/>
  <c r="Y207" i="4"/>
  <c r="AB207" i="4" s="1"/>
  <c r="W57" i="4"/>
  <c r="F57" i="4"/>
  <c r="G57" i="4"/>
  <c r="AE800" i="4"/>
  <c r="N800" i="4"/>
  <c r="X800" i="4"/>
  <c r="R800" i="4"/>
  <c r="AA800" i="4" s="1"/>
  <c r="AE759" i="4"/>
  <c r="N759" i="4"/>
  <c r="X759" i="4"/>
  <c r="R759" i="4"/>
  <c r="AA759" i="4" s="1"/>
  <c r="X749" i="4"/>
  <c r="N749" i="4"/>
  <c r="AE749" i="4"/>
  <c r="R749" i="4"/>
  <c r="AA749" i="4" s="1"/>
  <c r="V745" i="4"/>
  <c r="V737" i="4"/>
  <c r="W737" i="4" s="1"/>
  <c r="X752" i="4"/>
  <c r="N752" i="4"/>
  <c r="R752" i="4"/>
  <c r="AA752" i="4" s="1"/>
  <c r="AE752" i="4"/>
  <c r="V752" i="4"/>
  <c r="W752" i="4" s="1"/>
  <c r="AA753" i="4"/>
  <c r="W753" i="4"/>
  <c r="V733" i="4"/>
  <c r="W733" i="4" s="1"/>
  <c r="AA697" i="4"/>
  <c r="S697" i="4"/>
  <c r="AA658" i="4"/>
  <c r="S658" i="4"/>
  <c r="AE725" i="4"/>
  <c r="N725" i="4"/>
  <c r="X725" i="4"/>
  <c r="R725" i="4"/>
  <c r="AA725" i="4" s="1"/>
  <c r="Z583" i="4"/>
  <c r="AC583" i="4" s="1"/>
  <c r="Y583" i="4"/>
  <c r="AB583" i="4" s="1"/>
  <c r="Y548" i="4"/>
  <c r="AB548" i="4" s="1"/>
  <c r="Z548" i="4"/>
  <c r="AC548" i="4" s="1"/>
  <c r="R644" i="4"/>
  <c r="AA644" i="4" s="1"/>
  <c r="X644" i="4"/>
  <c r="N644" i="4"/>
  <c r="AE644" i="4"/>
  <c r="S590" i="4"/>
  <c r="O590" i="4"/>
  <c r="O552" i="4"/>
  <c r="S552" i="4"/>
  <c r="V565" i="4"/>
  <c r="O568" i="4"/>
  <c r="S568" i="4"/>
  <c r="S555" i="4"/>
  <c r="O555" i="4"/>
  <c r="AA539" i="4"/>
  <c r="S539" i="4"/>
  <c r="Z577" i="4"/>
  <c r="AC577" i="4" s="1"/>
  <c r="Y577" i="4"/>
  <c r="AB577" i="4" s="1"/>
  <c r="V537" i="4"/>
  <c r="W537" i="4" s="1"/>
  <c r="Z572" i="4"/>
  <c r="AC572" i="4" s="1"/>
  <c r="Y572" i="4"/>
  <c r="AB572" i="4" s="1"/>
  <c r="R515" i="4"/>
  <c r="AA515" i="4" s="1"/>
  <c r="X515" i="4"/>
  <c r="N515" i="4"/>
  <c r="AE515" i="4"/>
  <c r="V515" i="4"/>
  <c r="W515" i="4" s="1"/>
  <c r="Z527" i="4"/>
  <c r="AC527" i="4" s="1"/>
  <c r="Y527" i="4"/>
  <c r="AB527" i="4" s="1"/>
  <c r="W484" i="4"/>
  <c r="AA453" i="4"/>
  <c r="W453" i="4"/>
  <c r="AA287" i="4"/>
  <c r="W287" i="4"/>
  <c r="Z485" i="4"/>
  <c r="AC485" i="4" s="1"/>
  <c r="Y485" i="4"/>
  <c r="AB485" i="4" s="1"/>
  <c r="W417" i="4"/>
  <c r="U383" i="4"/>
  <c r="T383" i="4"/>
  <c r="V327" i="4"/>
  <c r="W513" i="4"/>
  <c r="R432" i="4"/>
  <c r="AA432" i="4" s="1"/>
  <c r="N432" i="4"/>
  <c r="X432" i="4"/>
  <c r="AE432" i="4"/>
  <c r="V432" i="4"/>
  <c r="X490" i="4"/>
  <c r="AE490" i="4"/>
  <c r="R490" i="4"/>
  <c r="AA490" i="4" s="1"/>
  <c r="N490" i="4"/>
  <c r="S355" i="4"/>
  <c r="O355" i="4"/>
  <c r="S340" i="4"/>
  <c r="O340" i="4"/>
  <c r="S300" i="4"/>
  <c r="W346" i="4"/>
  <c r="G346" i="4"/>
  <c r="F346" i="4"/>
  <c r="G323" i="4"/>
  <c r="F323" i="4"/>
  <c r="X294" i="4"/>
  <c r="AE294" i="4"/>
  <c r="N294" i="4"/>
  <c r="R294" i="4"/>
  <c r="AA294" i="4" s="1"/>
  <c r="O390" i="4"/>
  <c r="S390" i="4"/>
  <c r="V376" i="4"/>
  <c r="W376" i="4" s="1"/>
  <c r="N348" i="4"/>
  <c r="AE348" i="4"/>
  <c r="X348" i="4"/>
  <c r="R348" i="4"/>
  <c r="AA348" i="4" s="1"/>
  <c r="V348" i="4"/>
  <c r="G281" i="4"/>
  <c r="F281" i="4"/>
  <c r="X258" i="4"/>
  <c r="N258" i="4"/>
  <c r="AE258" i="4"/>
  <c r="R258" i="4"/>
  <c r="AA258" i="4" s="1"/>
  <c r="V258" i="4"/>
  <c r="X234" i="4"/>
  <c r="AE234" i="4"/>
  <c r="N234" i="4"/>
  <c r="R234" i="4"/>
  <c r="AA234" i="4" s="1"/>
  <c r="W217" i="4"/>
  <c r="G217" i="4"/>
  <c r="U217" i="4" s="1"/>
  <c r="F217" i="4"/>
  <c r="T217" i="4" s="1"/>
  <c r="AE187" i="4"/>
  <c r="N187" i="4"/>
  <c r="R187" i="4"/>
  <c r="AA187" i="4" s="1"/>
  <c r="X187" i="4"/>
  <c r="V187" i="4"/>
  <c r="W270" i="4"/>
  <c r="G270" i="4"/>
  <c r="U270" i="4" s="1"/>
  <c r="F270" i="4"/>
  <c r="T270" i="4" s="1"/>
  <c r="G227" i="4"/>
  <c r="F227" i="4"/>
  <c r="AE155" i="4"/>
  <c r="N155" i="4"/>
  <c r="R155" i="4"/>
  <c r="AA155" i="4" s="1"/>
  <c r="X155" i="4"/>
  <c r="AA256" i="4"/>
  <c r="W256" i="4"/>
  <c r="Z224" i="4"/>
  <c r="AC224" i="4" s="1"/>
  <c r="Y224" i="4"/>
  <c r="AB224" i="4" s="1"/>
  <c r="G343" i="4"/>
  <c r="F343" i="4"/>
  <c r="W222" i="4"/>
  <c r="F222" i="4"/>
  <c r="G222" i="4"/>
  <c r="V205" i="4"/>
  <c r="Z180" i="4"/>
  <c r="AC180" i="4" s="1"/>
  <c r="Y180" i="4"/>
  <c r="AB180" i="4" s="1"/>
  <c r="V251" i="4"/>
  <c r="AE219" i="4"/>
  <c r="N219" i="4"/>
  <c r="R219" i="4"/>
  <c r="AA219" i="4" s="1"/>
  <c r="X219" i="4"/>
  <c r="V219" i="4"/>
  <c r="F184" i="4"/>
  <c r="G184" i="4"/>
  <c r="O274" i="4"/>
  <c r="S274" i="4"/>
  <c r="V191" i="4"/>
  <c r="V155" i="4"/>
  <c r="F176" i="4"/>
  <c r="W176" i="4"/>
  <c r="G176" i="4"/>
  <c r="V20" i="4"/>
  <c r="Y159" i="4"/>
  <c r="AB159" i="4" s="1"/>
  <c r="W35" i="4"/>
  <c r="G35" i="4"/>
  <c r="F35" i="4"/>
  <c r="O95" i="4"/>
  <c r="S95" i="4"/>
  <c r="AE80" i="4"/>
  <c r="N80" i="4"/>
  <c r="R80" i="4"/>
  <c r="AA80" i="4" s="1"/>
  <c r="X80" i="4"/>
  <c r="V80" i="4"/>
  <c r="AE144" i="4"/>
  <c r="N144" i="4"/>
  <c r="R144" i="4"/>
  <c r="AA144" i="4" s="1"/>
  <c r="X144" i="4"/>
  <c r="O115" i="4"/>
  <c r="S115" i="4"/>
  <c r="F56" i="4"/>
  <c r="G56" i="4"/>
  <c r="V116" i="4"/>
  <c r="F5" i="4"/>
  <c r="G5" i="4"/>
  <c r="W5" i="4"/>
  <c r="V152" i="4"/>
  <c r="T802" i="4"/>
  <c r="U802" i="4"/>
  <c r="AE635" i="4"/>
  <c r="N635" i="4"/>
  <c r="R635" i="4"/>
  <c r="AA635" i="4" s="1"/>
  <c r="X635" i="4"/>
  <c r="V635" i="4"/>
  <c r="W635" i="4" s="1"/>
  <c r="O675" i="4"/>
  <c r="S675" i="4"/>
  <c r="V626" i="4"/>
  <c r="AA492" i="4"/>
  <c r="S492" i="4"/>
  <c r="W295" i="4"/>
  <c r="G295" i="4"/>
  <c r="F295" i="4"/>
  <c r="F344" i="4"/>
  <c r="G344" i="4"/>
  <c r="S237" i="4"/>
  <c r="O237" i="4"/>
  <c r="S145" i="4"/>
  <c r="O145" i="4"/>
  <c r="O218" i="4"/>
  <c r="S218" i="4"/>
  <c r="F188" i="4"/>
  <c r="G188" i="4"/>
  <c r="S89" i="4"/>
  <c r="U89" i="4" s="1"/>
  <c r="O89" i="4"/>
  <c r="Z783" i="4"/>
  <c r="AC783" i="4" s="1"/>
  <c r="Y783" i="4"/>
  <c r="AB783" i="4" s="1"/>
  <c r="Z692" i="4"/>
  <c r="AC692" i="4" s="1"/>
  <c r="Y692" i="4"/>
  <c r="AB692" i="4" s="1"/>
  <c r="S722" i="4"/>
  <c r="O722" i="4"/>
  <c r="O445" i="4"/>
  <c r="S445" i="4"/>
  <c r="W360" i="4"/>
  <c r="F360" i="4"/>
  <c r="T360" i="4" s="1"/>
  <c r="G360" i="4"/>
  <c r="U360" i="4" s="1"/>
  <c r="Z503" i="4"/>
  <c r="AC503" i="4" s="1"/>
  <c r="Y503" i="4"/>
  <c r="AB503" i="4" s="1"/>
  <c r="Z313" i="4"/>
  <c r="AC313" i="4" s="1"/>
  <c r="AA289" i="4"/>
  <c r="W289" i="4"/>
  <c r="S241" i="4"/>
  <c r="O241" i="4"/>
  <c r="W139" i="4"/>
  <c r="G139" i="4"/>
  <c r="U139" i="4" s="1"/>
  <c r="F139" i="4"/>
  <c r="T139" i="4" s="1"/>
  <c r="G185" i="4"/>
  <c r="F185" i="4"/>
  <c r="V52" i="4"/>
  <c r="X33" i="4"/>
  <c r="N33" i="4"/>
  <c r="AE33" i="4"/>
  <c r="R33" i="4"/>
  <c r="AA33" i="4" s="1"/>
  <c r="AE796" i="4"/>
  <c r="N796" i="4"/>
  <c r="R796" i="4"/>
  <c r="AA796" i="4" s="1"/>
  <c r="X796" i="4"/>
  <c r="W728" i="4"/>
  <c r="Z714" i="4"/>
  <c r="AC714" i="4" s="1"/>
  <c r="Y714" i="4"/>
  <c r="AB714" i="4" s="1"/>
  <c r="AE663" i="4"/>
  <c r="N663" i="4"/>
  <c r="R663" i="4"/>
  <c r="AA663" i="4" s="1"/>
  <c r="X663" i="4"/>
  <c r="V663" i="4"/>
  <c r="Y677" i="4"/>
  <c r="AB677" i="4" s="1"/>
  <c r="Z677" i="4"/>
  <c r="AC677" i="4" s="1"/>
  <c r="AE666" i="4"/>
  <c r="N666" i="4"/>
  <c r="R666" i="4"/>
  <c r="AA666" i="4" s="1"/>
  <c r="X666" i="4"/>
  <c r="Z592" i="4"/>
  <c r="AC592" i="4" s="1"/>
  <c r="Y592" i="4"/>
  <c r="AB592" i="4" s="1"/>
  <c r="S676" i="4"/>
  <c r="O676" i="4"/>
  <c r="W605" i="4"/>
  <c r="Y790" i="4"/>
  <c r="AB790" i="4" s="1"/>
  <c r="Z790" i="4"/>
  <c r="AC790" i="4" s="1"/>
  <c r="W795" i="4"/>
  <c r="Y780" i="4"/>
  <c r="AB780" i="4" s="1"/>
  <c r="Z780" i="4"/>
  <c r="AC780" i="4" s="1"/>
  <c r="R769" i="4"/>
  <c r="AA769" i="4" s="1"/>
  <c r="N769" i="4"/>
  <c r="AE769" i="4"/>
  <c r="X769" i="4"/>
  <c r="S754" i="4"/>
  <c r="O754" i="4"/>
  <c r="N768" i="4"/>
  <c r="AE768" i="4"/>
  <c r="R768" i="4"/>
  <c r="AA768" i="4" s="1"/>
  <c r="X768" i="4"/>
  <c r="V768" i="4"/>
  <c r="W768" i="4" s="1"/>
  <c r="S688" i="4"/>
  <c r="O688" i="4"/>
  <c r="S668" i="4"/>
  <c r="O668" i="4"/>
  <c r="X625" i="4"/>
  <c r="N625" i="4"/>
  <c r="AE625" i="4"/>
  <c r="R625" i="4"/>
  <c r="AA625" i="4" s="1"/>
  <c r="V625" i="4"/>
  <c r="O524" i="4"/>
  <c r="S524" i="4"/>
  <c r="O502" i="4"/>
  <c r="S502" i="4"/>
  <c r="AE458" i="4"/>
  <c r="N458" i="4"/>
  <c r="X458" i="4"/>
  <c r="R458" i="4"/>
  <c r="AA458" i="4" s="1"/>
  <c r="X488" i="4"/>
  <c r="N488" i="4"/>
  <c r="R488" i="4"/>
  <c r="AA488" i="4" s="1"/>
  <c r="AE488" i="4"/>
  <c r="S486" i="4"/>
  <c r="O486" i="4"/>
  <c r="W463" i="4"/>
  <c r="O337" i="4"/>
  <c r="S337" i="4"/>
  <c r="O489" i="4"/>
  <c r="S489" i="4"/>
  <c r="W298" i="4"/>
  <c r="F298" i="4"/>
  <c r="G298" i="4"/>
  <c r="U298" i="4" s="1"/>
  <c r="AE394" i="4"/>
  <c r="X394" i="4"/>
  <c r="R394" i="4"/>
  <c r="AA394" i="4" s="1"/>
  <c r="N394" i="4"/>
  <c r="AE299" i="4"/>
  <c r="N299" i="4"/>
  <c r="R299" i="4"/>
  <c r="AA299" i="4" s="1"/>
  <c r="X299" i="4"/>
  <c r="V299" i="4"/>
  <c r="AE763" i="4"/>
  <c r="N763" i="4"/>
  <c r="R763" i="4"/>
  <c r="X763" i="4"/>
  <c r="W759" i="4"/>
  <c r="X766" i="4"/>
  <c r="N766" i="4"/>
  <c r="AE766" i="4"/>
  <c r="R766" i="4"/>
  <c r="AA766" i="4" s="1"/>
  <c r="Z743" i="4"/>
  <c r="AC743" i="4" s="1"/>
  <c r="Y743" i="4"/>
  <c r="AB743" i="4" s="1"/>
  <c r="Z735" i="4"/>
  <c r="AC735" i="4" s="1"/>
  <c r="Y735" i="4"/>
  <c r="AB735" i="4" s="1"/>
  <c r="R702" i="4"/>
  <c r="AA702" i="4" s="1"/>
  <c r="AE702" i="4"/>
  <c r="N702" i="4"/>
  <c r="X702" i="4"/>
  <c r="V702" i="4"/>
  <c r="X695" i="4"/>
  <c r="N695" i="4"/>
  <c r="AE695" i="4"/>
  <c r="R695" i="4"/>
  <c r="AA695" i="4" s="1"/>
  <c r="O686" i="4"/>
  <c r="S686" i="4"/>
  <c r="O678" i="4"/>
  <c r="S678" i="4"/>
  <c r="Z675" i="4"/>
  <c r="AC675" i="4" s="1"/>
  <c r="Y675" i="4"/>
  <c r="AB675" i="4" s="1"/>
  <c r="Z665" i="4"/>
  <c r="AC665" i="4" s="1"/>
  <c r="Y665" i="4"/>
  <c r="AB665" i="4" s="1"/>
  <c r="X627" i="4"/>
  <c r="N627" i="4"/>
  <c r="R627" i="4"/>
  <c r="AA627" i="4" s="1"/>
  <c r="AE627" i="4"/>
  <c r="V627" i="4"/>
  <c r="W627" i="4" s="1"/>
  <c r="Y697" i="4"/>
  <c r="AB697" i="4" s="1"/>
  <c r="Z697" i="4"/>
  <c r="AC697" i="4" s="1"/>
  <c r="Y658" i="4"/>
  <c r="AB658" i="4" s="1"/>
  <c r="Z658" i="4"/>
  <c r="AC658" i="4" s="1"/>
  <c r="W725" i="4"/>
  <c r="AA608" i="4"/>
  <c r="W608" i="4"/>
  <c r="Z579" i="4"/>
  <c r="AC579" i="4" s="1"/>
  <c r="Y579" i="4"/>
  <c r="AB579" i="4" s="1"/>
  <c r="O544" i="4"/>
  <c r="S544" i="4"/>
  <c r="W644" i="4"/>
  <c r="Z634" i="4"/>
  <c r="AC634" i="4" s="1"/>
  <c r="Y634" i="4"/>
  <c r="AB634" i="4" s="1"/>
  <c r="R636" i="4"/>
  <c r="AA636" i="4" s="1"/>
  <c r="X636" i="4"/>
  <c r="AE636" i="4"/>
  <c r="N636" i="4"/>
  <c r="V636" i="4"/>
  <c r="W636" i="4" s="1"/>
  <c r="Z563" i="4"/>
  <c r="AC563" i="4" s="1"/>
  <c r="Y563" i="4"/>
  <c r="AB563" i="4" s="1"/>
  <c r="W568" i="4"/>
  <c r="AE525" i="4"/>
  <c r="N525" i="4"/>
  <c r="X525" i="4"/>
  <c r="R525" i="4"/>
  <c r="AA525" i="4" s="1"/>
  <c r="S472" i="4"/>
  <c r="O472" i="4"/>
  <c r="S573" i="4"/>
  <c r="R554" i="4"/>
  <c r="AA554" i="4" s="1"/>
  <c r="X554" i="4"/>
  <c r="AE554" i="4"/>
  <c r="N554" i="4"/>
  <c r="AE397" i="4"/>
  <c r="R397" i="4"/>
  <c r="AA397" i="4" s="1"/>
  <c r="N397" i="4"/>
  <c r="X397" i="4"/>
  <c r="AA484" i="4"/>
  <c r="S484" i="4"/>
  <c r="Y453" i="4"/>
  <c r="AB453" i="4" s="1"/>
  <c r="Z453" i="4"/>
  <c r="AC453" i="4" s="1"/>
  <c r="O362" i="4"/>
  <c r="S362" i="4"/>
  <c r="W318" i="4"/>
  <c r="F318" i="4"/>
  <c r="T318" i="4" s="1"/>
  <c r="G318" i="4"/>
  <c r="U318" i="4" s="1"/>
  <c r="AE435" i="4"/>
  <c r="N435" i="4"/>
  <c r="R435" i="4"/>
  <c r="AA435" i="4" s="1"/>
  <c r="X435" i="4"/>
  <c r="V435" i="4"/>
  <c r="V459" i="4"/>
  <c r="W490" i="4"/>
  <c r="W334" i="4"/>
  <c r="F334" i="4"/>
  <c r="G334" i="4"/>
  <c r="AE339" i="4"/>
  <c r="N339" i="4"/>
  <c r="R339" i="4"/>
  <c r="AA339" i="4" s="1"/>
  <c r="X339" i="4"/>
  <c r="R312" i="4"/>
  <c r="AA312" i="4" s="1"/>
  <c r="X312" i="4"/>
  <c r="N312" i="4"/>
  <c r="AE312" i="4"/>
  <c r="V312" i="4"/>
  <c r="AE391" i="4"/>
  <c r="R391" i="4"/>
  <c r="AA391" i="4" s="1"/>
  <c r="X391" i="4"/>
  <c r="N391" i="4"/>
  <c r="V391" i="4"/>
  <c r="W391" i="4" s="1"/>
  <c r="W371" i="4"/>
  <c r="Z355" i="4"/>
  <c r="AC355" i="4" s="1"/>
  <c r="R329" i="4"/>
  <c r="AA329" i="4" s="1"/>
  <c r="X329" i="4"/>
  <c r="AE329" i="4"/>
  <c r="N329" i="4"/>
  <c r="S296" i="4"/>
  <c r="O296" i="4"/>
  <c r="S336" i="4"/>
  <c r="O336" i="4"/>
  <c r="W320" i="4"/>
  <c r="F320" i="4"/>
  <c r="G320" i="4"/>
  <c r="G297" i="4"/>
  <c r="F297" i="4"/>
  <c r="S320" i="4"/>
  <c r="O320" i="4"/>
  <c r="W294" i="4"/>
  <c r="G294" i="4"/>
  <c r="F294" i="4"/>
  <c r="W386" i="4"/>
  <c r="V229" i="4"/>
  <c r="V279" i="4"/>
  <c r="W249" i="4"/>
  <c r="F249" i="4"/>
  <c r="G249" i="4"/>
  <c r="W234" i="4"/>
  <c r="F234" i="4"/>
  <c r="G234" i="4"/>
  <c r="W206" i="4"/>
  <c r="G206" i="4"/>
  <c r="F206" i="4"/>
  <c r="O186" i="4"/>
  <c r="S186" i="4"/>
  <c r="W158" i="4"/>
  <c r="G158" i="4"/>
  <c r="U158" i="4" s="1"/>
  <c r="F158" i="4"/>
  <c r="T158" i="4" s="1"/>
  <c r="R213" i="4"/>
  <c r="AA213" i="4" s="1"/>
  <c r="X213" i="4"/>
  <c r="AE213" i="4"/>
  <c r="N213" i="4"/>
  <c r="V213" i="4"/>
  <c r="F345" i="4"/>
  <c r="G345" i="4"/>
  <c r="F197" i="4"/>
  <c r="G197" i="4"/>
  <c r="S180" i="4"/>
  <c r="O180" i="4"/>
  <c r="W95" i="4"/>
  <c r="G95" i="4"/>
  <c r="U95" i="4" s="1"/>
  <c r="F95" i="4"/>
  <c r="T95" i="4" s="1"/>
  <c r="W248" i="4"/>
  <c r="F248" i="4"/>
  <c r="G248" i="4"/>
  <c r="G207" i="4"/>
  <c r="W207" i="4"/>
  <c r="F207" i="4"/>
  <c r="AA178" i="4"/>
  <c r="W178" i="4"/>
  <c r="S220" i="4"/>
  <c r="O220" i="4"/>
  <c r="X188" i="4"/>
  <c r="AE188" i="4"/>
  <c r="N188" i="4"/>
  <c r="R188" i="4"/>
  <c r="AA188" i="4" s="1"/>
  <c r="W29" i="4"/>
  <c r="G29" i="4"/>
  <c r="F29" i="4"/>
  <c r="AE4" i="4"/>
  <c r="N4" i="4"/>
  <c r="X4" i="4"/>
  <c r="R4" i="4"/>
  <c r="AA4" i="4" s="1"/>
  <c r="V4" i="4"/>
  <c r="F112" i="4"/>
  <c r="W112" i="4"/>
  <c r="G112" i="4"/>
  <c r="G79" i="4"/>
  <c r="F79" i="4"/>
  <c r="W144" i="4"/>
  <c r="F144" i="4"/>
  <c r="G144" i="4"/>
  <c r="Z278" i="4"/>
  <c r="AC278" i="4" s="1"/>
  <c r="Y278" i="4"/>
  <c r="AB278" i="4" s="1"/>
  <c r="V137" i="4"/>
  <c r="AE128" i="4"/>
  <c r="N128" i="4"/>
  <c r="X128" i="4"/>
  <c r="R128" i="4"/>
  <c r="AA128" i="4" s="1"/>
  <c r="V128" i="4"/>
  <c r="F8" i="4"/>
  <c r="G8" i="4"/>
  <c r="W13" i="4"/>
  <c r="G13" i="4"/>
  <c r="F13" i="4"/>
  <c r="Y99" i="4"/>
  <c r="AB99" i="4" s="1"/>
  <c r="W65" i="4"/>
  <c r="G65" i="4"/>
  <c r="U65" i="4" s="1"/>
  <c r="F65" i="4"/>
  <c r="X49" i="4"/>
  <c r="N49" i="4"/>
  <c r="R49" i="4"/>
  <c r="AA49" i="4" s="1"/>
  <c r="AE49" i="4"/>
  <c r="Z59" i="4"/>
  <c r="AC59" i="4" s="1"/>
  <c r="Y59" i="4"/>
  <c r="AB59" i="4" s="1"/>
  <c r="U151" i="4"/>
  <c r="AE92" i="4"/>
  <c r="N92" i="4"/>
  <c r="X92" i="4"/>
  <c r="R92" i="4"/>
  <c r="AA92" i="4" s="1"/>
  <c r="R82" i="4"/>
  <c r="AA82" i="4" s="1"/>
  <c r="X82" i="4"/>
  <c r="N82" i="4"/>
  <c r="AE82" i="4"/>
  <c r="X55" i="4"/>
  <c r="N55" i="4"/>
  <c r="AE55" i="4"/>
  <c r="R55" i="4"/>
  <c r="AA55" i="4" s="1"/>
  <c r="S168" i="4"/>
  <c r="O168" i="4"/>
  <c r="AE5" i="4"/>
  <c r="N5" i="4"/>
  <c r="X5" i="4"/>
  <c r="R5" i="4"/>
  <c r="AA5" i="4" s="1"/>
  <c r="AE85" i="4"/>
  <c r="R85" i="4"/>
  <c r="AA85" i="4" s="1"/>
  <c r="N85" i="4"/>
  <c r="X85" i="4"/>
  <c r="S14" i="4"/>
  <c r="O14" i="4"/>
  <c r="R101" i="4"/>
  <c r="AA101" i="4" s="1"/>
  <c r="X101" i="4"/>
  <c r="N101" i="4"/>
  <c r="AE101" i="4"/>
  <c r="X41" i="4"/>
  <c r="N41" i="4"/>
  <c r="R41" i="4"/>
  <c r="AA41" i="4" s="1"/>
  <c r="AE41" i="4"/>
  <c r="AE9" i="4"/>
  <c r="N9" i="4"/>
  <c r="R9" i="4"/>
  <c r="AA9" i="4" s="1"/>
  <c r="X9" i="4"/>
  <c r="X23" i="4"/>
  <c r="N23" i="4"/>
  <c r="AE23" i="4"/>
  <c r="R23" i="4"/>
  <c r="AA23" i="4" s="1"/>
  <c r="AE124" i="4"/>
  <c r="N124" i="4"/>
  <c r="X124" i="4"/>
  <c r="R124" i="4"/>
  <c r="AA124" i="4" s="1"/>
  <c r="AE40" i="4"/>
  <c r="N40" i="4"/>
  <c r="X40" i="4"/>
  <c r="R40" i="4"/>
  <c r="AA40" i="4" s="1"/>
  <c r="O19" i="4"/>
  <c r="S19" i="4"/>
  <c r="R121" i="4"/>
  <c r="AA121" i="4" s="1"/>
  <c r="X121" i="4"/>
  <c r="N121" i="4"/>
  <c r="AE121" i="4"/>
  <c r="Z69" i="4"/>
  <c r="AC69" i="4" s="1"/>
  <c r="Y69" i="4"/>
  <c r="AB69" i="4" s="1"/>
  <c r="S207" i="4"/>
  <c r="O207" i="4"/>
  <c r="G153" i="4"/>
  <c r="F153" i="4"/>
  <c r="R125" i="4"/>
  <c r="AA125" i="4" s="1"/>
  <c r="X125" i="4"/>
  <c r="AE125" i="4"/>
  <c r="N125" i="4"/>
  <c r="R78" i="4"/>
  <c r="AA78" i="4" s="1"/>
  <c r="AE78" i="4"/>
  <c r="X78" i="4"/>
  <c r="N78" i="4"/>
  <c r="Z110" i="4"/>
  <c r="AC110" i="4" s="1"/>
  <c r="W61" i="4"/>
  <c r="G61" i="4"/>
  <c r="F61" i="4"/>
  <c r="Z169" i="4"/>
  <c r="AC169" i="4" s="1"/>
  <c r="Y169" i="4"/>
  <c r="AB169" i="4" s="1"/>
  <c r="S141" i="4"/>
  <c r="T141" i="4" s="1"/>
  <c r="O141" i="4"/>
  <c r="AE84" i="4"/>
  <c r="N84" i="4"/>
  <c r="R84" i="4"/>
  <c r="AA84" i="4" s="1"/>
  <c r="X84" i="4"/>
  <c r="G17" i="4"/>
  <c r="F17" i="4"/>
  <c r="W17" i="4"/>
  <c r="AA792" i="4"/>
  <c r="W792" i="4"/>
  <c r="N774" i="4"/>
  <c r="X774" i="4"/>
  <c r="R774" i="4"/>
  <c r="AA774" i="4" s="1"/>
  <c r="AE774" i="4"/>
  <c r="Z711" i="4"/>
  <c r="AC711" i="4" s="1"/>
  <c r="Y711" i="4"/>
  <c r="AB711" i="4" s="1"/>
  <c r="Z703" i="4"/>
  <c r="AC703" i="4" s="1"/>
  <c r="Y703" i="4"/>
  <c r="AB703" i="4" s="1"/>
  <c r="R793" i="4"/>
  <c r="X793" i="4"/>
  <c r="AE793" i="4"/>
  <c r="N793" i="4"/>
  <c r="S746" i="4"/>
  <c r="O746" i="4"/>
  <c r="Z722" i="4"/>
  <c r="AC722" i="4" s="1"/>
  <c r="Y722" i="4"/>
  <c r="AB722" i="4" s="1"/>
  <c r="T714" i="4"/>
  <c r="U714" i="4"/>
  <c r="AE709" i="4"/>
  <c r="N709" i="4"/>
  <c r="X709" i="4"/>
  <c r="R709" i="4"/>
  <c r="AA709" i="4" s="1"/>
  <c r="Z571" i="4"/>
  <c r="AC571" i="4" s="1"/>
  <c r="Y571" i="4"/>
  <c r="AB571" i="4" s="1"/>
  <c r="R550" i="4"/>
  <c r="N550" i="4"/>
  <c r="X550" i="4"/>
  <c r="AE550" i="4"/>
  <c r="AE569" i="4"/>
  <c r="N569" i="4"/>
  <c r="R569" i="4"/>
  <c r="AA569" i="4" s="1"/>
  <c r="X569" i="4"/>
  <c r="O611" i="4"/>
  <c r="S611" i="4"/>
  <c r="O540" i="4"/>
  <c r="S540" i="4"/>
  <c r="T648" i="4"/>
  <c r="U648" i="4"/>
  <c r="O534" i="4"/>
  <c r="S534" i="4"/>
  <c r="X412" i="4"/>
  <c r="N412" i="4"/>
  <c r="AE412" i="4"/>
  <c r="R412" i="4"/>
  <c r="AA412" i="4" s="1"/>
  <c r="R419" i="4"/>
  <c r="X419" i="4"/>
  <c r="AE419" i="4"/>
  <c r="N419" i="4"/>
  <c r="AE422" i="4"/>
  <c r="N422" i="4"/>
  <c r="X422" i="4"/>
  <c r="R422" i="4"/>
  <c r="AA422" i="4" s="1"/>
  <c r="T465" i="4"/>
  <c r="U465" i="4"/>
  <c r="S309" i="4"/>
  <c r="O309" i="4"/>
  <c r="X310" i="4"/>
  <c r="AE310" i="4"/>
  <c r="N310" i="4"/>
  <c r="R310" i="4"/>
  <c r="AA310" i="4" s="1"/>
  <c r="S440" i="4"/>
  <c r="Z296" i="4"/>
  <c r="AC296" i="4" s="1"/>
  <c r="Y296" i="4"/>
  <c r="AB296" i="4" s="1"/>
  <c r="S293" i="4"/>
  <c r="O293" i="4"/>
  <c r="X306" i="4"/>
  <c r="AE306" i="4"/>
  <c r="N306" i="4"/>
  <c r="R306" i="4"/>
  <c r="AA306" i="4" s="1"/>
  <c r="AE315" i="4"/>
  <c r="N315" i="4"/>
  <c r="R315" i="4"/>
  <c r="AA315" i="4" s="1"/>
  <c r="X315" i="4"/>
  <c r="O131" i="4"/>
  <c r="S131" i="4"/>
  <c r="Z174" i="4"/>
  <c r="AC174" i="4" s="1"/>
  <c r="Y174" i="4"/>
  <c r="AB174" i="4" s="1"/>
  <c r="F244" i="4"/>
  <c r="G244" i="4"/>
  <c r="G245" i="4"/>
  <c r="F245" i="4"/>
  <c r="Z176" i="4"/>
  <c r="AC176" i="4" s="1"/>
  <c r="S114" i="4"/>
  <c r="O114" i="4"/>
  <c r="O807" i="4"/>
  <c r="S807" i="4"/>
  <c r="X775" i="4"/>
  <c r="N775" i="4"/>
  <c r="AE775" i="4"/>
  <c r="R775" i="4"/>
  <c r="AA775" i="4" s="1"/>
  <c r="O791" i="4"/>
  <c r="S791" i="4"/>
  <c r="V774" i="4"/>
  <c r="W774" i="4" s="1"/>
  <c r="Z791" i="4"/>
  <c r="AC791" i="4" s="1"/>
  <c r="Y791" i="4"/>
  <c r="AB791" i="4" s="1"/>
  <c r="AE757" i="4"/>
  <c r="N757" i="4"/>
  <c r="X757" i="4"/>
  <c r="R757" i="4"/>
  <c r="AA757" i="4" s="1"/>
  <c r="W744" i="4"/>
  <c r="O723" i="4"/>
  <c r="S723" i="4"/>
  <c r="S798" i="4"/>
  <c r="O798" i="4"/>
  <c r="S789" i="4"/>
  <c r="O789" i="4"/>
  <c r="Y758" i="4"/>
  <c r="AB758" i="4" s="1"/>
  <c r="Z758" i="4"/>
  <c r="AC758" i="4" s="1"/>
  <c r="Z744" i="4"/>
  <c r="AC744" i="4" s="1"/>
  <c r="Y744" i="4"/>
  <c r="AB744" i="4" s="1"/>
  <c r="Z736" i="4"/>
  <c r="AC736" i="4" s="1"/>
  <c r="Y736" i="4"/>
  <c r="AB736" i="4" s="1"/>
  <c r="Y782" i="4"/>
  <c r="AB782" i="4" s="1"/>
  <c r="Z782" i="4"/>
  <c r="AC782" i="4" s="1"/>
  <c r="O724" i="4"/>
  <c r="S724" i="4"/>
  <c r="Z716" i="4"/>
  <c r="AC716" i="4" s="1"/>
  <c r="Y716" i="4"/>
  <c r="AB716" i="4" s="1"/>
  <c r="AE741" i="4"/>
  <c r="N741" i="4"/>
  <c r="X741" i="4"/>
  <c r="R741" i="4"/>
  <c r="AA741" i="4" s="1"/>
  <c r="S777" i="4"/>
  <c r="O777" i="4"/>
  <c r="Y755" i="4"/>
  <c r="AB755" i="4" s="1"/>
  <c r="Z755" i="4"/>
  <c r="AC755" i="4" s="1"/>
  <c r="Z673" i="4"/>
  <c r="AC673" i="4" s="1"/>
  <c r="Y673" i="4"/>
  <c r="AB673" i="4" s="1"/>
  <c r="O690" i="4"/>
  <c r="S690" i="4"/>
  <c r="O682" i="4"/>
  <c r="S682" i="4"/>
  <c r="Y753" i="4"/>
  <c r="AB753" i="4" s="1"/>
  <c r="Z753" i="4"/>
  <c r="AC753" i="4" s="1"/>
  <c r="AE721" i="4"/>
  <c r="N721" i="4"/>
  <c r="X721" i="4"/>
  <c r="R721" i="4"/>
  <c r="AA721" i="4" s="1"/>
  <c r="T665" i="4"/>
  <c r="U665" i="4"/>
  <c r="S672" i="4"/>
  <c r="O672" i="4"/>
  <c r="Z596" i="4"/>
  <c r="AC596" i="4" s="1"/>
  <c r="Y596" i="4"/>
  <c r="AB596" i="4" s="1"/>
  <c r="Z680" i="4"/>
  <c r="AC680" i="4" s="1"/>
  <c r="Y680" i="4"/>
  <c r="AB680" i="4" s="1"/>
  <c r="AE659" i="4"/>
  <c r="N659" i="4"/>
  <c r="X659" i="4"/>
  <c r="R659" i="4"/>
  <c r="AA659" i="4" s="1"/>
  <c r="V709" i="4"/>
  <c r="X687" i="4"/>
  <c r="N687" i="4"/>
  <c r="AE687" i="4"/>
  <c r="R687" i="4"/>
  <c r="AA687" i="4" s="1"/>
  <c r="W563" i="4"/>
  <c r="Y544" i="4"/>
  <c r="AB544" i="4" s="1"/>
  <c r="Z544" i="4"/>
  <c r="AC544" i="4" s="1"/>
  <c r="Z647" i="4"/>
  <c r="AC647" i="4" s="1"/>
  <c r="Y647" i="4"/>
  <c r="AB647" i="4" s="1"/>
  <c r="Y552" i="4"/>
  <c r="AB552" i="4" s="1"/>
  <c r="Z552" i="4"/>
  <c r="AC552" i="4" s="1"/>
  <c r="R640" i="4"/>
  <c r="AA640" i="4" s="1"/>
  <c r="X640" i="4"/>
  <c r="N640" i="4"/>
  <c r="AE640" i="4"/>
  <c r="R609" i="4"/>
  <c r="AA609" i="4" s="1"/>
  <c r="X609" i="4"/>
  <c r="AE609" i="4"/>
  <c r="N609" i="4"/>
  <c r="AA599" i="4"/>
  <c r="W599" i="4"/>
  <c r="Y689" i="4"/>
  <c r="AB689" i="4" s="1"/>
  <c r="Z689" i="4"/>
  <c r="AC689" i="4" s="1"/>
  <c r="Z656" i="4"/>
  <c r="AC656" i="4" s="1"/>
  <c r="Y656" i="4"/>
  <c r="AB656" i="4" s="1"/>
  <c r="Z648" i="4"/>
  <c r="AC648" i="4" s="1"/>
  <c r="Y648" i="4"/>
  <c r="AB648" i="4" s="1"/>
  <c r="S606" i="4"/>
  <c r="AE561" i="4"/>
  <c r="N561" i="4"/>
  <c r="R561" i="4"/>
  <c r="AA561" i="4" s="1"/>
  <c r="X561" i="4"/>
  <c r="Y568" i="4"/>
  <c r="AB568" i="4" s="1"/>
  <c r="Z568" i="4"/>
  <c r="AC568" i="4" s="1"/>
  <c r="V569" i="4"/>
  <c r="W633" i="4"/>
  <c r="O538" i="4"/>
  <c r="S538" i="4"/>
  <c r="Y498" i="4"/>
  <c r="AB498" i="4" s="1"/>
  <c r="Z498" i="4"/>
  <c r="AC498" i="4" s="1"/>
  <c r="Z589" i="4"/>
  <c r="AC589" i="4" s="1"/>
  <c r="Y589" i="4"/>
  <c r="AB589" i="4" s="1"/>
  <c r="O564" i="4"/>
  <c r="S564" i="4"/>
  <c r="AE509" i="4"/>
  <c r="N509" i="4"/>
  <c r="X509" i="4"/>
  <c r="R509" i="4"/>
  <c r="AA509" i="4" s="1"/>
  <c r="S585" i="4"/>
  <c r="O585" i="4"/>
  <c r="R531" i="4"/>
  <c r="AA531" i="4" s="1"/>
  <c r="X531" i="4"/>
  <c r="N531" i="4"/>
  <c r="AE531" i="4"/>
  <c r="Z480" i="4"/>
  <c r="AC480" i="4" s="1"/>
  <c r="Y480" i="4"/>
  <c r="AB480" i="4" s="1"/>
  <c r="X520" i="4"/>
  <c r="N520" i="4"/>
  <c r="R520" i="4"/>
  <c r="AA520" i="4" s="1"/>
  <c r="AE520" i="4"/>
  <c r="W491" i="4"/>
  <c r="AE643" i="4"/>
  <c r="N643" i="4"/>
  <c r="R643" i="4"/>
  <c r="AA643" i="4" s="1"/>
  <c r="X643" i="4"/>
  <c r="Z472" i="4"/>
  <c r="AC472" i="4" s="1"/>
  <c r="Y472" i="4"/>
  <c r="AB472" i="4" s="1"/>
  <c r="AE553" i="4"/>
  <c r="N553" i="4"/>
  <c r="X553" i="4"/>
  <c r="R553" i="4"/>
  <c r="AA553" i="4" s="1"/>
  <c r="W591" i="4"/>
  <c r="X528" i="4"/>
  <c r="N528" i="4"/>
  <c r="AE528" i="4"/>
  <c r="R528" i="4"/>
  <c r="AA528" i="4" s="1"/>
  <c r="R499" i="4"/>
  <c r="AA499" i="4" s="1"/>
  <c r="X499" i="4"/>
  <c r="N499" i="4"/>
  <c r="AE499" i="4"/>
  <c r="Y449" i="4"/>
  <c r="AB449" i="4" s="1"/>
  <c r="Z449" i="4"/>
  <c r="AC449" i="4" s="1"/>
  <c r="Z603" i="4"/>
  <c r="AC603" i="4" s="1"/>
  <c r="Y603" i="4"/>
  <c r="AB603" i="4" s="1"/>
  <c r="Y534" i="4"/>
  <c r="AB534" i="4" s="1"/>
  <c r="Z534" i="4"/>
  <c r="AC534" i="4" s="1"/>
  <c r="Z551" i="4"/>
  <c r="AC551" i="4" s="1"/>
  <c r="Y551" i="4"/>
  <c r="AB551" i="4" s="1"/>
  <c r="R507" i="4"/>
  <c r="AA507" i="4" s="1"/>
  <c r="X507" i="4"/>
  <c r="N507" i="4"/>
  <c r="AE507" i="4"/>
  <c r="Z452" i="4"/>
  <c r="AC452" i="4" s="1"/>
  <c r="Y452" i="4"/>
  <c r="AB452" i="4" s="1"/>
  <c r="X512" i="4"/>
  <c r="N512" i="4"/>
  <c r="AE512" i="4"/>
  <c r="R512" i="4"/>
  <c r="AA512" i="4" s="1"/>
  <c r="S480" i="4"/>
  <c r="AE446" i="4"/>
  <c r="N446" i="4"/>
  <c r="X446" i="4"/>
  <c r="R446" i="4"/>
  <c r="AA446" i="4" s="1"/>
  <c r="Y421" i="4"/>
  <c r="AB421" i="4" s="1"/>
  <c r="Z421" i="4"/>
  <c r="AC421" i="4" s="1"/>
  <c r="Y360" i="4"/>
  <c r="AB360" i="4" s="1"/>
  <c r="Z360" i="4"/>
  <c r="AC360" i="4" s="1"/>
  <c r="W480" i="4"/>
  <c r="AE447" i="4"/>
  <c r="N447" i="4"/>
  <c r="X447" i="4"/>
  <c r="R447" i="4"/>
  <c r="V412" i="4"/>
  <c r="W412" i="4" s="1"/>
  <c r="R464" i="4"/>
  <c r="AA464" i="4" s="1"/>
  <c r="N464" i="4"/>
  <c r="AE464" i="4"/>
  <c r="X464" i="4"/>
  <c r="R384" i="4"/>
  <c r="AA384" i="4" s="1"/>
  <c r="X384" i="4"/>
  <c r="N384" i="4"/>
  <c r="AE384" i="4"/>
  <c r="O535" i="4"/>
  <c r="S535" i="4"/>
  <c r="AE291" i="4"/>
  <c r="N291" i="4"/>
  <c r="R291" i="4"/>
  <c r="AA291" i="4" s="1"/>
  <c r="X291" i="4"/>
  <c r="W452" i="4"/>
  <c r="W410" i="4"/>
  <c r="Z305" i="4"/>
  <c r="AC305" i="4" s="1"/>
  <c r="W472" i="4"/>
  <c r="S437" i="4"/>
  <c r="O437" i="4"/>
  <c r="Z477" i="4"/>
  <c r="AC477" i="4" s="1"/>
  <c r="Y477" i="4"/>
  <c r="AB477" i="4" s="1"/>
  <c r="W449" i="4"/>
  <c r="V422" i="4"/>
  <c r="W422" i="4" s="1"/>
  <c r="AA332" i="4"/>
  <c r="W332" i="4"/>
  <c r="S267" i="4"/>
  <c r="O267" i="4"/>
  <c r="R456" i="4"/>
  <c r="AE456" i="4"/>
  <c r="N456" i="4"/>
  <c r="X456" i="4"/>
  <c r="Z482" i="4"/>
  <c r="AC482" i="4" s="1"/>
  <c r="Y482" i="4"/>
  <c r="AB482" i="4" s="1"/>
  <c r="S372" i="4"/>
  <c r="O372" i="4"/>
  <c r="R324" i="4"/>
  <c r="AA324" i="4" s="1"/>
  <c r="X324" i="4"/>
  <c r="AE324" i="4"/>
  <c r="N324" i="4"/>
  <c r="S271" i="4"/>
  <c r="O271" i="4"/>
  <c r="O369" i="4"/>
  <c r="S369" i="4"/>
  <c r="AE331" i="4"/>
  <c r="N331" i="4"/>
  <c r="R331" i="4"/>
  <c r="AA331" i="4" s="1"/>
  <c r="X331" i="4"/>
  <c r="V310" i="4"/>
  <c r="S269" i="4"/>
  <c r="O269" i="4"/>
  <c r="W387" i="4"/>
  <c r="W293" i="4"/>
  <c r="F293" i="4"/>
  <c r="G293" i="4"/>
  <c r="U293" i="4" s="1"/>
  <c r="O262" i="4"/>
  <c r="S262" i="4"/>
  <c r="Z378" i="4"/>
  <c r="AC378" i="4" s="1"/>
  <c r="Y378" i="4"/>
  <c r="AB378" i="4" s="1"/>
  <c r="R363" i="4"/>
  <c r="N363" i="4"/>
  <c r="AE363" i="4"/>
  <c r="X363" i="4"/>
  <c r="X351" i="4"/>
  <c r="N351" i="4"/>
  <c r="AE351" i="4"/>
  <c r="R351" i="4"/>
  <c r="AA351" i="4" s="1"/>
  <c r="W325" i="4"/>
  <c r="G325" i="4"/>
  <c r="F325" i="4"/>
  <c r="O373" i="4"/>
  <c r="S373" i="4"/>
  <c r="R333" i="4"/>
  <c r="AA333" i="4" s="1"/>
  <c r="X333" i="4"/>
  <c r="AE333" i="4"/>
  <c r="N333" i="4"/>
  <c r="Z316" i="4"/>
  <c r="AC316" i="4" s="1"/>
  <c r="O418" i="4"/>
  <c r="S418" i="4"/>
  <c r="R388" i="4"/>
  <c r="AA388" i="4" s="1"/>
  <c r="N388" i="4"/>
  <c r="X388" i="4"/>
  <c r="AE388" i="4"/>
  <c r="X354" i="4"/>
  <c r="N354" i="4"/>
  <c r="AE354" i="4"/>
  <c r="R354" i="4"/>
  <c r="AA354" i="4" s="1"/>
  <c r="X338" i="4"/>
  <c r="AE338" i="4"/>
  <c r="N338" i="4"/>
  <c r="R338" i="4"/>
  <c r="AA338" i="4" s="1"/>
  <c r="Y369" i="4"/>
  <c r="AB369" i="4" s="1"/>
  <c r="Z369" i="4"/>
  <c r="AC369" i="4" s="1"/>
  <c r="S341" i="4"/>
  <c r="O341" i="4"/>
  <c r="V306" i="4"/>
  <c r="V315" i="4"/>
  <c r="Z237" i="4"/>
  <c r="AC237" i="4" s="1"/>
  <c r="Y237" i="4"/>
  <c r="AB237" i="4" s="1"/>
  <c r="Y232" i="4"/>
  <c r="AB232" i="4" s="1"/>
  <c r="G195" i="4"/>
  <c r="F195" i="4"/>
  <c r="W195" i="4"/>
  <c r="S182" i="4"/>
  <c r="O182" i="4"/>
  <c r="O123" i="4"/>
  <c r="S123" i="4"/>
  <c r="T123" i="4" s="1"/>
  <c r="N284" i="4"/>
  <c r="AE284" i="4"/>
  <c r="R284" i="4"/>
  <c r="AA284" i="4" s="1"/>
  <c r="X284" i="4"/>
  <c r="G259" i="4"/>
  <c r="F259" i="4"/>
  <c r="X196" i="4"/>
  <c r="AE196" i="4"/>
  <c r="N196" i="4"/>
  <c r="R196" i="4"/>
  <c r="AA196" i="4" s="1"/>
  <c r="Z186" i="4"/>
  <c r="AC186" i="4" s="1"/>
  <c r="Y186" i="4"/>
  <c r="AB186" i="4" s="1"/>
  <c r="O127" i="4"/>
  <c r="S127" i="4"/>
  <c r="G283" i="4"/>
  <c r="F283" i="4"/>
  <c r="S272" i="4"/>
  <c r="O272" i="4"/>
  <c r="Z249" i="4"/>
  <c r="AC249" i="4" s="1"/>
  <c r="Y249" i="4"/>
  <c r="AB249" i="4" s="1"/>
  <c r="F228" i="4"/>
  <c r="W228" i="4"/>
  <c r="G228" i="4"/>
  <c r="W203" i="4"/>
  <c r="G203" i="4"/>
  <c r="F203" i="4"/>
  <c r="O194" i="4"/>
  <c r="S194" i="4"/>
  <c r="O246" i="4"/>
  <c r="S246" i="4"/>
  <c r="S173" i="4"/>
  <c r="O173" i="4"/>
  <c r="O270" i="4"/>
  <c r="S270" i="4"/>
  <c r="R257" i="4"/>
  <c r="AA257" i="4" s="1"/>
  <c r="X257" i="4"/>
  <c r="AE257" i="4"/>
  <c r="N257" i="4"/>
  <c r="R244" i="4"/>
  <c r="AA244" i="4" s="1"/>
  <c r="X244" i="4"/>
  <c r="N244" i="4"/>
  <c r="AE244" i="4"/>
  <c r="S248" i="4"/>
  <c r="O248" i="4"/>
  <c r="Z206" i="4"/>
  <c r="AC206" i="4" s="1"/>
  <c r="Z172" i="4"/>
  <c r="AC172" i="4" s="1"/>
  <c r="Y172" i="4"/>
  <c r="AB172" i="4" s="1"/>
  <c r="W262" i="4"/>
  <c r="S236" i="4"/>
  <c r="AE100" i="4"/>
  <c r="N100" i="4"/>
  <c r="R100" i="4"/>
  <c r="AA100" i="4" s="1"/>
  <c r="X100" i="4"/>
  <c r="F160" i="4"/>
  <c r="G160" i="4"/>
  <c r="W160" i="4"/>
  <c r="O98" i="4"/>
  <c r="S98" i="4"/>
  <c r="W190" i="4"/>
  <c r="G130" i="4"/>
  <c r="F130" i="4"/>
  <c r="W130" i="4"/>
  <c r="Z114" i="4"/>
  <c r="AC114" i="4" s="1"/>
  <c r="Y114" i="4"/>
  <c r="AB114" i="4" s="1"/>
  <c r="AE72" i="4"/>
  <c r="N72" i="4"/>
  <c r="X72" i="4"/>
  <c r="R72" i="4"/>
  <c r="AA72" i="4" s="1"/>
  <c r="AE36" i="4"/>
  <c r="N36" i="4"/>
  <c r="X36" i="4"/>
  <c r="R36" i="4"/>
  <c r="AA36" i="4" s="1"/>
  <c r="AE235" i="4"/>
  <c r="N235" i="4"/>
  <c r="R235" i="4"/>
  <c r="AA235" i="4" s="1"/>
  <c r="X235" i="4"/>
  <c r="W150" i="4"/>
  <c r="G150" i="4"/>
  <c r="U150" i="4" s="1"/>
  <c r="F150" i="4"/>
  <c r="T150" i="4" s="1"/>
  <c r="Z141" i="4"/>
  <c r="AC141" i="4" s="1"/>
  <c r="Y141" i="4"/>
  <c r="AB141" i="4" s="1"/>
  <c r="R94" i="4"/>
  <c r="X94" i="4"/>
  <c r="N94" i="4"/>
  <c r="AE94" i="4"/>
  <c r="W194" i="4"/>
  <c r="W115" i="4"/>
  <c r="G115" i="4"/>
  <c r="U115" i="4" s="1"/>
  <c r="F115" i="4"/>
  <c r="X75" i="4"/>
  <c r="AE75" i="4"/>
  <c r="N75" i="4"/>
  <c r="R75" i="4"/>
  <c r="AA75" i="4" s="1"/>
  <c r="W147" i="4"/>
  <c r="S106" i="4"/>
  <c r="O106" i="4"/>
  <c r="G90" i="4"/>
  <c r="F90" i="4"/>
  <c r="O59" i="4"/>
  <c r="S59" i="4"/>
  <c r="U59" i="4" s="1"/>
  <c r="S169" i="4"/>
  <c r="O169" i="4"/>
  <c r="S150" i="4"/>
  <c r="O150" i="4"/>
  <c r="X107" i="4"/>
  <c r="AE107" i="4"/>
  <c r="N107" i="4"/>
  <c r="R107" i="4"/>
  <c r="AA107" i="4" s="1"/>
  <c r="O147" i="4"/>
  <c r="S147" i="4"/>
  <c r="T147" i="4" s="1"/>
  <c r="S122" i="4"/>
  <c r="O122" i="4"/>
  <c r="Y65" i="4"/>
  <c r="AB65" i="4" s="1"/>
  <c r="X47" i="4"/>
  <c r="N47" i="4"/>
  <c r="AE47" i="4"/>
  <c r="R47" i="4"/>
  <c r="AA47" i="4" s="1"/>
  <c r="W162" i="4"/>
  <c r="AE120" i="4"/>
  <c r="N120" i="4"/>
  <c r="X120" i="4"/>
  <c r="R120" i="4"/>
  <c r="AA120" i="4" s="1"/>
  <c r="Y63" i="4"/>
  <c r="AB63" i="4" s="1"/>
  <c r="G6" i="4"/>
  <c r="U6" i="4" s="1"/>
  <c r="F6" i="4"/>
  <c r="W6" i="4"/>
  <c r="X25" i="4"/>
  <c r="N25" i="4"/>
  <c r="R25" i="4"/>
  <c r="AA25" i="4" s="1"/>
  <c r="AE25" i="4"/>
  <c r="S6" i="4"/>
  <c r="O6" i="4"/>
  <c r="G105" i="4"/>
  <c r="F105" i="4"/>
  <c r="G19" i="4"/>
  <c r="U19" i="4" s="1"/>
  <c r="W19" i="4"/>
  <c r="F19" i="4"/>
  <c r="T19" i="4" s="1"/>
  <c r="W109" i="4"/>
  <c r="G109" i="4"/>
  <c r="F109" i="4"/>
  <c r="AE24" i="4"/>
  <c r="N24" i="4"/>
  <c r="X24" i="4"/>
  <c r="R24" i="4"/>
  <c r="AA24" i="4" s="1"/>
  <c r="Y803" i="4"/>
  <c r="AB803" i="4" s="1"/>
  <c r="Z803" i="4"/>
  <c r="AC803" i="4" s="1"/>
  <c r="Z789" i="4"/>
  <c r="AC789" i="4" s="1"/>
  <c r="Y789" i="4"/>
  <c r="AB789" i="4" s="1"/>
  <c r="Z727" i="4"/>
  <c r="AC727" i="4" s="1"/>
  <c r="Y727" i="4"/>
  <c r="AB727" i="4" s="1"/>
  <c r="O782" i="4"/>
  <c r="S782" i="4"/>
  <c r="Y795" i="4"/>
  <c r="AB795" i="4" s="1"/>
  <c r="Z795" i="4"/>
  <c r="AC795" i="4" s="1"/>
  <c r="S671" i="4"/>
  <c r="O671" i="4"/>
  <c r="U654" i="4"/>
  <c r="T654" i="4"/>
  <c r="AE618" i="4"/>
  <c r="N618" i="4"/>
  <c r="R618" i="4"/>
  <c r="X618" i="4"/>
  <c r="N622" i="4"/>
  <c r="AE622" i="4"/>
  <c r="X622" i="4"/>
  <c r="R622" i="4"/>
  <c r="AA622" i="4" s="1"/>
  <c r="AE713" i="4"/>
  <c r="N713" i="4"/>
  <c r="X713" i="4"/>
  <c r="R713" i="4"/>
  <c r="S578" i="4"/>
  <c r="O578" i="4"/>
  <c r="N620" i="4"/>
  <c r="AE620" i="4"/>
  <c r="X620" i="4"/>
  <c r="R620" i="4"/>
  <c r="AA620" i="4" s="1"/>
  <c r="O603" i="4"/>
  <c r="S603" i="4"/>
  <c r="Z484" i="4"/>
  <c r="AC484" i="4" s="1"/>
  <c r="Y484" i="4"/>
  <c r="AB484" i="4" s="1"/>
  <c r="W483" i="4"/>
  <c r="S485" i="4"/>
  <c r="O485" i="4"/>
  <c r="W309" i="4"/>
  <c r="G309" i="4"/>
  <c r="F309" i="4"/>
  <c r="X457" i="4"/>
  <c r="R457" i="4"/>
  <c r="AE457" i="4"/>
  <c r="N457" i="4"/>
  <c r="Y469" i="4"/>
  <c r="AB469" i="4" s="1"/>
  <c r="Z469" i="4"/>
  <c r="AC469" i="4" s="1"/>
  <c r="F324" i="4"/>
  <c r="G324" i="4"/>
  <c r="W336" i="4"/>
  <c r="F336" i="4"/>
  <c r="T336" i="4" s="1"/>
  <c r="G336" i="4"/>
  <c r="U336" i="4" s="1"/>
  <c r="O233" i="4"/>
  <c r="S233" i="4"/>
  <c r="Z321" i="4"/>
  <c r="AC321" i="4" s="1"/>
  <c r="Y321" i="4"/>
  <c r="AB321" i="4" s="1"/>
  <c r="AE319" i="4"/>
  <c r="N319" i="4"/>
  <c r="R319" i="4"/>
  <c r="AA319" i="4" s="1"/>
  <c r="X319" i="4"/>
  <c r="W316" i="4"/>
  <c r="F316" i="4"/>
  <c r="Y316" i="4" s="1"/>
  <c r="AB316" i="4" s="1"/>
  <c r="G316" i="4"/>
  <c r="Z203" i="4"/>
  <c r="AC203" i="4" s="1"/>
  <c r="Y203" i="4"/>
  <c r="AB203" i="4" s="1"/>
  <c r="W340" i="4"/>
  <c r="W135" i="4"/>
  <c r="G135" i="4"/>
  <c r="F135" i="4"/>
  <c r="G175" i="4"/>
  <c r="F175" i="4"/>
  <c r="W175" i="4"/>
  <c r="Y119" i="4"/>
  <c r="AB119" i="4" s="1"/>
  <c r="Z119" i="4"/>
  <c r="AC119" i="4" s="1"/>
  <c r="W161" i="4"/>
  <c r="G161" i="4"/>
  <c r="F161" i="4"/>
  <c r="Y135" i="4"/>
  <c r="AB135" i="4" s="1"/>
  <c r="Z135" i="4"/>
  <c r="AC135" i="4" s="1"/>
  <c r="W74" i="4"/>
  <c r="G74" i="4"/>
  <c r="F74" i="4"/>
  <c r="Z183" i="4"/>
  <c r="AC183" i="4" s="1"/>
  <c r="Y183" i="4"/>
  <c r="AB183" i="4" s="1"/>
  <c r="F156" i="4"/>
  <c r="T156" i="4" s="1"/>
  <c r="G156" i="4"/>
  <c r="W156" i="4"/>
  <c r="W143" i="4"/>
  <c r="G143" i="4"/>
  <c r="Z143" i="4" s="1"/>
  <c r="AC143" i="4" s="1"/>
  <c r="F143" i="4"/>
  <c r="F94" i="4"/>
  <c r="G94" i="4"/>
  <c r="X35" i="4"/>
  <c r="N35" i="4"/>
  <c r="AE35" i="4"/>
  <c r="R35" i="4"/>
  <c r="AA35" i="4" s="1"/>
  <c r="R153" i="4"/>
  <c r="AA153" i="4" s="1"/>
  <c r="AE153" i="4"/>
  <c r="X153" i="4"/>
  <c r="N153" i="4"/>
  <c r="W122" i="4"/>
  <c r="G122" i="4"/>
  <c r="U122" i="4" s="1"/>
  <c r="F122" i="4"/>
  <c r="V78" i="4"/>
  <c r="R50" i="4"/>
  <c r="AA50" i="4" s="1"/>
  <c r="X50" i="4"/>
  <c r="N50" i="4"/>
  <c r="AE50" i="4"/>
  <c r="S118" i="4"/>
  <c r="O118" i="4"/>
  <c r="X79" i="4"/>
  <c r="N79" i="4"/>
  <c r="R79" i="4"/>
  <c r="AE79" i="4"/>
  <c r="X61" i="4"/>
  <c r="N61" i="4"/>
  <c r="R61" i="4"/>
  <c r="AA61" i="4" s="1"/>
  <c r="AE61" i="4"/>
  <c r="V49" i="4"/>
  <c r="W157" i="4"/>
  <c r="Y115" i="4"/>
  <c r="AB115" i="4" s="1"/>
  <c r="V84" i="4"/>
  <c r="AE56" i="4"/>
  <c r="N56" i="4"/>
  <c r="X56" i="4"/>
  <c r="R56" i="4"/>
  <c r="AA56" i="4" s="1"/>
  <c r="S181" i="4"/>
  <c r="O181" i="4"/>
  <c r="AE108" i="4"/>
  <c r="N108" i="4"/>
  <c r="R108" i="4"/>
  <c r="X108" i="4"/>
  <c r="V92" i="4"/>
  <c r="S65" i="4"/>
  <c r="O65" i="4"/>
  <c r="V55" i="4"/>
  <c r="O254" i="4"/>
  <c r="S254" i="4"/>
  <c r="W177" i="4"/>
  <c r="G177" i="4"/>
  <c r="F177" i="4"/>
  <c r="S154" i="4"/>
  <c r="U154" i="4" s="1"/>
  <c r="O154" i="4"/>
  <c r="R30" i="4"/>
  <c r="X30" i="4"/>
  <c r="N30" i="4"/>
  <c r="AE30" i="4"/>
  <c r="V85" i="4"/>
  <c r="Y11" i="4"/>
  <c r="AB11" i="4" s="1"/>
  <c r="Z11" i="4"/>
  <c r="AC11" i="4" s="1"/>
  <c r="V101" i="4"/>
  <c r="V41" i="4"/>
  <c r="Z6" i="4"/>
  <c r="AC6" i="4" s="1"/>
  <c r="Y6" i="4"/>
  <c r="AB6" i="4" s="1"/>
  <c r="V23" i="4"/>
  <c r="S165" i="4"/>
  <c r="O165" i="4"/>
  <c r="O67" i="4"/>
  <c r="S67" i="4"/>
  <c r="X7" i="4"/>
  <c r="R7" i="4"/>
  <c r="AE7" i="4"/>
  <c r="N7" i="4"/>
  <c r="V124" i="4"/>
  <c r="AE17" i="4"/>
  <c r="N17" i="4"/>
  <c r="X17" i="4"/>
  <c r="R17" i="4"/>
  <c r="AA17" i="4" s="1"/>
  <c r="Z797" i="4"/>
  <c r="AC797" i="4" s="1"/>
  <c r="Y797" i="4"/>
  <c r="AB797" i="4" s="1"/>
  <c r="O778" i="4"/>
  <c r="S778" i="4"/>
  <c r="AE804" i="4"/>
  <c r="N804" i="4"/>
  <c r="X804" i="4"/>
  <c r="R804" i="4"/>
  <c r="AA804" i="4" s="1"/>
  <c r="W775" i="4"/>
  <c r="S781" i="4"/>
  <c r="O781" i="4"/>
  <c r="N771" i="4"/>
  <c r="X771" i="4"/>
  <c r="AE771" i="4"/>
  <c r="R771" i="4"/>
  <c r="AA771" i="4" s="1"/>
  <c r="Z806" i="4"/>
  <c r="AC806" i="4" s="1"/>
  <c r="Y806" i="4"/>
  <c r="AB806" i="4" s="1"/>
  <c r="X751" i="4"/>
  <c r="N751" i="4"/>
  <c r="R751" i="4"/>
  <c r="AA751" i="4" s="1"/>
  <c r="AE751" i="4"/>
  <c r="R761" i="4"/>
  <c r="AA761" i="4" s="1"/>
  <c r="N761" i="4"/>
  <c r="AE761" i="4"/>
  <c r="X761" i="4"/>
  <c r="W798" i="4"/>
  <c r="W724" i="4"/>
  <c r="O712" i="4"/>
  <c r="S712" i="4"/>
  <c r="S747" i="4"/>
  <c r="O747" i="4"/>
  <c r="W781" i="4"/>
  <c r="AE756" i="4"/>
  <c r="X756" i="4"/>
  <c r="R756" i="4"/>
  <c r="N756" i="4"/>
  <c r="W741" i="4"/>
  <c r="Z760" i="4"/>
  <c r="AC760" i="4" s="1"/>
  <c r="Y760" i="4"/>
  <c r="AB760" i="4" s="1"/>
  <c r="W742" i="4"/>
  <c r="Y777" i="4"/>
  <c r="AB777" i="4" s="1"/>
  <c r="Z777" i="4"/>
  <c r="AC777" i="4" s="1"/>
  <c r="U755" i="4"/>
  <c r="T755" i="4"/>
  <c r="W682" i="4"/>
  <c r="Z738" i="4"/>
  <c r="AC738" i="4" s="1"/>
  <c r="Y738" i="4"/>
  <c r="AB738" i="4" s="1"/>
  <c r="X785" i="4"/>
  <c r="AE785" i="4"/>
  <c r="N785" i="4"/>
  <c r="R785" i="4"/>
  <c r="AA785" i="4" s="1"/>
  <c r="Z742" i="4"/>
  <c r="AC742" i="4" s="1"/>
  <c r="Y742" i="4"/>
  <c r="AB742" i="4" s="1"/>
  <c r="O704" i="4"/>
  <c r="S704" i="4"/>
  <c r="S677" i="4"/>
  <c r="O677" i="4"/>
  <c r="W721" i="4"/>
  <c r="Y681" i="4"/>
  <c r="AB681" i="4" s="1"/>
  <c r="Z681" i="4"/>
  <c r="AC681" i="4" s="1"/>
  <c r="Y685" i="4"/>
  <c r="AB685" i="4" s="1"/>
  <c r="Z685" i="4"/>
  <c r="AC685" i="4" s="1"/>
  <c r="S633" i="4"/>
  <c r="O633" i="4"/>
  <c r="Y602" i="4"/>
  <c r="AB602" i="4" s="1"/>
  <c r="Z602" i="4"/>
  <c r="AC602" i="4" s="1"/>
  <c r="AA596" i="4"/>
  <c r="S596" i="4"/>
  <c r="O700" i="4"/>
  <c r="S700" i="4"/>
  <c r="W659" i="4"/>
  <c r="T645" i="4"/>
  <c r="U645" i="4"/>
  <c r="T607" i="4"/>
  <c r="U607" i="4"/>
  <c r="O597" i="4"/>
  <c r="S597" i="4"/>
  <c r="W739" i="4"/>
  <c r="W676" i="4"/>
  <c r="Z642" i="4"/>
  <c r="AC642" i="4" s="1"/>
  <c r="Y642" i="4"/>
  <c r="AB642" i="4" s="1"/>
  <c r="AE612" i="4"/>
  <c r="R612" i="4"/>
  <c r="N612" i="4"/>
  <c r="X612" i="4"/>
  <c r="S586" i="4"/>
  <c r="O586" i="4"/>
  <c r="V640" i="4"/>
  <c r="V609" i="4"/>
  <c r="W609" i="4" s="1"/>
  <c r="O556" i="4"/>
  <c r="S556" i="4"/>
  <c r="W646" i="4"/>
  <c r="W656" i="4"/>
  <c r="W561" i="4"/>
  <c r="S577" i="4"/>
  <c r="O577" i="4"/>
  <c r="Z547" i="4"/>
  <c r="AC547" i="4" s="1"/>
  <c r="Y547" i="4"/>
  <c r="AB547" i="4" s="1"/>
  <c r="S580" i="4"/>
  <c r="O580" i="4"/>
  <c r="AE619" i="4"/>
  <c r="X619" i="4"/>
  <c r="N619" i="4"/>
  <c r="R619" i="4"/>
  <c r="W573" i="4"/>
  <c r="Z538" i="4"/>
  <c r="AC538" i="4" s="1"/>
  <c r="Y538" i="4"/>
  <c r="AB538" i="4" s="1"/>
  <c r="O514" i="4"/>
  <c r="S514" i="4"/>
  <c r="Z491" i="4"/>
  <c r="AC491" i="4" s="1"/>
  <c r="Y491" i="4"/>
  <c r="AB491" i="4" s="1"/>
  <c r="T576" i="4"/>
  <c r="U576" i="4"/>
  <c r="Y540" i="4"/>
  <c r="AB540" i="4" s="1"/>
  <c r="Z540" i="4"/>
  <c r="AC540" i="4" s="1"/>
  <c r="V509" i="4"/>
  <c r="R567" i="4"/>
  <c r="AA567" i="4" s="1"/>
  <c r="X567" i="4"/>
  <c r="AE567" i="4"/>
  <c r="N567" i="4"/>
  <c r="V531" i="4"/>
  <c r="W531" i="4" s="1"/>
  <c r="X496" i="4"/>
  <c r="N496" i="4"/>
  <c r="AE496" i="4"/>
  <c r="R496" i="4"/>
  <c r="AA496" i="4" s="1"/>
  <c r="Z585" i="4"/>
  <c r="AC585" i="4" s="1"/>
  <c r="Y585" i="4"/>
  <c r="AB585" i="4" s="1"/>
  <c r="V520" i="4"/>
  <c r="W520" i="4" s="1"/>
  <c r="V643" i="4"/>
  <c r="W643" i="4" s="1"/>
  <c r="AE470" i="4"/>
  <c r="N470" i="4"/>
  <c r="X470" i="4"/>
  <c r="R470" i="4"/>
  <c r="AA470" i="4" s="1"/>
  <c r="Y445" i="4"/>
  <c r="AB445" i="4" s="1"/>
  <c r="Z445" i="4"/>
  <c r="AC445" i="4" s="1"/>
  <c r="V553" i="4"/>
  <c r="W553" i="4" s="1"/>
  <c r="V528" i="4"/>
  <c r="V499" i="4"/>
  <c r="W499" i="4" s="1"/>
  <c r="W445" i="4"/>
  <c r="R562" i="4"/>
  <c r="AA562" i="4" s="1"/>
  <c r="AE562" i="4"/>
  <c r="N562" i="4"/>
  <c r="X562" i="4"/>
  <c r="Z595" i="4"/>
  <c r="AC595" i="4" s="1"/>
  <c r="Y595" i="4"/>
  <c r="AB595" i="4" s="1"/>
  <c r="S551" i="4"/>
  <c r="O551" i="4"/>
  <c r="AE639" i="4"/>
  <c r="N639" i="4"/>
  <c r="R639" i="4"/>
  <c r="AA639" i="4" s="1"/>
  <c r="X639" i="4"/>
  <c r="V507" i="4"/>
  <c r="W507" i="4" s="1"/>
  <c r="R478" i="4"/>
  <c r="AE478" i="4"/>
  <c r="X478" i="4"/>
  <c r="N478" i="4"/>
  <c r="O409" i="4"/>
  <c r="S409" i="4"/>
  <c r="N399" i="4"/>
  <c r="AE399" i="4"/>
  <c r="R399" i="4"/>
  <c r="X399" i="4"/>
  <c r="V512" i="4"/>
  <c r="W512" i="4" s="1"/>
  <c r="W474" i="4"/>
  <c r="V446" i="4"/>
  <c r="R414" i="4"/>
  <c r="AA414" i="4" s="1"/>
  <c r="AE414" i="4"/>
  <c r="N414" i="4"/>
  <c r="X414" i="4"/>
  <c r="Z481" i="4"/>
  <c r="AC481" i="4" s="1"/>
  <c r="Y481" i="4"/>
  <c r="AB481" i="4" s="1"/>
  <c r="AE427" i="4"/>
  <c r="R427" i="4"/>
  <c r="AA427" i="4" s="1"/>
  <c r="N427" i="4"/>
  <c r="X427" i="4"/>
  <c r="O526" i="4"/>
  <c r="S526" i="4"/>
  <c r="V464" i="4"/>
  <c r="AE434" i="4"/>
  <c r="N434" i="4"/>
  <c r="X434" i="4"/>
  <c r="R434" i="4"/>
  <c r="AA434" i="4" s="1"/>
  <c r="Z535" i="4"/>
  <c r="AC535" i="4" s="1"/>
  <c r="Y535" i="4"/>
  <c r="AB535" i="4" s="1"/>
  <c r="W475" i="4"/>
  <c r="S389" i="4"/>
  <c r="O389" i="4"/>
  <c r="R361" i="4"/>
  <c r="AA361" i="4" s="1"/>
  <c r="AE361" i="4"/>
  <c r="N361" i="4"/>
  <c r="X361" i="4"/>
  <c r="V291" i="4"/>
  <c r="R448" i="4"/>
  <c r="N448" i="4"/>
  <c r="AE448" i="4"/>
  <c r="X448" i="4"/>
  <c r="W322" i="4"/>
  <c r="G322" i="4"/>
  <c r="F322" i="4"/>
  <c r="Y322" i="4" s="1"/>
  <c r="AB322" i="4" s="1"/>
  <c r="O410" i="4"/>
  <c r="S410" i="4"/>
  <c r="W415" i="4"/>
  <c r="W330" i="4"/>
  <c r="G330" i="4"/>
  <c r="Z330" i="4" s="1"/>
  <c r="AC330" i="4" s="1"/>
  <c r="F330" i="4"/>
  <c r="Y330" i="4" s="1"/>
  <c r="AB330" i="4" s="1"/>
  <c r="R266" i="4"/>
  <c r="AA266" i="4" s="1"/>
  <c r="X266" i="4"/>
  <c r="AE266" i="4"/>
  <c r="N266" i="4"/>
  <c r="W511" i="4"/>
  <c r="O510" i="4"/>
  <c r="S510" i="4"/>
  <c r="AE430" i="4"/>
  <c r="N430" i="4"/>
  <c r="X430" i="4"/>
  <c r="R430" i="4"/>
  <c r="AA430" i="4" s="1"/>
  <c r="W367" i="4"/>
  <c r="G367" i="4"/>
  <c r="F367" i="4"/>
  <c r="AE335" i="4"/>
  <c r="N335" i="4"/>
  <c r="R335" i="4"/>
  <c r="AA335" i="4" s="1"/>
  <c r="X335" i="4"/>
  <c r="W317" i="4"/>
  <c r="G317" i="4"/>
  <c r="F317" i="4"/>
  <c r="G263" i="4"/>
  <c r="F263" i="4"/>
  <c r="S392" i="4"/>
  <c r="V331" i="4"/>
  <c r="AE303" i="4"/>
  <c r="N303" i="4"/>
  <c r="R303" i="4"/>
  <c r="AA303" i="4" s="1"/>
  <c r="X303" i="4"/>
  <c r="W378" i="4"/>
  <c r="Z262" i="4"/>
  <c r="AC262" i="4" s="1"/>
  <c r="Y262" i="4"/>
  <c r="AB262" i="4" s="1"/>
  <c r="Z233" i="4"/>
  <c r="AC233" i="4" s="1"/>
  <c r="Y233" i="4"/>
  <c r="AB233" i="4" s="1"/>
  <c r="AE395" i="4"/>
  <c r="X395" i="4"/>
  <c r="R395" i="4"/>
  <c r="AA395" i="4" s="1"/>
  <c r="N395" i="4"/>
  <c r="O378" i="4"/>
  <c r="S378" i="4"/>
  <c r="V351" i="4"/>
  <c r="Y393" i="4"/>
  <c r="AB393" i="4" s="1"/>
  <c r="Z393" i="4"/>
  <c r="AC393" i="4" s="1"/>
  <c r="V333" i="4"/>
  <c r="W356" i="4"/>
  <c r="F356" i="4"/>
  <c r="G356" i="4"/>
  <c r="Z356" i="4" s="1"/>
  <c r="AC356" i="4" s="1"/>
  <c r="W326" i="4"/>
  <c r="F326" i="4"/>
  <c r="G326" i="4"/>
  <c r="Z418" i="4"/>
  <c r="AC418" i="4" s="1"/>
  <c r="Y418" i="4"/>
  <c r="AB418" i="4" s="1"/>
  <c r="V338" i="4"/>
  <c r="Z293" i="4"/>
  <c r="AC293" i="4" s="1"/>
  <c r="AE379" i="4"/>
  <c r="R379" i="4"/>
  <c r="AA379" i="4" s="1"/>
  <c r="X379" i="4"/>
  <c r="N379" i="4"/>
  <c r="AE247" i="4"/>
  <c r="N247" i="4"/>
  <c r="R247" i="4"/>
  <c r="AA247" i="4" s="1"/>
  <c r="X247" i="4"/>
  <c r="AE311" i="4"/>
  <c r="N311" i="4"/>
  <c r="R311" i="4"/>
  <c r="AA311" i="4" s="1"/>
  <c r="X311" i="4"/>
  <c r="X192" i="4"/>
  <c r="AE192" i="4"/>
  <c r="N192" i="4"/>
  <c r="R192" i="4"/>
  <c r="AA192" i="4" s="1"/>
  <c r="AE175" i="4"/>
  <c r="N175" i="4"/>
  <c r="R175" i="4"/>
  <c r="AA175" i="4" s="1"/>
  <c r="X175" i="4"/>
  <c r="V284" i="4"/>
  <c r="X259" i="4"/>
  <c r="N259" i="4"/>
  <c r="AE259" i="4"/>
  <c r="R259" i="4"/>
  <c r="V196" i="4"/>
  <c r="N283" i="4"/>
  <c r="AE283" i="4"/>
  <c r="R283" i="4"/>
  <c r="AA283" i="4" s="1"/>
  <c r="X283" i="4"/>
  <c r="R221" i="4"/>
  <c r="AA221" i="4" s="1"/>
  <c r="X221" i="4"/>
  <c r="AE221" i="4"/>
  <c r="N221" i="4"/>
  <c r="X200" i="4"/>
  <c r="AE200" i="4"/>
  <c r="N200" i="4"/>
  <c r="R200" i="4"/>
  <c r="AA200" i="4" s="1"/>
  <c r="Z131" i="4"/>
  <c r="AC131" i="4" s="1"/>
  <c r="W273" i="4"/>
  <c r="F273" i="4"/>
  <c r="T273" i="4" s="1"/>
  <c r="G273" i="4"/>
  <c r="Z273" i="4" s="1"/>
  <c r="AC273" i="4" s="1"/>
  <c r="O214" i="4"/>
  <c r="S214" i="4"/>
  <c r="R201" i="4"/>
  <c r="AA201" i="4" s="1"/>
  <c r="AE201" i="4"/>
  <c r="N201" i="4"/>
  <c r="X201" i="4"/>
  <c r="Z194" i="4"/>
  <c r="AC194" i="4" s="1"/>
  <c r="Y194" i="4"/>
  <c r="AB194" i="4" s="1"/>
  <c r="AE280" i="4"/>
  <c r="X280" i="4"/>
  <c r="R280" i="4"/>
  <c r="AA280" i="4" s="1"/>
  <c r="N280" i="4"/>
  <c r="Z270" i="4"/>
  <c r="AC270" i="4" s="1"/>
  <c r="V257" i="4"/>
  <c r="W236" i="4"/>
  <c r="W211" i="4"/>
  <c r="G211" i="4"/>
  <c r="U211" i="4" s="1"/>
  <c r="F211" i="4"/>
  <c r="T211" i="4" s="1"/>
  <c r="O202" i="4"/>
  <c r="S202" i="4"/>
  <c r="S276" i="4"/>
  <c r="O276" i="4"/>
  <c r="Y248" i="4"/>
  <c r="AB248" i="4" s="1"/>
  <c r="S216" i="4"/>
  <c r="O216" i="4"/>
  <c r="S260" i="4"/>
  <c r="O260" i="4"/>
  <c r="O222" i="4"/>
  <c r="S222" i="4"/>
  <c r="N347" i="4"/>
  <c r="AE347" i="4"/>
  <c r="R347" i="4"/>
  <c r="AA347" i="4" s="1"/>
  <c r="X347" i="4"/>
  <c r="AE255" i="4"/>
  <c r="N255" i="4"/>
  <c r="R255" i="4"/>
  <c r="AA255" i="4" s="1"/>
  <c r="X255" i="4"/>
  <c r="S232" i="4"/>
  <c r="R177" i="4"/>
  <c r="AA177" i="4" s="1"/>
  <c r="X177" i="4"/>
  <c r="N177" i="4"/>
  <c r="AE177" i="4"/>
  <c r="Y151" i="4"/>
  <c r="AB151" i="4" s="1"/>
  <c r="Z151" i="4"/>
  <c r="AC151" i="4" s="1"/>
  <c r="V100" i="4"/>
  <c r="Z126" i="4"/>
  <c r="AC126" i="4" s="1"/>
  <c r="Y126" i="4"/>
  <c r="AB126" i="4" s="1"/>
  <c r="Z98" i="4"/>
  <c r="AC98" i="4" s="1"/>
  <c r="Y98" i="4"/>
  <c r="AB98" i="4" s="1"/>
  <c r="X37" i="4"/>
  <c r="N37" i="4"/>
  <c r="AE37" i="4"/>
  <c r="R37" i="4"/>
  <c r="AA37" i="4" s="1"/>
  <c r="Z130" i="4"/>
  <c r="AC130" i="4" s="1"/>
  <c r="Y130" i="4"/>
  <c r="AB130" i="4" s="1"/>
  <c r="V72" i="4"/>
  <c r="V36" i="4"/>
  <c r="V235" i="4"/>
  <c r="S183" i="4"/>
  <c r="O183" i="4"/>
  <c r="R93" i="4"/>
  <c r="AA93" i="4" s="1"/>
  <c r="AE93" i="4"/>
  <c r="N93" i="4"/>
  <c r="X93" i="4"/>
  <c r="W63" i="4"/>
  <c r="G63" i="4"/>
  <c r="F63" i="4"/>
  <c r="X27" i="4"/>
  <c r="N27" i="4"/>
  <c r="AE27" i="4"/>
  <c r="R27" i="4"/>
  <c r="AA27" i="4" s="1"/>
  <c r="T154" i="4"/>
  <c r="V75" i="4"/>
  <c r="AE231" i="4"/>
  <c r="N231" i="4"/>
  <c r="R231" i="4"/>
  <c r="AA231" i="4" s="1"/>
  <c r="X231" i="4"/>
  <c r="W98" i="4"/>
  <c r="R90" i="4"/>
  <c r="X90" i="4"/>
  <c r="N90" i="4"/>
  <c r="AE90" i="4"/>
  <c r="S77" i="4"/>
  <c r="O77" i="4"/>
  <c r="O58" i="4"/>
  <c r="S58" i="4"/>
  <c r="V107" i="4"/>
  <c r="AE48" i="4"/>
  <c r="N48" i="4"/>
  <c r="X48" i="4"/>
  <c r="R48" i="4"/>
  <c r="AA48" i="4" s="1"/>
  <c r="O91" i="4"/>
  <c r="S91" i="4"/>
  <c r="S63" i="4"/>
  <c r="V47" i="4"/>
  <c r="Y254" i="4"/>
  <c r="AB254" i="4" s="1"/>
  <c r="V120" i="4"/>
  <c r="R54" i="4"/>
  <c r="AA54" i="4" s="1"/>
  <c r="X54" i="4"/>
  <c r="N54" i="4"/>
  <c r="AE54" i="4"/>
  <c r="R22" i="4"/>
  <c r="AA22" i="4" s="1"/>
  <c r="X22" i="4"/>
  <c r="N22" i="4"/>
  <c r="AE22" i="4"/>
  <c r="X31" i="4"/>
  <c r="N31" i="4"/>
  <c r="AE31" i="4"/>
  <c r="R31" i="4"/>
  <c r="AA31" i="4" s="1"/>
  <c r="V25" i="4"/>
  <c r="W129" i="4"/>
  <c r="F129" i="4"/>
  <c r="G129" i="4"/>
  <c r="AE32" i="4"/>
  <c r="N32" i="4"/>
  <c r="X32" i="4"/>
  <c r="R32" i="4"/>
  <c r="AA32" i="4" s="1"/>
  <c r="R105" i="4"/>
  <c r="X105" i="4"/>
  <c r="N105" i="4"/>
  <c r="AE105" i="4"/>
  <c r="R109" i="4"/>
  <c r="AA109" i="4" s="1"/>
  <c r="N109" i="4"/>
  <c r="X109" i="4"/>
  <c r="AE109" i="4"/>
  <c r="V24" i="4"/>
  <c r="Z19" i="4"/>
  <c r="AC19" i="4" s="1"/>
  <c r="AE808" i="4"/>
  <c r="N808" i="4"/>
  <c r="X808" i="4"/>
  <c r="R808" i="4"/>
  <c r="W758" i="4"/>
  <c r="R765" i="4"/>
  <c r="N765" i="4"/>
  <c r="AE765" i="4"/>
  <c r="X765" i="4"/>
  <c r="O758" i="4"/>
  <c r="S758" i="4"/>
  <c r="Z719" i="4"/>
  <c r="AC719" i="4" s="1"/>
  <c r="Y719" i="4"/>
  <c r="AB719" i="4" s="1"/>
  <c r="S701" i="4"/>
  <c r="O701" i="4"/>
  <c r="R730" i="4"/>
  <c r="AA730" i="4" s="1"/>
  <c r="AE730" i="4"/>
  <c r="X730" i="4"/>
  <c r="N730" i="4"/>
  <c r="Y662" i="4"/>
  <c r="AB662" i="4" s="1"/>
  <c r="Z662" i="4"/>
  <c r="AC662" i="4" s="1"/>
  <c r="Y522" i="4"/>
  <c r="AB522" i="4" s="1"/>
  <c r="Z522" i="4"/>
  <c r="AC522" i="4" s="1"/>
  <c r="AE455" i="4"/>
  <c r="N455" i="4"/>
  <c r="R455" i="4"/>
  <c r="X455" i="4"/>
  <c r="R416" i="4"/>
  <c r="AA416" i="4" s="1"/>
  <c r="N416" i="4"/>
  <c r="AE416" i="4"/>
  <c r="X416" i="4"/>
  <c r="S287" i="4"/>
  <c r="O287" i="4"/>
  <c r="U423" i="4"/>
  <c r="T423" i="4"/>
  <c r="X342" i="4"/>
  <c r="AE342" i="4"/>
  <c r="N342" i="4"/>
  <c r="R342" i="4"/>
  <c r="AA342" i="4" s="1"/>
  <c r="X402" i="4"/>
  <c r="N402" i="4"/>
  <c r="AE402" i="4"/>
  <c r="R402" i="4"/>
  <c r="R366" i="4"/>
  <c r="AA366" i="4" s="1"/>
  <c r="X366" i="4"/>
  <c r="AE366" i="4"/>
  <c r="N366" i="4"/>
  <c r="R297" i="4"/>
  <c r="X297" i="4"/>
  <c r="AE297" i="4"/>
  <c r="N297" i="4"/>
  <c r="W354" i="4"/>
  <c r="G354" i="4"/>
  <c r="F354" i="4"/>
  <c r="AE374" i="4"/>
  <c r="X374" i="4"/>
  <c r="R374" i="4"/>
  <c r="N374" i="4"/>
  <c r="F272" i="4"/>
  <c r="W272" i="4"/>
  <c r="G272" i="4"/>
  <c r="U272" i="4" s="1"/>
  <c r="W131" i="4"/>
  <c r="G131" i="4"/>
  <c r="F131" i="4"/>
  <c r="T131" i="4" s="1"/>
  <c r="W199" i="4"/>
  <c r="G199" i="4"/>
  <c r="F199" i="4"/>
  <c r="AE345" i="4"/>
  <c r="R345" i="4"/>
  <c r="AA345" i="4" s="1"/>
  <c r="X345" i="4"/>
  <c r="N345" i="4"/>
  <c r="X204" i="4"/>
  <c r="AE204" i="4"/>
  <c r="N204" i="4"/>
  <c r="R204" i="4"/>
  <c r="W266" i="4"/>
  <c r="G266" i="4"/>
  <c r="F266" i="4"/>
  <c r="S273" i="4"/>
  <c r="O273" i="4"/>
  <c r="O151" i="4"/>
  <c r="S151" i="4"/>
  <c r="T151" i="4" s="1"/>
  <c r="S130" i="4"/>
  <c r="O130" i="4"/>
  <c r="X45" i="4"/>
  <c r="N45" i="4"/>
  <c r="AE45" i="4"/>
  <c r="R45" i="4"/>
  <c r="V40" i="4"/>
  <c r="O799" i="4"/>
  <c r="S799" i="4"/>
  <c r="Y807" i="4"/>
  <c r="AB807" i="4" s="1"/>
  <c r="Z807" i="4"/>
  <c r="AC807" i="4" s="1"/>
  <c r="S797" i="4"/>
  <c r="O797" i="4"/>
  <c r="Y778" i="4"/>
  <c r="AB778" i="4" s="1"/>
  <c r="Z778" i="4"/>
  <c r="AC778" i="4" s="1"/>
  <c r="V804" i="4"/>
  <c r="O786" i="4"/>
  <c r="S786" i="4"/>
  <c r="Z772" i="4"/>
  <c r="AC772" i="4" s="1"/>
  <c r="Y772" i="4"/>
  <c r="AB772" i="4" s="1"/>
  <c r="Y781" i="4"/>
  <c r="AB781" i="4" s="1"/>
  <c r="Z781" i="4"/>
  <c r="AC781" i="4" s="1"/>
  <c r="V771" i="4"/>
  <c r="W771" i="4" s="1"/>
  <c r="V751" i="4"/>
  <c r="W751" i="4" s="1"/>
  <c r="W736" i="4"/>
  <c r="V761" i="4"/>
  <c r="W761" i="4" s="1"/>
  <c r="O719" i="4"/>
  <c r="S719" i="4"/>
  <c r="O748" i="4"/>
  <c r="S748" i="4"/>
  <c r="O740" i="4"/>
  <c r="S740" i="4"/>
  <c r="W731" i="4"/>
  <c r="W723" i="4"/>
  <c r="W715" i="4"/>
  <c r="W707" i="4"/>
  <c r="O732" i="4"/>
  <c r="S732" i="4"/>
  <c r="Z724" i="4"/>
  <c r="AC724" i="4" s="1"/>
  <c r="Y724" i="4"/>
  <c r="AB724" i="4" s="1"/>
  <c r="S743" i="4"/>
  <c r="O743" i="4"/>
  <c r="X770" i="4"/>
  <c r="N770" i="4"/>
  <c r="AE770" i="4"/>
  <c r="R770" i="4"/>
  <c r="AA770" i="4" s="1"/>
  <c r="Z747" i="4"/>
  <c r="AC747" i="4" s="1"/>
  <c r="Y747" i="4"/>
  <c r="AB747" i="4" s="1"/>
  <c r="Z739" i="4"/>
  <c r="AC739" i="4" s="1"/>
  <c r="Y739" i="4"/>
  <c r="AB739" i="4" s="1"/>
  <c r="O708" i="4"/>
  <c r="S708" i="4"/>
  <c r="W701" i="4"/>
  <c r="W738" i="4"/>
  <c r="W743" i="4"/>
  <c r="S738" i="4"/>
  <c r="O738" i="4"/>
  <c r="V785" i="4"/>
  <c r="S742" i="4"/>
  <c r="O742" i="4"/>
  <c r="W658" i="4"/>
  <c r="Z650" i="4"/>
  <c r="AC650" i="4" s="1"/>
  <c r="Y650" i="4"/>
  <c r="AB650" i="4" s="1"/>
  <c r="W735" i="4"/>
  <c r="Z646" i="4"/>
  <c r="AC646" i="4" s="1"/>
  <c r="Y646" i="4"/>
  <c r="AB646" i="4" s="1"/>
  <c r="R718" i="4"/>
  <c r="AA718" i="4" s="1"/>
  <c r="N718" i="4"/>
  <c r="AE718" i="4"/>
  <c r="X718" i="4"/>
  <c r="Z668" i="4"/>
  <c r="AC668" i="4" s="1"/>
  <c r="Y668" i="4"/>
  <c r="AB668" i="4" s="1"/>
  <c r="Z633" i="4"/>
  <c r="AC633" i="4" s="1"/>
  <c r="Y633" i="4"/>
  <c r="AB633" i="4" s="1"/>
  <c r="AA602" i="4"/>
  <c r="W602" i="4"/>
  <c r="S602" i="4"/>
  <c r="AE705" i="4"/>
  <c r="N705" i="4"/>
  <c r="X705" i="4"/>
  <c r="R705" i="4"/>
  <c r="AA705" i="4" s="1"/>
  <c r="AE674" i="4"/>
  <c r="N674" i="4"/>
  <c r="R674" i="4"/>
  <c r="AA674" i="4" s="1"/>
  <c r="X674" i="4"/>
  <c r="AE616" i="4"/>
  <c r="N616" i="4"/>
  <c r="X616" i="4"/>
  <c r="R616" i="4"/>
  <c r="AA616" i="4" s="1"/>
  <c r="X660" i="4"/>
  <c r="N660" i="4"/>
  <c r="R660" i="4"/>
  <c r="AA660" i="4" s="1"/>
  <c r="AE660" i="4"/>
  <c r="Z608" i="4"/>
  <c r="AC608" i="4" s="1"/>
  <c r="Y608" i="4"/>
  <c r="AB608" i="4" s="1"/>
  <c r="O548" i="4"/>
  <c r="S548" i="4"/>
  <c r="W699" i="4"/>
  <c r="S647" i="4"/>
  <c r="O647" i="4"/>
  <c r="S634" i="4"/>
  <c r="O634" i="4"/>
  <c r="S574" i="4"/>
  <c r="O574" i="4"/>
  <c r="Y696" i="4"/>
  <c r="AB696" i="4" s="1"/>
  <c r="Z696" i="4"/>
  <c r="AC696" i="4" s="1"/>
  <c r="S638" i="4"/>
  <c r="O638" i="4"/>
  <c r="W694" i="4"/>
  <c r="S656" i="4"/>
  <c r="O656" i="4"/>
  <c r="Z652" i="4"/>
  <c r="AC652" i="4" s="1"/>
  <c r="Y652" i="4"/>
  <c r="AB652" i="4" s="1"/>
  <c r="O560" i="4"/>
  <c r="S560" i="4"/>
  <c r="Z555" i="4"/>
  <c r="AC555" i="4" s="1"/>
  <c r="Y555" i="4"/>
  <c r="AB555" i="4" s="1"/>
  <c r="S543" i="4"/>
  <c r="O543" i="4"/>
  <c r="Y514" i="4"/>
  <c r="AB514" i="4" s="1"/>
  <c r="Z514" i="4"/>
  <c r="AC514" i="4" s="1"/>
  <c r="AE594" i="4"/>
  <c r="N594" i="4"/>
  <c r="X594" i="4"/>
  <c r="R594" i="4"/>
  <c r="AA594" i="4" s="1"/>
  <c r="Y564" i="4"/>
  <c r="AB564" i="4" s="1"/>
  <c r="Z564" i="4"/>
  <c r="AC564" i="4" s="1"/>
  <c r="AE533" i="4"/>
  <c r="N533" i="4"/>
  <c r="X533" i="4"/>
  <c r="R533" i="4"/>
  <c r="AA533" i="4" s="1"/>
  <c r="AE501" i="4"/>
  <c r="N501" i="4"/>
  <c r="X501" i="4"/>
  <c r="R501" i="4"/>
  <c r="AA501" i="4" s="1"/>
  <c r="W567" i="4"/>
  <c r="W527" i="4"/>
  <c r="W496" i="4"/>
  <c r="S476" i="4"/>
  <c r="O476" i="4"/>
  <c r="S581" i="4"/>
  <c r="O581" i="4"/>
  <c r="Z476" i="4"/>
  <c r="AC476" i="4" s="1"/>
  <c r="Y476" i="4"/>
  <c r="AB476" i="4" s="1"/>
  <c r="R559" i="4"/>
  <c r="AA559" i="4" s="1"/>
  <c r="X559" i="4"/>
  <c r="AE559" i="4"/>
  <c r="N559" i="4"/>
  <c r="O508" i="4"/>
  <c r="S508" i="4"/>
  <c r="W470" i="4"/>
  <c r="Z438" i="4"/>
  <c r="AC438" i="4" s="1"/>
  <c r="Y438" i="4"/>
  <c r="AB438" i="4" s="1"/>
  <c r="R487" i="4"/>
  <c r="AA487" i="4" s="1"/>
  <c r="AE487" i="4"/>
  <c r="X487" i="4"/>
  <c r="N487" i="4"/>
  <c r="AE442" i="4"/>
  <c r="N442" i="4"/>
  <c r="X442" i="4"/>
  <c r="R442" i="4"/>
  <c r="AA442" i="4" s="1"/>
  <c r="AE598" i="4"/>
  <c r="N598" i="4"/>
  <c r="X598" i="4"/>
  <c r="R598" i="4"/>
  <c r="AA598" i="4" s="1"/>
  <c r="S595" i="4"/>
  <c r="O595" i="4"/>
  <c r="AE549" i="4"/>
  <c r="N549" i="4"/>
  <c r="X549" i="4"/>
  <c r="R549" i="4"/>
  <c r="AA549" i="4" s="1"/>
  <c r="W639" i="4"/>
  <c r="AE541" i="4"/>
  <c r="N541" i="4"/>
  <c r="X541" i="4"/>
  <c r="R541" i="4"/>
  <c r="AA541" i="4" s="1"/>
  <c r="R495" i="4"/>
  <c r="AA495" i="4" s="1"/>
  <c r="X495" i="4"/>
  <c r="AE495" i="4"/>
  <c r="N495" i="4"/>
  <c r="Z474" i="4"/>
  <c r="AC474" i="4" s="1"/>
  <c r="Y474" i="4"/>
  <c r="AB474" i="4" s="1"/>
  <c r="U421" i="4"/>
  <c r="T421" i="4"/>
  <c r="Y409" i="4"/>
  <c r="AB409" i="4" s="1"/>
  <c r="Z409" i="4"/>
  <c r="AC409" i="4" s="1"/>
  <c r="AE398" i="4"/>
  <c r="R398" i="4"/>
  <c r="AA398" i="4" s="1"/>
  <c r="N398" i="4"/>
  <c r="X398" i="4"/>
  <c r="AE493" i="4"/>
  <c r="N493" i="4"/>
  <c r="X493" i="4"/>
  <c r="R493" i="4"/>
  <c r="AA493" i="4" s="1"/>
  <c r="W414" i="4"/>
  <c r="Y465" i="4"/>
  <c r="AB465" i="4" s="1"/>
  <c r="Z465" i="4"/>
  <c r="AC465" i="4" s="1"/>
  <c r="AE426" i="4"/>
  <c r="N426" i="4"/>
  <c r="X426" i="4"/>
  <c r="R426" i="4"/>
  <c r="AA426" i="4" s="1"/>
  <c r="X504" i="4"/>
  <c r="N504" i="4"/>
  <c r="R504" i="4"/>
  <c r="AA504" i="4" s="1"/>
  <c r="AE504" i="4"/>
  <c r="R479" i="4"/>
  <c r="AE479" i="4"/>
  <c r="X479" i="4"/>
  <c r="N479" i="4"/>
  <c r="AE443" i="4"/>
  <c r="N443" i="4"/>
  <c r="R443" i="4"/>
  <c r="AA443" i="4" s="1"/>
  <c r="X443" i="4"/>
  <c r="Y526" i="4"/>
  <c r="AB526" i="4" s="1"/>
  <c r="Z526" i="4"/>
  <c r="AC526" i="4" s="1"/>
  <c r="O453" i="4"/>
  <c r="S453" i="4"/>
  <c r="W434" i="4"/>
  <c r="W337" i="4"/>
  <c r="G337" i="4"/>
  <c r="U337" i="4" s="1"/>
  <c r="F337" i="4"/>
  <c r="W441" i="4"/>
  <c r="W361" i="4"/>
  <c r="F361" i="4"/>
  <c r="G361" i="4"/>
  <c r="Z475" i="4"/>
  <c r="AC475" i="4" s="1"/>
  <c r="Y475" i="4"/>
  <c r="AB475" i="4" s="1"/>
  <c r="T385" i="4"/>
  <c r="U385" i="4"/>
  <c r="O314" i="4"/>
  <c r="S314" i="4"/>
  <c r="O516" i="4"/>
  <c r="S516" i="4"/>
  <c r="Y437" i="4"/>
  <c r="AB437" i="4" s="1"/>
  <c r="Z437" i="4"/>
  <c r="AC437" i="4" s="1"/>
  <c r="Z410" i="4"/>
  <c r="AC410" i="4" s="1"/>
  <c r="Y410" i="4"/>
  <c r="AB410" i="4" s="1"/>
  <c r="S477" i="4"/>
  <c r="O477" i="4"/>
  <c r="W321" i="4"/>
  <c r="G321" i="4"/>
  <c r="F321" i="4"/>
  <c r="R265" i="4"/>
  <c r="AA265" i="4" s="1"/>
  <c r="X265" i="4"/>
  <c r="AE265" i="4"/>
  <c r="N265" i="4"/>
  <c r="T444" i="4"/>
  <c r="U444" i="4"/>
  <c r="AE439" i="4"/>
  <c r="N439" i="4"/>
  <c r="X439" i="4"/>
  <c r="R439" i="4"/>
  <c r="Y510" i="4"/>
  <c r="AB510" i="4" s="1"/>
  <c r="Z510" i="4"/>
  <c r="AC510" i="4" s="1"/>
  <c r="V430" i="4"/>
  <c r="W430" i="4" s="1"/>
  <c r="R367" i="4"/>
  <c r="AA367" i="4" s="1"/>
  <c r="X367" i="4"/>
  <c r="AE367" i="4"/>
  <c r="N367" i="4"/>
  <c r="V335" i="4"/>
  <c r="S316" i="4"/>
  <c r="O316" i="4"/>
  <c r="X263" i="4"/>
  <c r="AE263" i="4"/>
  <c r="N263" i="4"/>
  <c r="R263" i="4"/>
  <c r="AA263" i="4" s="1"/>
  <c r="O365" i="4"/>
  <c r="S365" i="4"/>
  <c r="S317" i="4"/>
  <c r="O317" i="4"/>
  <c r="V303" i="4"/>
  <c r="W246" i="4"/>
  <c r="G246" i="4"/>
  <c r="U246" i="4" s="1"/>
  <c r="F246" i="4"/>
  <c r="T246" i="4" s="1"/>
  <c r="O290" i="4"/>
  <c r="S290" i="4"/>
  <c r="W250" i="4"/>
  <c r="G250" i="4"/>
  <c r="U250" i="4" s="1"/>
  <c r="F250" i="4"/>
  <c r="AE375" i="4"/>
  <c r="X375" i="4"/>
  <c r="R375" i="4"/>
  <c r="AA375" i="4" s="1"/>
  <c r="N375" i="4"/>
  <c r="W355" i="4"/>
  <c r="G355" i="4"/>
  <c r="U355" i="4" s="1"/>
  <c r="F355" i="4"/>
  <c r="T355" i="4" s="1"/>
  <c r="X349" i="4"/>
  <c r="N349" i="4"/>
  <c r="AE349" i="4"/>
  <c r="R349" i="4"/>
  <c r="AA349" i="4" s="1"/>
  <c r="O322" i="4"/>
  <c r="S322" i="4"/>
  <c r="AE467" i="4"/>
  <c r="N467" i="4"/>
  <c r="X467" i="4"/>
  <c r="R467" i="4"/>
  <c r="AA467" i="4" s="1"/>
  <c r="S393" i="4"/>
  <c r="O393" i="4"/>
  <c r="Z373" i="4"/>
  <c r="AC373" i="4" s="1"/>
  <c r="Y373" i="4"/>
  <c r="AB373" i="4" s="1"/>
  <c r="O318" i="4"/>
  <c r="S318" i="4"/>
  <c r="W411" i="4"/>
  <c r="S325" i="4"/>
  <c r="O325" i="4"/>
  <c r="R288" i="4"/>
  <c r="AA288" i="4" s="1"/>
  <c r="X288" i="4"/>
  <c r="AE288" i="4"/>
  <c r="N288" i="4"/>
  <c r="N346" i="4"/>
  <c r="AE346" i="4"/>
  <c r="R346" i="4"/>
  <c r="AA346" i="4" s="1"/>
  <c r="X346" i="4"/>
  <c r="S304" i="4"/>
  <c r="O304" i="4"/>
  <c r="Z341" i="4"/>
  <c r="AC341" i="4" s="1"/>
  <c r="Y341" i="4"/>
  <c r="AB341" i="4" s="1"/>
  <c r="W247" i="4"/>
  <c r="G247" i="4"/>
  <c r="F247" i="4"/>
  <c r="W311" i="4"/>
  <c r="G311" i="4"/>
  <c r="F311" i="4"/>
  <c r="O261" i="4"/>
  <c r="S261" i="4"/>
  <c r="Z236" i="4"/>
  <c r="AC236" i="4" s="1"/>
  <c r="Y236" i="4"/>
  <c r="AB236" i="4" s="1"/>
  <c r="X230" i="4"/>
  <c r="AE230" i="4"/>
  <c r="N230" i="4"/>
  <c r="R230" i="4"/>
  <c r="AA230" i="4" s="1"/>
  <c r="W192" i="4"/>
  <c r="F192" i="4"/>
  <c r="G192" i="4"/>
  <c r="Y123" i="4"/>
  <c r="AB123" i="4" s="1"/>
  <c r="Z123" i="4"/>
  <c r="AC123" i="4" s="1"/>
  <c r="R245" i="4"/>
  <c r="AA245" i="4" s="1"/>
  <c r="X245" i="4"/>
  <c r="AE245" i="4"/>
  <c r="N245" i="4"/>
  <c r="R193" i="4"/>
  <c r="AA193" i="4" s="1"/>
  <c r="AE193" i="4"/>
  <c r="N193" i="4"/>
  <c r="X193" i="4"/>
  <c r="Z182" i="4"/>
  <c r="AC182" i="4" s="1"/>
  <c r="Y182" i="4"/>
  <c r="AB182" i="4" s="1"/>
  <c r="Y127" i="4"/>
  <c r="AB127" i="4" s="1"/>
  <c r="Z127" i="4"/>
  <c r="AC127" i="4" s="1"/>
  <c r="O326" i="4"/>
  <c r="S326" i="4"/>
  <c r="AE243" i="4"/>
  <c r="N243" i="4"/>
  <c r="R243" i="4"/>
  <c r="AA243" i="4" s="1"/>
  <c r="X243" i="4"/>
  <c r="V221" i="4"/>
  <c r="V200" i="4"/>
  <c r="Z162" i="4"/>
  <c r="AC162" i="4" s="1"/>
  <c r="Y162" i="4"/>
  <c r="AB162" i="4" s="1"/>
  <c r="S256" i="4"/>
  <c r="O256" i="4"/>
  <c r="Z246" i="4"/>
  <c r="AC246" i="4" s="1"/>
  <c r="Y246" i="4"/>
  <c r="AB246" i="4" s="1"/>
  <c r="V201" i="4"/>
  <c r="W171" i="4"/>
  <c r="G171" i="4"/>
  <c r="F171" i="4"/>
  <c r="V280" i="4"/>
  <c r="W254" i="4"/>
  <c r="F254" i="4"/>
  <c r="T254" i="4" s="1"/>
  <c r="G254" i="4"/>
  <c r="U254" i="4" s="1"/>
  <c r="R225" i="4"/>
  <c r="AA225" i="4" s="1"/>
  <c r="X225" i="4"/>
  <c r="AE225" i="4"/>
  <c r="N225" i="4"/>
  <c r="X208" i="4"/>
  <c r="AE208" i="4"/>
  <c r="N208" i="4"/>
  <c r="R208" i="4"/>
  <c r="AA208" i="4" s="1"/>
  <c r="Y276" i="4"/>
  <c r="AB276" i="4" s="1"/>
  <c r="Z276" i="4"/>
  <c r="AC276" i="4" s="1"/>
  <c r="Z216" i="4"/>
  <c r="AC216" i="4" s="1"/>
  <c r="Z202" i="4"/>
  <c r="AC202" i="4" s="1"/>
  <c r="Y202" i="4"/>
  <c r="AB202" i="4" s="1"/>
  <c r="S171" i="4"/>
  <c r="O171" i="4"/>
  <c r="Y260" i="4"/>
  <c r="AB260" i="4" s="1"/>
  <c r="Z260" i="4"/>
  <c r="AC260" i="4" s="1"/>
  <c r="V347" i="4"/>
  <c r="V255" i="4"/>
  <c r="AE223" i="4"/>
  <c r="N223" i="4"/>
  <c r="R223" i="4"/>
  <c r="AA223" i="4" s="1"/>
  <c r="X223" i="4"/>
  <c r="W173" i="4"/>
  <c r="F173" i="4"/>
  <c r="G173" i="4"/>
  <c r="AE136" i="4"/>
  <c r="N136" i="4"/>
  <c r="R136" i="4"/>
  <c r="AA136" i="4" s="1"/>
  <c r="X136" i="4"/>
  <c r="AE76" i="4"/>
  <c r="N76" i="4"/>
  <c r="X76" i="4"/>
  <c r="R76" i="4"/>
  <c r="AA76" i="4" s="1"/>
  <c r="G142" i="4"/>
  <c r="F142" i="4"/>
  <c r="V37" i="4"/>
  <c r="W106" i="4"/>
  <c r="G106" i="4"/>
  <c r="F106" i="4"/>
  <c r="AE28" i="4"/>
  <c r="N28" i="4"/>
  <c r="X28" i="4"/>
  <c r="R28" i="4"/>
  <c r="AA28" i="4" s="1"/>
  <c r="Z211" i="4"/>
  <c r="AC211" i="4" s="1"/>
  <c r="R149" i="4"/>
  <c r="AA149" i="4" s="1"/>
  <c r="X149" i="4"/>
  <c r="N149" i="4"/>
  <c r="AE149" i="4"/>
  <c r="O139" i="4"/>
  <c r="S139" i="4"/>
  <c r="F102" i="4"/>
  <c r="Y102" i="4" s="1"/>
  <c r="AB102" i="4" s="1"/>
  <c r="W102" i="4"/>
  <c r="G102" i="4"/>
  <c r="Z102" i="4" s="1"/>
  <c r="AC102" i="4" s="1"/>
  <c r="S73" i="4"/>
  <c r="O73" i="4"/>
  <c r="F62" i="4"/>
  <c r="W62" i="4"/>
  <c r="G62" i="4"/>
  <c r="Z62" i="4" s="1"/>
  <c r="AC62" i="4" s="1"/>
  <c r="V27" i="4"/>
  <c r="AE282" i="4"/>
  <c r="R282" i="4"/>
  <c r="AA282" i="4" s="1"/>
  <c r="X282" i="4"/>
  <c r="N282" i="4"/>
  <c r="W141" i="4"/>
  <c r="X111" i="4"/>
  <c r="AE111" i="4"/>
  <c r="N111" i="4"/>
  <c r="R111" i="4"/>
  <c r="AA111" i="4" s="1"/>
  <c r="S74" i="4"/>
  <c r="O74" i="4"/>
  <c r="V231" i="4"/>
  <c r="Y156" i="4"/>
  <c r="AB156" i="4" s="1"/>
  <c r="AE96" i="4"/>
  <c r="N96" i="4"/>
  <c r="X96" i="4"/>
  <c r="R96" i="4"/>
  <c r="AA96" i="4" s="1"/>
  <c r="Z58" i="4"/>
  <c r="AC58" i="4" s="1"/>
  <c r="Y58" i="4"/>
  <c r="AB58" i="4" s="1"/>
  <c r="AE163" i="4"/>
  <c r="N163" i="4"/>
  <c r="R163" i="4"/>
  <c r="AA163" i="4" s="1"/>
  <c r="X163" i="4"/>
  <c r="Z150" i="4"/>
  <c r="AC150" i="4" s="1"/>
  <c r="T119" i="4"/>
  <c r="W67" i="4"/>
  <c r="G67" i="4"/>
  <c r="F67" i="4"/>
  <c r="V48" i="4"/>
  <c r="W170" i="4"/>
  <c r="Y147" i="4"/>
  <c r="AB147" i="4" s="1"/>
  <c r="Z147" i="4"/>
  <c r="AC147" i="4" s="1"/>
  <c r="Z122" i="4"/>
  <c r="AC122" i="4" s="1"/>
  <c r="O278" i="4"/>
  <c r="S278" i="4"/>
  <c r="AE239" i="4"/>
  <c r="N239" i="4"/>
  <c r="R239" i="4"/>
  <c r="AA239" i="4" s="1"/>
  <c r="X239" i="4"/>
  <c r="S160" i="4"/>
  <c r="Z154" i="4"/>
  <c r="AC154" i="4" s="1"/>
  <c r="Y154" i="4"/>
  <c r="AB154" i="4" s="1"/>
  <c r="V93" i="4"/>
  <c r="V54" i="4"/>
  <c r="V22" i="4"/>
  <c r="V31" i="4"/>
  <c r="W133" i="4"/>
  <c r="F133" i="4"/>
  <c r="G133" i="4"/>
  <c r="R34" i="4"/>
  <c r="AA34" i="4" s="1"/>
  <c r="X34" i="4"/>
  <c r="N34" i="4"/>
  <c r="AE34" i="4"/>
  <c r="W77" i="4"/>
  <c r="AE12" i="4"/>
  <c r="N12" i="4"/>
  <c r="X12" i="4"/>
  <c r="R12" i="4"/>
  <c r="AA12" i="4" s="1"/>
  <c r="R129" i="4"/>
  <c r="AA129" i="4" s="1"/>
  <c r="X129" i="4"/>
  <c r="AE129" i="4"/>
  <c r="N129" i="4"/>
  <c r="V32" i="4"/>
  <c r="AE68" i="4"/>
  <c r="N68" i="4"/>
  <c r="X68" i="4"/>
  <c r="R68" i="4"/>
  <c r="AA68" i="4" s="1"/>
  <c r="W11" i="4"/>
  <c r="Y67" i="4"/>
  <c r="AB67" i="4" s="1"/>
  <c r="AE64" i="4"/>
  <c r="N64" i="4"/>
  <c r="X64" i="4"/>
  <c r="R64" i="4"/>
  <c r="AA64" i="4" s="1"/>
  <c r="S10" i="4"/>
  <c r="O10" i="4"/>
  <c r="W14" i="4"/>
  <c r="G14" i="4"/>
  <c r="F14" i="4"/>
  <c r="O784" i="4"/>
  <c r="S784" i="4"/>
  <c r="O707" i="4"/>
  <c r="S707" i="4"/>
  <c r="Z728" i="4"/>
  <c r="AC728" i="4" s="1"/>
  <c r="Y728" i="4"/>
  <c r="AB728" i="4" s="1"/>
  <c r="O760" i="4"/>
  <c r="S760" i="4"/>
  <c r="S726" i="4"/>
  <c r="O726" i="4"/>
  <c r="O753" i="4"/>
  <c r="S753" i="4"/>
  <c r="Z688" i="4"/>
  <c r="AC688" i="4" s="1"/>
  <c r="Y688" i="4"/>
  <c r="AB688" i="4" s="1"/>
  <c r="Z684" i="4"/>
  <c r="AC684" i="4" s="1"/>
  <c r="Y684" i="4"/>
  <c r="AB684" i="4" s="1"/>
  <c r="S680" i="4"/>
  <c r="O680" i="4"/>
  <c r="Y693" i="4"/>
  <c r="AB693" i="4" s="1"/>
  <c r="Z693" i="4"/>
  <c r="AC693" i="4" s="1"/>
  <c r="S649" i="4"/>
  <c r="O649" i="4"/>
  <c r="AE631" i="4"/>
  <c r="N631" i="4"/>
  <c r="R631" i="4"/>
  <c r="AA631" i="4" s="1"/>
  <c r="X631" i="4"/>
  <c r="W489" i="4"/>
  <c r="O498" i="4"/>
  <c r="S498" i="4"/>
  <c r="S563" i="4"/>
  <c r="T483" i="4"/>
  <c r="U483" i="4"/>
  <c r="T460" i="4"/>
  <c r="U460" i="4"/>
  <c r="Z332" i="4"/>
  <c r="AC332" i="4" s="1"/>
  <c r="Y332" i="4"/>
  <c r="AB332" i="4" s="1"/>
  <c r="AE513" i="4"/>
  <c r="N513" i="4"/>
  <c r="X513" i="4"/>
  <c r="R513" i="4"/>
  <c r="AA513" i="4" s="1"/>
  <c r="Y277" i="4"/>
  <c r="AB277" i="4" s="1"/>
  <c r="Z277" i="4"/>
  <c r="AC277" i="4" s="1"/>
  <c r="G363" i="4"/>
  <c r="F363" i="4"/>
  <c r="X380" i="4"/>
  <c r="N380" i="4"/>
  <c r="AE380" i="4"/>
  <c r="R380" i="4"/>
  <c r="Z336" i="4"/>
  <c r="AC336" i="4" s="1"/>
  <c r="Y336" i="4"/>
  <c r="AB336" i="4" s="1"/>
  <c r="R386" i="4"/>
  <c r="AA386" i="4" s="1"/>
  <c r="X386" i="4"/>
  <c r="N386" i="4"/>
  <c r="AE386" i="4"/>
  <c r="X264" i="4"/>
  <c r="AE264" i="4"/>
  <c r="N264" i="4"/>
  <c r="R264" i="4"/>
  <c r="AA264" i="4" s="1"/>
  <c r="F232" i="4"/>
  <c r="T232" i="4" s="1"/>
  <c r="W232" i="4"/>
  <c r="G232" i="4"/>
  <c r="R292" i="4"/>
  <c r="N292" i="4"/>
  <c r="X292" i="4"/>
  <c r="AE292" i="4"/>
  <c r="S167" i="4"/>
  <c r="O167" i="4"/>
  <c r="W216" i="4"/>
  <c r="F216" i="4"/>
  <c r="G216" i="4"/>
  <c r="U216" i="4" s="1"/>
  <c r="N343" i="4"/>
  <c r="AE343" i="4"/>
  <c r="R343" i="4"/>
  <c r="AA343" i="4" s="1"/>
  <c r="X343" i="4"/>
  <c r="S203" i="4"/>
  <c r="O203" i="4"/>
  <c r="O206" i="4"/>
  <c r="S206" i="4"/>
  <c r="AA220" i="4"/>
  <c r="W220" i="4"/>
  <c r="R185" i="4"/>
  <c r="AA185" i="4" s="1"/>
  <c r="AE185" i="4"/>
  <c r="N185" i="4"/>
  <c r="X185" i="4"/>
  <c r="W99" i="4"/>
  <c r="G99" i="4"/>
  <c r="F99" i="4"/>
  <c r="T224" i="4"/>
  <c r="O772" i="4"/>
  <c r="S772" i="4"/>
  <c r="X779" i="4"/>
  <c r="N779" i="4"/>
  <c r="R779" i="4"/>
  <c r="AE779" i="4"/>
  <c r="AE767" i="4"/>
  <c r="N767" i="4"/>
  <c r="R767" i="4"/>
  <c r="AA767" i="4" s="1"/>
  <c r="X767" i="4"/>
  <c r="R787" i="4"/>
  <c r="AA787" i="4" s="1"/>
  <c r="X787" i="4"/>
  <c r="N787" i="4"/>
  <c r="AE787" i="4"/>
  <c r="W794" i="4"/>
  <c r="X750" i="4"/>
  <c r="N750" i="4"/>
  <c r="AE750" i="4"/>
  <c r="R750" i="4"/>
  <c r="AA750" i="4" s="1"/>
  <c r="Z798" i="4"/>
  <c r="AC798" i="4" s="1"/>
  <c r="Y798" i="4"/>
  <c r="AB798" i="4" s="1"/>
  <c r="N773" i="4"/>
  <c r="AE773" i="4"/>
  <c r="R773" i="4"/>
  <c r="X773" i="4"/>
  <c r="Z731" i="4"/>
  <c r="AC731" i="4" s="1"/>
  <c r="Y731" i="4"/>
  <c r="AB731" i="4" s="1"/>
  <c r="Z723" i="4"/>
  <c r="AC723" i="4" s="1"/>
  <c r="Y723" i="4"/>
  <c r="AB723" i="4" s="1"/>
  <c r="Z715" i="4"/>
  <c r="AC715" i="4" s="1"/>
  <c r="Y715" i="4"/>
  <c r="AB715" i="4" s="1"/>
  <c r="Z707" i="4"/>
  <c r="AC707" i="4" s="1"/>
  <c r="Y707" i="4"/>
  <c r="AB707" i="4" s="1"/>
  <c r="O720" i="4"/>
  <c r="S720" i="4"/>
  <c r="Z712" i="4"/>
  <c r="AC712" i="4" s="1"/>
  <c r="Y712" i="4"/>
  <c r="AB712" i="4" s="1"/>
  <c r="S739" i="4"/>
  <c r="O739" i="4"/>
  <c r="V770" i="4"/>
  <c r="W734" i="4"/>
  <c r="O783" i="4"/>
  <c r="S783" i="4"/>
  <c r="R788" i="4"/>
  <c r="AA788" i="4" s="1"/>
  <c r="AE788" i="4"/>
  <c r="X788" i="4"/>
  <c r="N788" i="4"/>
  <c r="Z726" i="4"/>
  <c r="AC726" i="4" s="1"/>
  <c r="Y726" i="4"/>
  <c r="AB726" i="4" s="1"/>
  <c r="W669" i="4"/>
  <c r="S710" i="4"/>
  <c r="O710" i="4"/>
  <c r="W697" i="4"/>
  <c r="N764" i="4"/>
  <c r="AE764" i="4"/>
  <c r="R764" i="4"/>
  <c r="X764" i="4"/>
  <c r="Z704" i="4"/>
  <c r="AC704" i="4" s="1"/>
  <c r="Y704" i="4"/>
  <c r="AB704" i="4" s="1"/>
  <c r="S692" i="4"/>
  <c r="O692" i="4"/>
  <c r="X679" i="4"/>
  <c r="N679" i="4"/>
  <c r="AE679" i="4"/>
  <c r="R679" i="4"/>
  <c r="AA679" i="4" s="1"/>
  <c r="S646" i="4"/>
  <c r="R706" i="4"/>
  <c r="AA706" i="4" s="1"/>
  <c r="N706" i="4"/>
  <c r="AE706" i="4"/>
  <c r="X706" i="4"/>
  <c r="X683" i="4"/>
  <c r="N683" i="4"/>
  <c r="AE683" i="4"/>
  <c r="R683" i="4"/>
  <c r="AA683" i="4" s="1"/>
  <c r="O628" i="4"/>
  <c r="S628" i="4"/>
  <c r="V718" i="4"/>
  <c r="W718" i="4" s="1"/>
  <c r="W668" i="4"/>
  <c r="W600" i="4"/>
  <c r="W592" i="4"/>
  <c r="Z700" i="4"/>
  <c r="AC700" i="4" s="1"/>
  <c r="Y700" i="4"/>
  <c r="AB700" i="4" s="1"/>
  <c r="Z676" i="4"/>
  <c r="AC676" i="4" s="1"/>
  <c r="Y676" i="4"/>
  <c r="AB676" i="4" s="1"/>
  <c r="S655" i="4"/>
  <c r="O655" i="4"/>
  <c r="W590" i="4"/>
  <c r="Z597" i="4"/>
  <c r="AC597" i="4" s="1"/>
  <c r="Y597" i="4"/>
  <c r="AB597" i="4" s="1"/>
  <c r="V705" i="4"/>
  <c r="V674" i="4"/>
  <c r="W674" i="4" s="1"/>
  <c r="AE615" i="4"/>
  <c r="N615" i="4"/>
  <c r="X615" i="4"/>
  <c r="R615" i="4"/>
  <c r="AA615" i="4" s="1"/>
  <c r="Z651" i="4"/>
  <c r="AC651" i="4" s="1"/>
  <c r="Y651" i="4"/>
  <c r="AB651" i="4" s="1"/>
  <c r="S608" i="4"/>
  <c r="O608" i="4"/>
  <c r="Z587" i="4"/>
  <c r="AC587" i="4" s="1"/>
  <c r="Y587" i="4"/>
  <c r="AB587" i="4" s="1"/>
  <c r="O699" i="4"/>
  <c r="S699" i="4"/>
  <c r="O696" i="4"/>
  <c r="S696" i="4"/>
  <c r="S601" i="4"/>
  <c r="O601" i="4"/>
  <c r="Y556" i="4"/>
  <c r="AB556" i="4" s="1"/>
  <c r="Z556" i="4"/>
  <c r="AC556" i="4" s="1"/>
  <c r="O694" i="4"/>
  <c r="S694" i="4"/>
  <c r="S591" i="4"/>
  <c r="W661" i="4"/>
  <c r="AA555" i="4"/>
  <c r="W555" i="4"/>
  <c r="O530" i="4"/>
  <c r="S530" i="4"/>
  <c r="W508" i="4"/>
  <c r="V594" i="4"/>
  <c r="W594" i="4" s="1"/>
  <c r="AE557" i="4"/>
  <c r="N557" i="4"/>
  <c r="R557" i="4"/>
  <c r="AA557" i="4" s="1"/>
  <c r="X557" i="4"/>
  <c r="V533" i="4"/>
  <c r="W533" i="4" s="1"/>
  <c r="V501" i="4"/>
  <c r="W501" i="4" s="1"/>
  <c r="AE545" i="4"/>
  <c r="N545" i="4"/>
  <c r="X545" i="4"/>
  <c r="R545" i="4"/>
  <c r="AA545" i="4" s="1"/>
  <c r="AE466" i="4"/>
  <c r="N466" i="4"/>
  <c r="X466" i="4"/>
  <c r="R466" i="4"/>
  <c r="R657" i="4"/>
  <c r="AE657" i="4"/>
  <c r="N657" i="4"/>
  <c r="X657" i="4"/>
  <c r="O519" i="4"/>
  <c r="S519" i="4"/>
  <c r="S589" i="4"/>
  <c r="V559" i="4"/>
  <c r="Y508" i="4"/>
  <c r="AB508" i="4" s="1"/>
  <c r="Z508" i="4"/>
  <c r="AC508" i="4" s="1"/>
  <c r="O438" i="4"/>
  <c r="S438" i="4"/>
  <c r="S667" i="4"/>
  <c r="O667" i="4"/>
  <c r="O527" i="4"/>
  <c r="S527" i="4"/>
  <c r="V487" i="4"/>
  <c r="W487" i="4" s="1"/>
  <c r="V442" i="4"/>
  <c r="V598" i="4"/>
  <c r="W598" i="4" s="1"/>
  <c r="R558" i="4"/>
  <c r="AA558" i="4" s="1"/>
  <c r="X558" i="4"/>
  <c r="AE558" i="4"/>
  <c r="N558" i="4"/>
  <c r="V549" i="4"/>
  <c r="W549" i="4" s="1"/>
  <c r="R637" i="4"/>
  <c r="X637" i="4"/>
  <c r="N637" i="4"/>
  <c r="AE637" i="4"/>
  <c r="V541" i="4"/>
  <c r="V495" i="4"/>
  <c r="W495" i="4" s="1"/>
  <c r="V398" i="4"/>
  <c r="W398" i="4" s="1"/>
  <c r="V493" i="4"/>
  <c r="W493" i="4" s="1"/>
  <c r="AE471" i="4"/>
  <c r="N471" i="4"/>
  <c r="R471" i="4"/>
  <c r="X471" i="4"/>
  <c r="AE431" i="4"/>
  <c r="N431" i="4"/>
  <c r="R431" i="4"/>
  <c r="AA431" i="4" s="1"/>
  <c r="X431" i="4"/>
  <c r="X406" i="4"/>
  <c r="N406" i="4"/>
  <c r="R406" i="4"/>
  <c r="AA406" i="4" s="1"/>
  <c r="AE406" i="4"/>
  <c r="O500" i="4"/>
  <c r="S500" i="4"/>
  <c r="S481" i="4"/>
  <c r="O481" i="4"/>
  <c r="V426" i="4"/>
  <c r="W426" i="4" s="1"/>
  <c r="V504" i="4"/>
  <c r="Y385" i="4"/>
  <c r="AB385" i="4" s="1"/>
  <c r="Z385" i="4"/>
  <c r="AC385" i="4" s="1"/>
  <c r="W492" i="4"/>
  <c r="W314" i="4"/>
  <c r="G314" i="4"/>
  <c r="Z314" i="4" s="1"/>
  <c r="AC314" i="4" s="1"/>
  <c r="F314" i="4"/>
  <c r="R523" i="4"/>
  <c r="X523" i="4"/>
  <c r="N523" i="4"/>
  <c r="AE523" i="4"/>
  <c r="X441" i="4"/>
  <c r="R441" i="4"/>
  <c r="AA441" i="4" s="1"/>
  <c r="N441" i="4"/>
  <c r="AE441" i="4"/>
  <c r="AA389" i="4"/>
  <c r="W389" i="4"/>
  <c r="W341" i="4"/>
  <c r="G341" i="4"/>
  <c r="U341" i="4" s="1"/>
  <c r="F341" i="4"/>
  <c r="T341" i="4" s="1"/>
  <c r="S475" i="4"/>
  <c r="O475" i="4"/>
  <c r="Y516" i="4"/>
  <c r="AB516" i="4" s="1"/>
  <c r="Z516" i="4"/>
  <c r="AC516" i="4" s="1"/>
  <c r="W503" i="4"/>
  <c r="S429" i="4"/>
  <c r="O429" i="4"/>
  <c r="Z300" i="4"/>
  <c r="AC300" i="4" s="1"/>
  <c r="Y300" i="4"/>
  <c r="AB300" i="4" s="1"/>
  <c r="X536" i="4"/>
  <c r="N536" i="4"/>
  <c r="AE536" i="4"/>
  <c r="R536" i="4"/>
  <c r="AA536" i="4" s="1"/>
  <c r="O511" i="4"/>
  <c r="S511" i="4"/>
  <c r="W436" i="4"/>
  <c r="AE473" i="4"/>
  <c r="N473" i="4"/>
  <c r="R473" i="4"/>
  <c r="X473" i="4"/>
  <c r="X334" i="4"/>
  <c r="AE334" i="4"/>
  <c r="N334" i="4"/>
  <c r="R334" i="4"/>
  <c r="AA334" i="4" s="1"/>
  <c r="S313" i="4"/>
  <c r="O313" i="4"/>
  <c r="AE295" i="4"/>
  <c r="N295" i="4"/>
  <c r="R295" i="4"/>
  <c r="AA295" i="4" s="1"/>
  <c r="X295" i="4"/>
  <c r="T381" i="4"/>
  <c r="U381" i="4"/>
  <c r="Z365" i="4"/>
  <c r="AC365" i="4" s="1"/>
  <c r="Y365" i="4"/>
  <c r="AB365" i="4" s="1"/>
  <c r="X302" i="4"/>
  <c r="AE302" i="4"/>
  <c r="N302" i="4"/>
  <c r="R302" i="4"/>
  <c r="X238" i="4"/>
  <c r="AE238" i="4"/>
  <c r="N238" i="4"/>
  <c r="R238" i="4"/>
  <c r="AA238" i="4" s="1"/>
  <c r="AE307" i="4"/>
  <c r="N307" i="4"/>
  <c r="R307" i="4"/>
  <c r="AA307" i="4" s="1"/>
  <c r="X307" i="4"/>
  <c r="O242" i="4"/>
  <c r="S242" i="4"/>
  <c r="W218" i="4"/>
  <c r="G218" i="4"/>
  <c r="U218" i="4" s="1"/>
  <c r="F218" i="4"/>
  <c r="T218" i="4" s="1"/>
  <c r="V375" i="4"/>
  <c r="W375" i="4" s="1"/>
  <c r="V349" i="4"/>
  <c r="S433" i="4"/>
  <c r="O433" i="4"/>
  <c r="S332" i="4"/>
  <c r="X411" i="4"/>
  <c r="R411" i="4"/>
  <c r="AA411" i="4" s="1"/>
  <c r="AE411" i="4"/>
  <c r="N411" i="4"/>
  <c r="O356" i="4"/>
  <c r="S356" i="4"/>
  <c r="R301" i="4"/>
  <c r="AA301" i="4" s="1"/>
  <c r="X301" i="4"/>
  <c r="AE301" i="4"/>
  <c r="N301" i="4"/>
  <c r="AE286" i="4"/>
  <c r="N286" i="4"/>
  <c r="X286" i="4"/>
  <c r="R286" i="4"/>
  <c r="X404" i="4"/>
  <c r="N404" i="4"/>
  <c r="R404" i="4"/>
  <c r="AA404" i="4" s="1"/>
  <c r="AE404" i="4"/>
  <c r="W369" i="4"/>
  <c r="AE344" i="4"/>
  <c r="R344" i="4"/>
  <c r="AA344" i="4" s="1"/>
  <c r="X344" i="4"/>
  <c r="N344" i="4"/>
  <c r="AE323" i="4"/>
  <c r="N323" i="4"/>
  <c r="R323" i="4"/>
  <c r="AA323" i="4" s="1"/>
  <c r="X323" i="4"/>
  <c r="Z304" i="4"/>
  <c r="AC304" i="4" s="1"/>
  <c r="Y304" i="4"/>
  <c r="AB304" i="4" s="1"/>
  <c r="W362" i="4"/>
  <c r="Z289" i="4"/>
  <c r="AC289" i="4" s="1"/>
  <c r="Y289" i="4"/>
  <c r="AB289" i="4" s="1"/>
  <c r="V238" i="4"/>
  <c r="AE281" i="4"/>
  <c r="R281" i="4"/>
  <c r="AA281" i="4" s="1"/>
  <c r="X281" i="4"/>
  <c r="N281" i="4"/>
  <c r="Y261" i="4"/>
  <c r="AB261" i="4" s="1"/>
  <c r="Z261" i="4"/>
  <c r="AC261" i="4" s="1"/>
  <c r="V230" i="4"/>
  <c r="R189" i="4"/>
  <c r="AA189" i="4" s="1"/>
  <c r="AE189" i="4"/>
  <c r="N189" i="4"/>
  <c r="X189" i="4"/>
  <c r="Z170" i="4"/>
  <c r="AC170" i="4" s="1"/>
  <c r="Y170" i="4"/>
  <c r="AB170" i="4" s="1"/>
  <c r="W87" i="4"/>
  <c r="G87" i="4"/>
  <c r="U87" i="4" s="1"/>
  <c r="F87" i="4"/>
  <c r="T87" i="4" s="1"/>
  <c r="W275" i="4"/>
  <c r="G275" i="4"/>
  <c r="F275" i="4"/>
  <c r="AE227" i="4"/>
  <c r="N227" i="4"/>
  <c r="R227" i="4"/>
  <c r="AA227" i="4" s="1"/>
  <c r="X227" i="4"/>
  <c r="V193" i="4"/>
  <c r="G179" i="4"/>
  <c r="F179" i="4"/>
  <c r="W179" i="4"/>
  <c r="W91" i="4"/>
  <c r="G91" i="4"/>
  <c r="F91" i="4"/>
  <c r="T91" i="4" s="1"/>
  <c r="V265" i="4"/>
  <c r="V243" i="4"/>
  <c r="O217" i="4"/>
  <c r="S217" i="4"/>
  <c r="R197" i="4"/>
  <c r="AE197" i="4"/>
  <c r="N197" i="4"/>
  <c r="X197" i="4"/>
  <c r="Z190" i="4"/>
  <c r="AC190" i="4" s="1"/>
  <c r="Y190" i="4"/>
  <c r="AB190" i="4" s="1"/>
  <c r="G159" i="4"/>
  <c r="F159" i="4"/>
  <c r="T159" i="4" s="1"/>
  <c r="W159" i="4"/>
  <c r="S113" i="4"/>
  <c r="O113" i="4"/>
  <c r="S224" i="4"/>
  <c r="O224" i="4"/>
  <c r="Z214" i="4"/>
  <c r="AC214" i="4" s="1"/>
  <c r="Y214" i="4"/>
  <c r="AB214" i="4" s="1"/>
  <c r="S371" i="4"/>
  <c r="O371" i="4"/>
  <c r="W278" i="4"/>
  <c r="F278" i="4"/>
  <c r="T278" i="4" s="1"/>
  <c r="G278" i="4"/>
  <c r="U278" i="4" s="1"/>
  <c r="V225" i="4"/>
  <c r="V208" i="4"/>
  <c r="R240" i="4"/>
  <c r="X240" i="4"/>
  <c r="N240" i="4"/>
  <c r="AE240" i="4"/>
  <c r="Z222" i="4"/>
  <c r="AC222" i="4" s="1"/>
  <c r="X184" i="4"/>
  <c r="AE184" i="4"/>
  <c r="N184" i="4"/>
  <c r="R184" i="4"/>
  <c r="AA184" i="4" s="1"/>
  <c r="W328" i="4"/>
  <c r="S252" i="4"/>
  <c r="O252" i="4"/>
  <c r="V223" i="4"/>
  <c r="Z210" i="4"/>
  <c r="AC210" i="4" s="1"/>
  <c r="Y210" i="4"/>
  <c r="AB210" i="4" s="1"/>
  <c r="S170" i="4"/>
  <c r="V136" i="4"/>
  <c r="V76" i="4"/>
  <c r="R142" i="4"/>
  <c r="AA142" i="4" s="1"/>
  <c r="X142" i="4"/>
  <c r="N142" i="4"/>
  <c r="AE142" i="4"/>
  <c r="F110" i="4"/>
  <c r="W110" i="4"/>
  <c r="G110" i="4"/>
  <c r="U110" i="4" s="1"/>
  <c r="R97" i="4"/>
  <c r="AE97" i="4"/>
  <c r="X97" i="4"/>
  <c r="N97" i="4"/>
  <c r="X29" i="4"/>
  <c r="N29" i="4"/>
  <c r="AE29" i="4"/>
  <c r="R29" i="4"/>
  <c r="AA29" i="4" s="1"/>
  <c r="Z166" i="4"/>
  <c r="AC166" i="4" s="1"/>
  <c r="Y166" i="4"/>
  <c r="AB166" i="4" s="1"/>
  <c r="W118" i="4"/>
  <c r="F118" i="4"/>
  <c r="T118" i="4" s="1"/>
  <c r="G118" i="4"/>
  <c r="U118" i="4" s="1"/>
  <c r="V28" i="4"/>
  <c r="S161" i="4"/>
  <c r="O161" i="4"/>
  <c r="X51" i="4"/>
  <c r="N51" i="4"/>
  <c r="AE51" i="4"/>
  <c r="R51" i="4"/>
  <c r="AA51" i="4" s="1"/>
  <c r="V282" i="4"/>
  <c r="W165" i="4"/>
  <c r="F165" i="4"/>
  <c r="G165" i="4"/>
  <c r="U165" i="4" s="1"/>
  <c r="AE140" i="4"/>
  <c r="N140" i="4"/>
  <c r="R140" i="4"/>
  <c r="AA140" i="4" s="1"/>
  <c r="X140" i="4"/>
  <c r="V111" i="4"/>
  <c r="O143" i="4"/>
  <c r="S143" i="4"/>
  <c r="AE112" i="4"/>
  <c r="N112" i="4"/>
  <c r="R112" i="4"/>
  <c r="AA112" i="4" s="1"/>
  <c r="X112" i="4"/>
  <c r="V96" i="4"/>
  <c r="V163" i="4"/>
  <c r="U119" i="4"/>
  <c r="Z106" i="4"/>
  <c r="AC106" i="4" s="1"/>
  <c r="W198" i="4"/>
  <c r="R138" i="4"/>
  <c r="AA138" i="4" s="1"/>
  <c r="X138" i="4"/>
  <c r="N138" i="4"/>
  <c r="AE138" i="4"/>
  <c r="O102" i="4"/>
  <c r="S102" i="4"/>
  <c r="Y91" i="4"/>
  <c r="AB91" i="4" s="1"/>
  <c r="O62" i="4"/>
  <c r="S62" i="4"/>
  <c r="V239" i="4"/>
  <c r="F168" i="4"/>
  <c r="T168" i="4" s="1"/>
  <c r="G168" i="4"/>
  <c r="W168" i="4"/>
  <c r="S157" i="4"/>
  <c r="U157" i="4" s="1"/>
  <c r="O157" i="4"/>
  <c r="AE148" i="4"/>
  <c r="N148" i="4"/>
  <c r="R148" i="4"/>
  <c r="AA148" i="4" s="1"/>
  <c r="X148" i="4"/>
  <c r="G73" i="4"/>
  <c r="W73" i="4"/>
  <c r="F73" i="4"/>
  <c r="R46" i="4"/>
  <c r="X46" i="4"/>
  <c r="N46" i="4"/>
  <c r="AE46" i="4"/>
  <c r="AE16" i="4"/>
  <c r="N16" i="4"/>
  <c r="X16" i="4"/>
  <c r="R16" i="4"/>
  <c r="AA16" i="4" s="1"/>
  <c r="U126" i="4"/>
  <c r="G15" i="4"/>
  <c r="Z15" i="4" s="1"/>
  <c r="AC15" i="4" s="1"/>
  <c r="W15" i="4"/>
  <c r="F15" i="4"/>
  <c r="Y15" i="4" s="1"/>
  <c r="AB15" i="4" s="1"/>
  <c r="R133" i="4"/>
  <c r="AA133" i="4" s="1"/>
  <c r="X133" i="4"/>
  <c r="AE133" i="4"/>
  <c r="N133" i="4"/>
  <c r="V34" i="4"/>
  <c r="T59" i="4"/>
  <c r="V12" i="4"/>
  <c r="AE88" i="4"/>
  <c r="N88" i="4"/>
  <c r="X88" i="4"/>
  <c r="R88" i="4"/>
  <c r="O15" i="4"/>
  <c r="S15" i="4"/>
  <c r="V68" i="4"/>
  <c r="U11" i="4"/>
  <c r="S81" i="4"/>
  <c r="O81" i="4"/>
  <c r="R42" i="4"/>
  <c r="X42" i="4"/>
  <c r="N42" i="4"/>
  <c r="AE42" i="4"/>
  <c r="V64" i="4"/>
  <c r="AE8" i="4"/>
  <c r="N8" i="4"/>
  <c r="X8" i="4"/>
  <c r="R8" i="4"/>
  <c r="AE13" i="4"/>
  <c r="N13" i="4"/>
  <c r="X13" i="4"/>
  <c r="R13" i="4"/>
  <c r="AA13" i="4" s="1"/>
  <c r="AE3" i="4"/>
  <c r="N3" i="4"/>
  <c r="R3" i="4"/>
  <c r="AA3" i="4" s="1"/>
  <c r="X3" i="4"/>
  <c r="V3" i="4"/>
  <c r="W3" i="4" s="1"/>
  <c r="S153" i="4" l="1"/>
  <c r="O153" i="4"/>
  <c r="T293" i="4"/>
  <c r="Y293" i="4"/>
  <c r="AB293" i="4" s="1"/>
  <c r="S331" i="4"/>
  <c r="O331" i="4"/>
  <c r="Z324" i="4"/>
  <c r="AC324" i="4" s="1"/>
  <c r="Y324" i="4"/>
  <c r="AB324" i="4" s="1"/>
  <c r="Z384" i="4"/>
  <c r="AC384" i="4" s="1"/>
  <c r="Y384" i="4"/>
  <c r="AB384" i="4" s="1"/>
  <c r="Y447" i="4"/>
  <c r="AB447" i="4" s="1"/>
  <c r="Z447" i="4"/>
  <c r="AC447" i="4" s="1"/>
  <c r="T472" i="4"/>
  <c r="U472" i="4"/>
  <c r="T176" i="4"/>
  <c r="Y176" i="4"/>
  <c r="AB176" i="4" s="1"/>
  <c r="Z209" i="4"/>
  <c r="AC209" i="4" s="1"/>
  <c r="Y209" i="4"/>
  <c r="AB209" i="4" s="1"/>
  <c r="S191" i="4"/>
  <c r="O191" i="4"/>
  <c r="T313" i="4"/>
  <c r="Y313" i="4"/>
  <c r="AB313" i="4" s="1"/>
  <c r="T162" i="4"/>
  <c r="U162" i="4"/>
  <c r="U740" i="4"/>
  <c r="T740" i="4"/>
  <c r="O205" i="4"/>
  <c r="S205" i="4"/>
  <c r="T212" i="4"/>
  <c r="Y212" i="4"/>
  <c r="AB212" i="4" s="1"/>
  <c r="AA240" i="4"/>
  <c r="W240" i="4"/>
  <c r="U159" i="4"/>
  <c r="Z159" i="4"/>
  <c r="AC159" i="4" s="1"/>
  <c r="Z149" i="4"/>
  <c r="AC149" i="4" s="1"/>
  <c r="Y149" i="4"/>
  <c r="AB149" i="4" s="1"/>
  <c r="O533" i="4"/>
  <c r="S533" i="4"/>
  <c r="U799" i="4"/>
  <c r="T799" i="4"/>
  <c r="AA204" i="4"/>
  <c r="W204" i="4"/>
  <c r="T199" i="4"/>
  <c r="Y199" i="4"/>
  <c r="AB199" i="4" s="1"/>
  <c r="T272" i="4"/>
  <c r="Y272" i="4"/>
  <c r="AB272" i="4" s="1"/>
  <c r="S297" i="4"/>
  <c r="O297" i="4"/>
  <c r="AA402" i="4"/>
  <c r="W402" i="4"/>
  <c r="Y455" i="4"/>
  <c r="AB455" i="4" s="1"/>
  <c r="Z455" i="4"/>
  <c r="AC455" i="4" s="1"/>
  <c r="AA808" i="4"/>
  <c r="W808" i="4"/>
  <c r="S109" i="4"/>
  <c r="U109" i="4" s="1"/>
  <c r="O109" i="4"/>
  <c r="O37" i="4"/>
  <c r="S37" i="4"/>
  <c r="S255" i="4"/>
  <c r="O255" i="4"/>
  <c r="Y13" i="4"/>
  <c r="AB13" i="4" s="1"/>
  <c r="Z13" i="4"/>
  <c r="AC13" i="4" s="1"/>
  <c r="W34" i="4"/>
  <c r="G34" i="4"/>
  <c r="F34" i="4"/>
  <c r="AA46" i="4"/>
  <c r="W46" i="4"/>
  <c r="T165" i="4"/>
  <c r="Y165" i="4"/>
  <c r="AB165" i="4" s="1"/>
  <c r="U170" i="4"/>
  <c r="T170" i="4"/>
  <c r="S184" i="4"/>
  <c r="O184" i="4"/>
  <c r="W208" i="4"/>
  <c r="F208" i="4"/>
  <c r="G208" i="4"/>
  <c r="W243" i="4"/>
  <c r="G243" i="4"/>
  <c r="F243" i="4"/>
  <c r="O68" i="4"/>
  <c r="S68" i="4"/>
  <c r="Z479" i="4"/>
  <c r="AC479" i="4" s="1"/>
  <c r="Y479" i="4"/>
  <c r="AB479" i="4" s="1"/>
  <c r="Z426" i="4"/>
  <c r="AC426" i="4" s="1"/>
  <c r="Y426" i="4"/>
  <c r="AB426" i="4" s="1"/>
  <c r="O493" i="4"/>
  <c r="S493" i="4"/>
  <c r="Y442" i="4"/>
  <c r="AB442" i="4" s="1"/>
  <c r="Z442" i="4"/>
  <c r="AC442" i="4" s="1"/>
  <c r="AA455" i="4"/>
  <c r="W455" i="4"/>
  <c r="S730" i="4"/>
  <c r="O730" i="4"/>
  <c r="T758" i="4"/>
  <c r="U758" i="4"/>
  <c r="Z808" i="4"/>
  <c r="AC808" i="4" s="1"/>
  <c r="Y808" i="4"/>
  <c r="AB808" i="4" s="1"/>
  <c r="U63" i="4"/>
  <c r="Z63" i="4"/>
  <c r="AC63" i="4" s="1"/>
  <c r="W235" i="4"/>
  <c r="G235" i="4"/>
  <c r="F235" i="4"/>
  <c r="S303" i="4"/>
  <c r="O303" i="4"/>
  <c r="U317" i="4"/>
  <c r="Z317" i="4"/>
  <c r="AC317" i="4" s="1"/>
  <c r="O266" i="4"/>
  <c r="S266" i="4"/>
  <c r="U410" i="4"/>
  <c r="T410" i="4"/>
  <c r="AA448" i="4"/>
  <c r="W448" i="4"/>
  <c r="T526" i="4"/>
  <c r="U526" i="4"/>
  <c r="Z414" i="4"/>
  <c r="AC414" i="4" s="1"/>
  <c r="Y414" i="4"/>
  <c r="AB414" i="4" s="1"/>
  <c r="AA399" i="4"/>
  <c r="W399" i="4"/>
  <c r="AA478" i="4"/>
  <c r="W478" i="4"/>
  <c r="W528" i="4"/>
  <c r="Z761" i="4"/>
  <c r="AC761" i="4" s="1"/>
  <c r="Y761" i="4"/>
  <c r="AB761" i="4" s="1"/>
  <c r="AA7" i="4"/>
  <c r="W7" i="4"/>
  <c r="Z30" i="4"/>
  <c r="AC30" i="4" s="1"/>
  <c r="Y30" i="4"/>
  <c r="AB30" i="4" s="1"/>
  <c r="Z115" i="4"/>
  <c r="AC115" i="4" s="1"/>
  <c r="Y36" i="4"/>
  <c r="AB36" i="4" s="1"/>
  <c r="U160" i="4"/>
  <c r="Z160" i="4"/>
  <c r="AC160" i="4" s="1"/>
  <c r="S284" i="4"/>
  <c r="O284" i="4"/>
  <c r="U325" i="4"/>
  <c r="Z325" i="4"/>
  <c r="AC325" i="4" s="1"/>
  <c r="S363" i="4"/>
  <c r="T363" i="4" s="1"/>
  <c r="O363" i="4"/>
  <c r="AA456" i="4"/>
  <c r="W456" i="4"/>
  <c r="W244" i="4"/>
  <c r="O569" i="4"/>
  <c r="S569" i="4"/>
  <c r="W406" i="4"/>
  <c r="T35" i="4"/>
  <c r="Z725" i="4"/>
  <c r="AC725" i="4" s="1"/>
  <c r="Y725" i="4"/>
  <c r="AB725" i="4" s="1"/>
  <c r="F28" i="4"/>
  <c r="W28" i="4"/>
  <c r="G28" i="4"/>
  <c r="O29" i="4"/>
  <c r="S29" i="4"/>
  <c r="T110" i="4"/>
  <c r="Y110" i="4"/>
  <c r="AB110" i="4" s="1"/>
  <c r="Z631" i="4"/>
  <c r="AC631" i="4" s="1"/>
  <c r="Y631" i="4"/>
  <c r="AB631" i="4" s="1"/>
  <c r="U784" i="4"/>
  <c r="T784" i="4"/>
  <c r="Y150" i="4"/>
  <c r="AB150" i="4" s="1"/>
  <c r="Z208" i="4"/>
  <c r="AC208" i="4" s="1"/>
  <c r="Y208" i="4"/>
  <c r="AB208" i="4" s="1"/>
  <c r="W280" i="4"/>
  <c r="F280" i="4"/>
  <c r="G280" i="4"/>
  <c r="U256" i="4"/>
  <c r="T256" i="4"/>
  <c r="O193" i="4"/>
  <c r="S193" i="4"/>
  <c r="Z467" i="4"/>
  <c r="AC467" i="4" s="1"/>
  <c r="Y467" i="4"/>
  <c r="AB467" i="4" s="1"/>
  <c r="Y349" i="4"/>
  <c r="AB349" i="4" s="1"/>
  <c r="T250" i="4"/>
  <c r="Y250" i="4"/>
  <c r="AB250" i="4" s="1"/>
  <c r="W303" i="4"/>
  <c r="G303" i="4"/>
  <c r="U303" i="4" s="1"/>
  <c r="F303" i="4"/>
  <c r="T303" i="4" s="1"/>
  <c r="Z263" i="4"/>
  <c r="AC263" i="4" s="1"/>
  <c r="Y263" i="4"/>
  <c r="AB263" i="4" s="1"/>
  <c r="Z541" i="4"/>
  <c r="AC541" i="4" s="1"/>
  <c r="Y541" i="4"/>
  <c r="AB541" i="4" s="1"/>
  <c r="F40" i="4"/>
  <c r="W40" i="4"/>
  <c r="G40" i="4"/>
  <c r="AA374" i="4"/>
  <c r="W374" i="4"/>
  <c r="Z297" i="4"/>
  <c r="AC297" i="4" s="1"/>
  <c r="Y297" i="4"/>
  <c r="AB297" i="4" s="1"/>
  <c r="O402" i="4"/>
  <c r="S402" i="4"/>
  <c r="W120" i="4"/>
  <c r="F120" i="4"/>
  <c r="G120" i="4"/>
  <c r="W75" i="4"/>
  <c r="G75" i="4"/>
  <c r="F75" i="4"/>
  <c r="F36" i="4"/>
  <c r="W36" i="4"/>
  <c r="G36" i="4"/>
  <c r="Z175" i="4"/>
  <c r="AC175" i="4" s="1"/>
  <c r="Y175" i="4"/>
  <c r="AB175" i="4" s="1"/>
  <c r="Z311" i="4"/>
  <c r="AC311" i="4" s="1"/>
  <c r="Y311" i="4"/>
  <c r="AB311" i="4" s="1"/>
  <c r="S379" i="4"/>
  <c r="O379" i="4"/>
  <c r="W291" i="4"/>
  <c r="G291" i="4"/>
  <c r="F291" i="4"/>
  <c r="O414" i="4"/>
  <c r="S414" i="4"/>
  <c r="S567" i="4"/>
  <c r="O567" i="4"/>
  <c r="AA619" i="4"/>
  <c r="W619" i="4"/>
  <c r="W640" i="4"/>
  <c r="T677" i="4"/>
  <c r="U677" i="4"/>
  <c r="Z785" i="4"/>
  <c r="AC785" i="4" s="1"/>
  <c r="Y785" i="4"/>
  <c r="AB785" i="4" s="1"/>
  <c r="Y7" i="4"/>
  <c r="AB7" i="4" s="1"/>
  <c r="Z7" i="4"/>
  <c r="AC7" i="4" s="1"/>
  <c r="W41" i="4"/>
  <c r="G41" i="4"/>
  <c r="F41" i="4"/>
  <c r="AA30" i="4"/>
  <c r="W30" i="4"/>
  <c r="W55" i="4"/>
  <c r="G55" i="4"/>
  <c r="F55" i="4"/>
  <c r="AA79" i="4"/>
  <c r="W79" i="4"/>
  <c r="W379" i="4"/>
  <c r="Y354" i="4"/>
  <c r="AB354" i="4" s="1"/>
  <c r="Z354" i="4"/>
  <c r="AC354" i="4" s="1"/>
  <c r="O333" i="4"/>
  <c r="S333" i="4"/>
  <c r="AA363" i="4"/>
  <c r="W363" i="4"/>
  <c r="AA419" i="4"/>
  <c r="W419" i="4"/>
  <c r="W312" i="4"/>
  <c r="F312" i="4"/>
  <c r="G312" i="4"/>
  <c r="Z432" i="4"/>
  <c r="AC432" i="4" s="1"/>
  <c r="Y432" i="4"/>
  <c r="AB432" i="4" s="1"/>
  <c r="Z644" i="4"/>
  <c r="AC644" i="4" s="1"/>
  <c r="Y644" i="4"/>
  <c r="AB644" i="4" s="1"/>
  <c r="O319" i="4"/>
  <c r="S319" i="4"/>
  <c r="Z531" i="4"/>
  <c r="AC531" i="4" s="1"/>
  <c r="Y531" i="4"/>
  <c r="AB531" i="4" s="1"/>
  <c r="U564" i="4"/>
  <c r="T564" i="4"/>
  <c r="U606" i="4"/>
  <c r="T606" i="4"/>
  <c r="U777" i="4"/>
  <c r="T777" i="4"/>
  <c r="T114" i="4"/>
  <c r="U114" i="4"/>
  <c r="O306" i="4"/>
  <c r="S306" i="4"/>
  <c r="Z5" i="4"/>
  <c r="AC5" i="4" s="1"/>
  <c r="Y5" i="4"/>
  <c r="AB5" i="4" s="1"/>
  <c r="Y55" i="4"/>
  <c r="AB55" i="4" s="1"/>
  <c r="Z55" i="4"/>
  <c r="AC55" i="4" s="1"/>
  <c r="AA763" i="4"/>
  <c r="W763" i="4"/>
  <c r="O394" i="4"/>
  <c r="S394" i="4"/>
  <c r="O488" i="4"/>
  <c r="S488" i="4"/>
  <c r="T524" i="4"/>
  <c r="U524" i="4"/>
  <c r="T668" i="4"/>
  <c r="U668" i="4"/>
  <c r="Z666" i="4"/>
  <c r="AC666" i="4" s="1"/>
  <c r="Y666" i="4"/>
  <c r="AB666" i="4" s="1"/>
  <c r="S796" i="4"/>
  <c r="O796" i="4"/>
  <c r="U185" i="4"/>
  <c r="T146" i="4"/>
  <c r="U146" i="4"/>
  <c r="U268" i="4"/>
  <c r="T268" i="4"/>
  <c r="O353" i="4"/>
  <c r="S353" i="4"/>
  <c r="W43" i="4"/>
  <c r="G43" i="4"/>
  <c r="F43" i="4"/>
  <c r="Z42" i="4"/>
  <c r="AC42" i="4" s="1"/>
  <c r="Y42" i="4"/>
  <c r="AB42" i="4" s="1"/>
  <c r="Z16" i="4"/>
  <c r="AC16" i="4" s="1"/>
  <c r="Y16" i="4"/>
  <c r="AB16" i="4" s="1"/>
  <c r="O136" i="4"/>
  <c r="S136" i="4"/>
  <c r="U748" i="4"/>
  <c r="T748" i="4"/>
  <c r="AA45" i="4"/>
  <c r="W45" i="4"/>
  <c r="Z402" i="4"/>
  <c r="AC402" i="4" s="1"/>
  <c r="Y402" i="4"/>
  <c r="AB402" i="4" s="1"/>
  <c r="W351" i="4"/>
  <c r="G351" i="4"/>
  <c r="F351" i="4"/>
  <c r="AA457" i="4"/>
  <c r="W457" i="4"/>
  <c r="U105" i="4"/>
  <c r="AA42" i="4"/>
  <c r="W42" i="4"/>
  <c r="U73" i="4"/>
  <c r="Z73" i="4"/>
  <c r="AC73" i="4" s="1"/>
  <c r="U91" i="4"/>
  <c r="Z91" i="4"/>
  <c r="AC91" i="4" s="1"/>
  <c r="AA286" i="4"/>
  <c r="W286" i="4"/>
  <c r="Z307" i="4"/>
  <c r="AC307" i="4" s="1"/>
  <c r="Y307" i="4"/>
  <c r="AB307" i="4" s="1"/>
  <c r="T429" i="4"/>
  <c r="U429" i="4"/>
  <c r="S637" i="4"/>
  <c r="O637" i="4"/>
  <c r="Y545" i="4"/>
  <c r="AB545" i="4" s="1"/>
  <c r="Z545" i="4"/>
  <c r="AC545" i="4" s="1"/>
  <c r="S683" i="4"/>
  <c r="O683" i="4"/>
  <c r="AA764" i="4"/>
  <c r="W764" i="4"/>
  <c r="S767" i="4"/>
  <c r="O767" i="4"/>
  <c r="T760" i="4"/>
  <c r="U760" i="4"/>
  <c r="T14" i="4"/>
  <c r="Y14" i="4"/>
  <c r="AB14" i="4" s="1"/>
  <c r="W31" i="4"/>
  <c r="G31" i="4"/>
  <c r="F31" i="4"/>
  <c r="U171" i="4"/>
  <c r="Z171" i="4"/>
  <c r="AC171" i="4" s="1"/>
  <c r="Z443" i="4"/>
  <c r="AC443" i="4" s="1"/>
  <c r="Y443" i="4"/>
  <c r="AB443" i="4" s="1"/>
  <c r="W196" i="4"/>
  <c r="F196" i="4"/>
  <c r="G196" i="4"/>
  <c r="U392" i="4"/>
  <c r="T392" i="4"/>
  <c r="T480" i="4"/>
  <c r="U480" i="4"/>
  <c r="Y513" i="4"/>
  <c r="AB513" i="4" s="1"/>
  <c r="Z513" i="4"/>
  <c r="AC513" i="4" s="1"/>
  <c r="U14" i="4"/>
  <c r="Z14" i="4"/>
  <c r="AC14" i="4" s="1"/>
  <c r="U173" i="4"/>
  <c r="Z173" i="4"/>
  <c r="AC173" i="4" s="1"/>
  <c r="W347" i="4"/>
  <c r="G347" i="4"/>
  <c r="F347" i="4"/>
  <c r="Y225" i="4"/>
  <c r="AB225" i="4" s="1"/>
  <c r="W200" i="4"/>
  <c r="F200" i="4"/>
  <c r="G200" i="4"/>
  <c r="S245" i="4"/>
  <c r="O245" i="4"/>
  <c r="T365" i="4"/>
  <c r="U365" i="4"/>
  <c r="W335" i="4"/>
  <c r="G335" i="4"/>
  <c r="F335" i="4"/>
  <c r="AA439" i="4"/>
  <c r="W439" i="4"/>
  <c r="Y594" i="4"/>
  <c r="AB594" i="4" s="1"/>
  <c r="Z594" i="4"/>
  <c r="AC594" i="4" s="1"/>
  <c r="F24" i="4"/>
  <c r="W24" i="4"/>
  <c r="G24" i="4"/>
  <c r="AA105" i="4"/>
  <c r="W105" i="4"/>
  <c r="W25" i="4"/>
  <c r="F25" i="4"/>
  <c r="G25" i="4"/>
  <c r="U25" i="4" s="1"/>
  <c r="W257" i="4"/>
  <c r="G257" i="4"/>
  <c r="F257" i="4"/>
  <c r="AA259" i="4"/>
  <c r="W259" i="4"/>
  <c r="T122" i="4"/>
  <c r="Y122" i="4"/>
  <c r="AB122" i="4" s="1"/>
  <c r="T324" i="4"/>
  <c r="T309" i="4"/>
  <c r="Y309" i="4"/>
  <c r="AB309" i="4" s="1"/>
  <c r="U603" i="4"/>
  <c r="T603" i="4"/>
  <c r="AA713" i="4"/>
  <c r="W713" i="4"/>
  <c r="Y618" i="4"/>
  <c r="AB618" i="4" s="1"/>
  <c r="Z618" i="4"/>
  <c r="AC618" i="4" s="1"/>
  <c r="W757" i="4"/>
  <c r="T228" i="4"/>
  <c r="Y228" i="4"/>
  <c r="AB228" i="4" s="1"/>
  <c r="O528" i="4"/>
  <c r="S528" i="4"/>
  <c r="O520" i="4"/>
  <c r="S520" i="4"/>
  <c r="S687" i="4"/>
  <c r="O687" i="4"/>
  <c r="Z721" i="4"/>
  <c r="AC721" i="4" s="1"/>
  <c r="Y721" i="4"/>
  <c r="AB721" i="4" s="1"/>
  <c r="Z741" i="4"/>
  <c r="AC741" i="4" s="1"/>
  <c r="Y741" i="4"/>
  <c r="AB741" i="4" s="1"/>
  <c r="T789" i="4"/>
  <c r="U789" i="4"/>
  <c r="O757" i="4"/>
  <c r="S757" i="4"/>
  <c r="T245" i="4"/>
  <c r="T206" i="4"/>
  <c r="Y206" i="4"/>
  <c r="AB206" i="4" s="1"/>
  <c r="Z702" i="4"/>
  <c r="AC702" i="4" s="1"/>
  <c r="Y702" i="4"/>
  <c r="AB702" i="4" s="1"/>
  <c r="S187" i="4"/>
  <c r="O187" i="4"/>
  <c r="Z234" i="4"/>
  <c r="AC234" i="4" s="1"/>
  <c r="Y234" i="4"/>
  <c r="AB234" i="4" s="1"/>
  <c r="W281" i="4"/>
  <c r="AA60" i="4"/>
  <c r="W60" i="4"/>
  <c r="T290" i="4"/>
  <c r="Y290" i="4"/>
  <c r="AB290" i="4" s="1"/>
  <c r="AA88" i="4"/>
  <c r="W88" i="4"/>
  <c r="F32" i="4"/>
  <c r="W32" i="4"/>
  <c r="G32" i="4"/>
  <c r="AA479" i="4"/>
  <c r="W479" i="4"/>
  <c r="U732" i="4"/>
  <c r="T732" i="4"/>
  <c r="Z374" i="4"/>
  <c r="AC374" i="4" s="1"/>
  <c r="Y374" i="4"/>
  <c r="AB374" i="4" s="1"/>
  <c r="AA297" i="4"/>
  <c r="W297" i="4"/>
  <c r="Z90" i="4"/>
  <c r="AC90" i="4" s="1"/>
  <c r="Y90" i="4"/>
  <c r="AB90" i="4" s="1"/>
  <c r="T326" i="4"/>
  <c r="Y326" i="4"/>
  <c r="AB326" i="4" s="1"/>
  <c r="U228" i="4"/>
  <c r="Z228" i="4"/>
  <c r="AC228" i="4" s="1"/>
  <c r="Z133" i="4"/>
  <c r="AC133" i="4" s="1"/>
  <c r="Y133" i="4"/>
  <c r="AB133" i="4" s="1"/>
  <c r="S227" i="4"/>
  <c r="O227" i="4"/>
  <c r="Z295" i="4"/>
  <c r="AC295" i="4" s="1"/>
  <c r="Y295" i="4"/>
  <c r="AB295" i="4" s="1"/>
  <c r="O523" i="4"/>
  <c r="S523" i="4"/>
  <c r="AA471" i="4"/>
  <c r="W471" i="4"/>
  <c r="T591" i="4"/>
  <c r="U591" i="4"/>
  <c r="AA773" i="4"/>
  <c r="W773" i="4"/>
  <c r="AA380" i="4"/>
  <c r="W380" i="4"/>
  <c r="S631" i="4"/>
  <c r="O631" i="4"/>
  <c r="S129" i="4"/>
  <c r="U129" i="4" s="1"/>
  <c r="O129" i="4"/>
  <c r="Z28" i="4"/>
  <c r="AC28" i="4" s="1"/>
  <c r="U261" i="4"/>
  <c r="T261" i="4"/>
  <c r="S288" i="4"/>
  <c r="O288" i="4"/>
  <c r="Z674" i="4"/>
  <c r="AC674" i="4" s="1"/>
  <c r="Y674" i="4"/>
  <c r="AB674" i="4" s="1"/>
  <c r="Z105" i="4"/>
  <c r="AC105" i="4" s="1"/>
  <c r="Y105" i="4"/>
  <c r="AB105" i="4" s="1"/>
  <c r="W47" i="4"/>
  <c r="G47" i="4"/>
  <c r="F47" i="4"/>
  <c r="AA90" i="4"/>
  <c r="W90" i="4"/>
  <c r="S175" i="4"/>
  <c r="U175" i="4" s="1"/>
  <c r="O175" i="4"/>
  <c r="S311" i="4"/>
  <c r="O311" i="4"/>
  <c r="U127" i="4"/>
  <c r="T127" i="4"/>
  <c r="S125" i="4"/>
  <c r="O125" i="4"/>
  <c r="T346" i="4"/>
  <c r="AA197" i="4"/>
  <c r="W197" i="4"/>
  <c r="T275" i="4"/>
  <c r="Y275" i="4"/>
  <c r="AB275" i="4" s="1"/>
  <c r="Y281" i="4"/>
  <c r="AB281" i="4" s="1"/>
  <c r="Z281" i="4"/>
  <c r="AC281" i="4" s="1"/>
  <c r="Z473" i="4"/>
  <c r="AC473" i="4" s="1"/>
  <c r="Y473" i="4"/>
  <c r="AB473" i="4" s="1"/>
  <c r="AA657" i="4"/>
  <c r="W657" i="4"/>
  <c r="Y615" i="4"/>
  <c r="AB615" i="4" s="1"/>
  <c r="Z615" i="4"/>
  <c r="AC615" i="4" s="1"/>
  <c r="Z706" i="4"/>
  <c r="AC706" i="4" s="1"/>
  <c r="Y706" i="4"/>
  <c r="AB706" i="4" s="1"/>
  <c r="Y679" i="4"/>
  <c r="AB679" i="4" s="1"/>
  <c r="Z679" i="4"/>
  <c r="AC679" i="4" s="1"/>
  <c r="O764" i="4"/>
  <c r="S764" i="4"/>
  <c r="Z788" i="4"/>
  <c r="AC788" i="4" s="1"/>
  <c r="Y788" i="4"/>
  <c r="AB788" i="4" s="1"/>
  <c r="T739" i="4"/>
  <c r="U739" i="4"/>
  <c r="S773" i="4"/>
  <c r="O773" i="4"/>
  <c r="U99" i="4"/>
  <c r="Z99" i="4"/>
  <c r="AC99" i="4" s="1"/>
  <c r="AA292" i="4"/>
  <c r="W292" i="4"/>
  <c r="S380" i="4"/>
  <c r="O380" i="4"/>
  <c r="O513" i="4"/>
  <c r="S513" i="4"/>
  <c r="T173" i="4"/>
  <c r="S598" i="4"/>
  <c r="O598" i="4"/>
  <c r="U560" i="4"/>
  <c r="T560" i="4"/>
  <c r="T638" i="4"/>
  <c r="U638" i="4"/>
  <c r="U647" i="4"/>
  <c r="T647" i="4"/>
  <c r="S660" i="4"/>
  <c r="O660" i="4"/>
  <c r="O674" i="4"/>
  <c r="S674" i="4"/>
  <c r="S416" i="4"/>
  <c r="O416" i="4"/>
  <c r="W687" i="4"/>
  <c r="T701" i="4"/>
  <c r="U701" i="4"/>
  <c r="AA765" i="4"/>
  <c r="W765" i="4"/>
  <c r="F100" i="4"/>
  <c r="G100" i="4"/>
  <c r="W100" i="4"/>
  <c r="O201" i="4"/>
  <c r="S201" i="4"/>
  <c r="U156" i="4"/>
  <c r="Z156" i="4"/>
  <c r="AC156" i="4" s="1"/>
  <c r="U316" i="4"/>
  <c r="W324" i="4"/>
  <c r="U309" i="4"/>
  <c r="Z713" i="4"/>
  <c r="AC713" i="4" s="1"/>
  <c r="Y713" i="4"/>
  <c r="AB713" i="4" s="1"/>
  <c r="AA618" i="4"/>
  <c r="W618" i="4"/>
  <c r="Y75" i="4"/>
  <c r="AB75" i="4" s="1"/>
  <c r="AA94" i="4"/>
  <c r="W94" i="4"/>
  <c r="S235" i="4"/>
  <c r="O235" i="4"/>
  <c r="O72" i="4"/>
  <c r="S72" i="4"/>
  <c r="T98" i="4"/>
  <c r="U98" i="4"/>
  <c r="Y273" i="4"/>
  <c r="AB273" i="4" s="1"/>
  <c r="Z257" i="4"/>
  <c r="AC257" i="4" s="1"/>
  <c r="Y257" i="4"/>
  <c r="AB257" i="4" s="1"/>
  <c r="T194" i="4"/>
  <c r="U194" i="4"/>
  <c r="S324" i="4"/>
  <c r="O324" i="4"/>
  <c r="Z456" i="4"/>
  <c r="AC456" i="4" s="1"/>
  <c r="Y456" i="4"/>
  <c r="AB456" i="4" s="1"/>
  <c r="Y528" i="4"/>
  <c r="AB528" i="4" s="1"/>
  <c r="Z528" i="4"/>
  <c r="AC528" i="4" s="1"/>
  <c r="Z643" i="4"/>
  <c r="AC643" i="4" s="1"/>
  <c r="Y643" i="4"/>
  <c r="AB643" i="4" s="1"/>
  <c r="Y520" i="4"/>
  <c r="AB520" i="4" s="1"/>
  <c r="Z520" i="4"/>
  <c r="AC520" i="4" s="1"/>
  <c r="T585" i="4"/>
  <c r="U585" i="4"/>
  <c r="Z609" i="4"/>
  <c r="AC609" i="4" s="1"/>
  <c r="Y609" i="4"/>
  <c r="AB609" i="4" s="1"/>
  <c r="Y687" i="4"/>
  <c r="AB687" i="4" s="1"/>
  <c r="Z687" i="4"/>
  <c r="AC687" i="4" s="1"/>
  <c r="O721" i="4"/>
  <c r="S721" i="4"/>
  <c r="O741" i="4"/>
  <c r="S741" i="4"/>
  <c r="O775" i="4"/>
  <c r="S775" i="4"/>
  <c r="Z412" i="4"/>
  <c r="AC412" i="4" s="1"/>
  <c r="Y412" i="4"/>
  <c r="AB412" i="4" s="1"/>
  <c r="AA550" i="4"/>
  <c r="W550" i="4"/>
  <c r="AA793" i="4"/>
  <c r="W793" i="4"/>
  <c r="O774" i="4"/>
  <c r="S774" i="4"/>
  <c r="S84" i="4"/>
  <c r="O84" i="4"/>
  <c r="U227" i="4"/>
  <c r="Z204" i="4"/>
  <c r="AC204" i="4" s="1"/>
  <c r="Y204" i="4"/>
  <c r="AB204" i="4" s="1"/>
  <c r="U287" i="4"/>
  <c r="T287" i="4"/>
  <c r="W331" i="4"/>
  <c r="G331" i="4"/>
  <c r="U331" i="4" s="1"/>
  <c r="F331" i="4"/>
  <c r="T331" i="4" s="1"/>
  <c r="U169" i="4"/>
  <c r="T169" i="4"/>
  <c r="AA8" i="4"/>
  <c r="W8" i="4"/>
  <c r="Y88" i="4"/>
  <c r="AB88" i="4" s="1"/>
  <c r="Z88" i="4"/>
  <c r="AC88" i="4" s="1"/>
  <c r="O16" i="4"/>
  <c r="S16" i="4"/>
  <c r="U168" i="4"/>
  <c r="Z168" i="4"/>
  <c r="AC168" i="4" s="1"/>
  <c r="Y344" i="4"/>
  <c r="AB344" i="4" s="1"/>
  <c r="Z344" i="4"/>
  <c r="AC344" i="4" s="1"/>
  <c r="U433" i="4"/>
  <c r="T433" i="4"/>
  <c r="AA302" i="4"/>
  <c r="W302" i="4"/>
  <c r="S657" i="4"/>
  <c r="O657" i="4"/>
  <c r="W770" i="4"/>
  <c r="Z750" i="4"/>
  <c r="AC750" i="4" s="1"/>
  <c r="Y750" i="4"/>
  <c r="AB750" i="4" s="1"/>
  <c r="Z292" i="4"/>
  <c r="AC292" i="4" s="1"/>
  <c r="Y292" i="4"/>
  <c r="AB292" i="4" s="1"/>
  <c r="T337" i="4"/>
  <c r="Y337" i="4"/>
  <c r="AB337" i="4" s="1"/>
  <c r="T634" i="4"/>
  <c r="U634" i="4"/>
  <c r="T602" i="4"/>
  <c r="U602" i="4"/>
  <c r="W107" i="4"/>
  <c r="G107" i="4"/>
  <c r="F107" i="4"/>
  <c r="T107" i="4" s="1"/>
  <c r="S221" i="4"/>
  <c r="O221" i="4"/>
  <c r="U378" i="4"/>
  <c r="T378" i="4"/>
  <c r="O507" i="4"/>
  <c r="S507" i="4"/>
  <c r="S240" i="4"/>
  <c r="O240" i="4"/>
  <c r="Z189" i="4"/>
  <c r="AC189" i="4" s="1"/>
  <c r="Y189" i="4"/>
  <c r="AB189" i="4" s="1"/>
  <c r="O286" i="4"/>
  <c r="S286" i="4"/>
  <c r="U286" i="4" s="1"/>
  <c r="O411" i="4"/>
  <c r="S411" i="4"/>
  <c r="S307" i="4"/>
  <c r="O307" i="4"/>
  <c r="S295" i="4"/>
  <c r="T295" i="4" s="1"/>
  <c r="O295" i="4"/>
  <c r="AA523" i="4"/>
  <c r="W523" i="4"/>
  <c r="Y406" i="4"/>
  <c r="AB406" i="4" s="1"/>
  <c r="Z406" i="4"/>
  <c r="AC406" i="4" s="1"/>
  <c r="AA637" i="4"/>
  <c r="W637" i="4"/>
  <c r="S112" i="4"/>
  <c r="O112" i="4"/>
  <c r="Y51" i="4"/>
  <c r="AB51" i="4" s="1"/>
  <c r="Z51" i="4"/>
  <c r="AC51" i="4" s="1"/>
  <c r="AA97" i="4"/>
  <c r="W97" i="4"/>
  <c r="F76" i="4"/>
  <c r="W76" i="4"/>
  <c r="G76" i="4"/>
  <c r="T179" i="4"/>
  <c r="Y179" i="4"/>
  <c r="AB179" i="4" s="1"/>
  <c r="U275" i="4"/>
  <c r="Z275" i="4"/>
  <c r="AC275" i="4" s="1"/>
  <c r="O189" i="4"/>
  <c r="S189" i="4"/>
  <c r="Z323" i="4"/>
  <c r="AC323" i="4" s="1"/>
  <c r="Y323" i="4"/>
  <c r="AB323" i="4" s="1"/>
  <c r="Z302" i="4"/>
  <c r="AC302" i="4" s="1"/>
  <c r="Y302" i="4"/>
  <c r="AB302" i="4" s="1"/>
  <c r="AA473" i="4"/>
  <c r="W473" i="4"/>
  <c r="O536" i="4"/>
  <c r="S536" i="4"/>
  <c r="T314" i="4"/>
  <c r="Y314" i="4"/>
  <c r="AB314" i="4" s="1"/>
  <c r="Z431" i="4"/>
  <c r="AC431" i="4" s="1"/>
  <c r="Y431" i="4"/>
  <c r="AB431" i="4" s="1"/>
  <c r="T527" i="4"/>
  <c r="U527" i="4"/>
  <c r="W559" i="4"/>
  <c r="AA466" i="4"/>
  <c r="W466" i="4"/>
  <c r="T530" i="4"/>
  <c r="U530" i="4"/>
  <c r="O615" i="4"/>
  <c r="S615" i="4"/>
  <c r="U655" i="4"/>
  <c r="T655" i="4"/>
  <c r="O787" i="4"/>
  <c r="S787" i="4"/>
  <c r="AA779" i="4"/>
  <c r="W779" i="4"/>
  <c r="T216" i="4"/>
  <c r="Y216" i="4"/>
  <c r="AB216" i="4" s="1"/>
  <c r="U232" i="4"/>
  <c r="Z232" i="4"/>
  <c r="AC232" i="4" s="1"/>
  <c r="O386" i="4"/>
  <c r="S386" i="4"/>
  <c r="Z380" i="4"/>
  <c r="AC380" i="4" s="1"/>
  <c r="Y380" i="4"/>
  <c r="AB380" i="4" s="1"/>
  <c r="U67" i="4"/>
  <c r="Z67" i="4"/>
  <c r="AC67" i="4" s="1"/>
  <c r="W231" i="4"/>
  <c r="G231" i="4"/>
  <c r="F231" i="4"/>
  <c r="O282" i="4"/>
  <c r="S282" i="4"/>
  <c r="S149" i="4"/>
  <c r="O149" i="4"/>
  <c r="T106" i="4"/>
  <c r="Y106" i="4"/>
  <c r="AB106" i="4" s="1"/>
  <c r="Z495" i="4"/>
  <c r="AC495" i="4" s="1"/>
  <c r="Y495" i="4"/>
  <c r="AB495" i="4" s="1"/>
  <c r="Y549" i="4"/>
  <c r="AB549" i="4" s="1"/>
  <c r="Z549" i="4"/>
  <c r="AC549" i="4" s="1"/>
  <c r="Y533" i="4"/>
  <c r="AB533" i="4" s="1"/>
  <c r="Z533" i="4"/>
  <c r="AC533" i="4" s="1"/>
  <c r="Y660" i="4"/>
  <c r="AB660" i="4" s="1"/>
  <c r="Z660" i="4"/>
  <c r="AC660" i="4" s="1"/>
  <c r="Z109" i="4"/>
  <c r="AC109" i="4" s="1"/>
  <c r="Y109" i="4"/>
  <c r="AB109" i="4" s="1"/>
  <c r="T202" i="4"/>
  <c r="U202" i="4"/>
  <c r="S280" i="4"/>
  <c r="O280" i="4"/>
  <c r="Y131" i="4"/>
  <c r="AB131" i="4" s="1"/>
  <c r="Z309" i="4"/>
  <c r="AC309" i="4" s="1"/>
  <c r="Z478" i="4"/>
  <c r="AC478" i="4" s="1"/>
  <c r="Y478" i="4"/>
  <c r="AB478" i="4" s="1"/>
  <c r="O470" i="4"/>
  <c r="S470" i="4"/>
  <c r="O496" i="4"/>
  <c r="S496" i="4"/>
  <c r="T580" i="4"/>
  <c r="U580" i="4"/>
  <c r="U556" i="4"/>
  <c r="T556" i="4"/>
  <c r="AA612" i="4"/>
  <c r="W612" i="4"/>
  <c r="AA756" i="4"/>
  <c r="W756" i="4"/>
  <c r="O751" i="4"/>
  <c r="S751" i="4"/>
  <c r="O7" i="4"/>
  <c r="S7" i="4"/>
  <c r="W23" i="4"/>
  <c r="G23" i="4"/>
  <c r="U23" i="4" s="1"/>
  <c r="F23" i="4"/>
  <c r="T23" i="4" s="1"/>
  <c r="AA108" i="4"/>
  <c r="W108" i="4"/>
  <c r="S61" i="4"/>
  <c r="T61" i="4" s="1"/>
  <c r="O61" i="4"/>
  <c r="U147" i="4"/>
  <c r="Y35" i="4"/>
  <c r="AB35" i="4" s="1"/>
  <c r="Z35" i="4"/>
  <c r="AC35" i="4" s="1"/>
  <c r="T161" i="4"/>
  <c r="Y161" i="4"/>
  <c r="AB161" i="4" s="1"/>
  <c r="Y173" i="4"/>
  <c r="AB173" i="4" s="1"/>
  <c r="U90" i="4"/>
  <c r="Y218" i="4"/>
  <c r="AB218" i="4" s="1"/>
  <c r="Z363" i="4"/>
  <c r="AC363" i="4" s="1"/>
  <c r="Y363" i="4"/>
  <c r="AB363" i="4" s="1"/>
  <c r="S384" i="4"/>
  <c r="O384" i="4"/>
  <c r="AA447" i="4"/>
  <c r="W447" i="4"/>
  <c r="O512" i="4"/>
  <c r="S512" i="4"/>
  <c r="S419" i="4"/>
  <c r="O419" i="4"/>
  <c r="O4" i="4"/>
  <c r="S4" i="4"/>
  <c r="Z188" i="4"/>
  <c r="AC188" i="4" s="1"/>
  <c r="Y188" i="4"/>
  <c r="AB188" i="4" s="1"/>
  <c r="U248" i="4"/>
  <c r="Z248" i="4"/>
  <c r="AC248" i="4" s="1"/>
  <c r="Y627" i="4"/>
  <c r="AB627" i="4" s="1"/>
  <c r="Z627" i="4"/>
  <c r="AC627" i="4" s="1"/>
  <c r="G219" i="4"/>
  <c r="F219" i="4"/>
  <c r="Y219" i="4" s="1"/>
  <c r="AB219" i="4" s="1"/>
  <c r="W219" i="4"/>
  <c r="W205" i="4"/>
  <c r="F205" i="4"/>
  <c r="T205" i="4" s="1"/>
  <c r="G205" i="4"/>
  <c r="U205" i="4" s="1"/>
  <c r="Y759" i="4"/>
  <c r="AB759" i="4" s="1"/>
  <c r="Z759" i="4"/>
  <c r="AC759" i="4" s="1"/>
  <c r="AA624" i="4"/>
  <c r="W624" i="4"/>
  <c r="U491" i="4"/>
  <c r="T491" i="4"/>
  <c r="S621" i="4"/>
  <c r="O621" i="4"/>
  <c r="T468" i="4"/>
  <c r="U468" i="4"/>
  <c r="T685" i="4"/>
  <c r="U685" i="4"/>
  <c r="Y39" i="4"/>
  <c r="AB39" i="4" s="1"/>
  <c r="Z39" i="4"/>
  <c r="AC39" i="4" s="1"/>
  <c r="O86" i="4"/>
  <c r="S86" i="4"/>
  <c r="S164" i="4"/>
  <c r="U164" i="4" s="1"/>
  <c r="O164" i="4"/>
  <c r="S285" i="4"/>
  <c r="O285" i="4"/>
  <c r="U328" i="4"/>
  <c r="T328" i="4"/>
  <c r="T532" i="4"/>
  <c r="U532" i="4"/>
  <c r="S605" i="4"/>
  <c r="O605" i="4"/>
  <c r="T653" i="4"/>
  <c r="U653" i="4"/>
  <c r="U600" i="4"/>
  <c r="T600" i="4"/>
  <c r="S805" i="4"/>
  <c r="O805" i="4"/>
  <c r="W134" i="4"/>
  <c r="G134" i="4"/>
  <c r="F134" i="4"/>
  <c r="U319" i="4"/>
  <c r="S451" i="4"/>
  <c r="O451" i="4"/>
  <c r="U307" i="4"/>
  <c r="Z420" i="4"/>
  <c r="AC420" i="4" s="1"/>
  <c r="Y420" i="4"/>
  <c r="AB420" i="4" s="1"/>
  <c r="T474" i="4"/>
  <c r="U474" i="4"/>
  <c r="Z613" i="4"/>
  <c r="AC613" i="4" s="1"/>
  <c r="Y613" i="4"/>
  <c r="AB613" i="4" s="1"/>
  <c r="T506" i="4"/>
  <c r="U506" i="4"/>
  <c r="W26" i="4"/>
  <c r="G26" i="4"/>
  <c r="F26" i="4"/>
  <c r="T735" i="4"/>
  <c r="U735" i="4"/>
  <c r="T50" i="4"/>
  <c r="Z21" i="4"/>
  <c r="AC21" i="4" s="1"/>
  <c r="U461" i="4"/>
  <c r="T461" i="4"/>
  <c r="Z717" i="4"/>
  <c r="AC717" i="4" s="1"/>
  <c r="Y717" i="4"/>
  <c r="AB717" i="4" s="1"/>
  <c r="U7" i="4"/>
  <c r="T125" i="4"/>
  <c r="S13" i="4"/>
  <c r="O13" i="4"/>
  <c r="O42" i="4"/>
  <c r="S42" i="4"/>
  <c r="S133" i="4"/>
  <c r="U133" i="4" s="1"/>
  <c r="O133" i="4"/>
  <c r="T73" i="4"/>
  <c r="Y73" i="4"/>
  <c r="AB73" i="4" s="1"/>
  <c r="W136" i="4"/>
  <c r="F136" i="4"/>
  <c r="T136" i="4" s="1"/>
  <c r="G136" i="4"/>
  <c r="U136" i="4" s="1"/>
  <c r="Z240" i="4"/>
  <c r="AC240" i="4" s="1"/>
  <c r="Y240" i="4"/>
  <c r="AB240" i="4" s="1"/>
  <c r="U371" i="4"/>
  <c r="T371" i="4"/>
  <c r="O281" i="4"/>
  <c r="S281" i="4"/>
  <c r="Z286" i="4"/>
  <c r="AC286" i="4" s="1"/>
  <c r="Y286" i="4"/>
  <c r="AB286" i="4" s="1"/>
  <c r="W349" i="4"/>
  <c r="F349" i="4"/>
  <c r="G349" i="4"/>
  <c r="Z349" i="4" s="1"/>
  <c r="AC349" i="4" s="1"/>
  <c r="O302" i="4"/>
  <c r="S302" i="4"/>
  <c r="U302" i="4" s="1"/>
  <c r="Z334" i="4"/>
  <c r="AC334" i="4" s="1"/>
  <c r="Y334" i="4"/>
  <c r="AB334" i="4" s="1"/>
  <c r="Z523" i="4"/>
  <c r="AC523" i="4" s="1"/>
  <c r="Y523" i="4"/>
  <c r="AB523" i="4" s="1"/>
  <c r="W504" i="4"/>
  <c r="O406" i="4"/>
  <c r="S406" i="4"/>
  <c r="S471" i="4"/>
  <c r="O471" i="4"/>
  <c r="Z637" i="4"/>
  <c r="AC637" i="4" s="1"/>
  <c r="Y637" i="4"/>
  <c r="AB637" i="4" s="1"/>
  <c r="W442" i="4"/>
  <c r="O545" i="4"/>
  <c r="S545" i="4"/>
  <c r="U694" i="4"/>
  <c r="T694" i="4"/>
  <c r="U699" i="4"/>
  <c r="T699" i="4"/>
  <c r="Y683" i="4"/>
  <c r="AB683" i="4" s="1"/>
  <c r="Z683" i="4"/>
  <c r="AC683" i="4" s="1"/>
  <c r="S679" i="4"/>
  <c r="O679" i="4"/>
  <c r="S788" i="4"/>
  <c r="O788" i="4"/>
  <c r="T99" i="4"/>
  <c r="S343" i="4"/>
  <c r="O343" i="4"/>
  <c r="S292" i="4"/>
  <c r="O292" i="4"/>
  <c r="Z264" i="4"/>
  <c r="AC264" i="4" s="1"/>
  <c r="Y264" i="4"/>
  <c r="AB264" i="4" s="1"/>
  <c r="U680" i="4"/>
  <c r="T680" i="4"/>
  <c r="T726" i="4"/>
  <c r="U726" i="4"/>
  <c r="S64" i="4"/>
  <c r="O64" i="4"/>
  <c r="O12" i="4"/>
  <c r="S12" i="4"/>
  <c r="T133" i="4"/>
  <c r="T62" i="4"/>
  <c r="O28" i="4"/>
  <c r="S28" i="4"/>
  <c r="W142" i="4"/>
  <c r="W255" i="4"/>
  <c r="G255" i="4"/>
  <c r="U255" i="4" s="1"/>
  <c r="F255" i="4"/>
  <c r="T255" i="4" s="1"/>
  <c r="O225" i="4"/>
  <c r="S225" i="4"/>
  <c r="T171" i="4"/>
  <c r="Y171" i="4"/>
  <c r="AB171" i="4" s="1"/>
  <c r="S346" i="4"/>
  <c r="O346" i="4"/>
  <c r="S467" i="4"/>
  <c r="O467" i="4"/>
  <c r="O265" i="4"/>
  <c r="S265" i="4"/>
  <c r="T477" i="4"/>
  <c r="U477" i="4"/>
  <c r="O426" i="4"/>
  <c r="S426" i="4"/>
  <c r="Y493" i="4"/>
  <c r="AB493" i="4" s="1"/>
  <c r="Z493" i="4"/>
  <c r="AC493" i="4" s="1"/>
  <c r="O549" i="4"/>
  <c r="S549" i="4"/>
  <c r="Z559" i="4"/>
  <c r="AC559" i="4" s="1"/>
  <c r="Y559" i="4"/>
  <c r="AB559" i="4" s="1"/>
  <c r="T476" i="4"/>
  <c r="U476" i="4"/>
  <c r="S594" i="4"/>
  <c r="O594" i="4"/>
  <c r="S718" i="4"/>
  <c r="O718" i="4"/>
  <c r="W679" i="4"/>
  <c r="W788" i="4"/>
  <c r="W787" i="4"/>
  <c r="W804" i="4"/>
  <c r="S204" i="4"/>
  <c r="U204" i="4" s="1"/>
  <c r="O204" i="4"/>
  <c r="U199" i="4"/>
  <c r="Z199" i="4"/>
  <c r="AC199" i="4" s="1"/>
  <c r="S374" i="4"/>
  <c r="O374" i="4"/>
  <c r="S105" i="4"/>
  <c r="O105" i="4"/>
  <c r="T129" i="4"/>
  <c r="O22" i="4"/>
  <c r="S22" i="4"/>
  <c r="Z254" i="4"/>
  <c r="AC254" i="4" s="1"/>
  <c r="O48" i="4"/>
  <c r="S48" i="4"/>
  <c r="S90" i="4"/>
  <c r="O90" i="4"/>
  <c r="S231" i="4"/>
  <c r="O231" i="4"/>
  <c r="T63" i="4"/>
  <c r="U276" i="4"/>
  <c r="T276" i="4"/>
  <c r="Y270" i="4"/>
  <c r="AB270" i="4" s="1"/>
  <c r="Y201" i="4"/>
  <c r="AB201" i="4" s="1"/>
  <c r="S283" i="4"/>
  <c r="T283" i="4" s="1"/>
  <c r="O283" i="4"/>
  <c r="Z379" i="4"/>
  <c r="AC379" i="4" s="1"/>
  <c r="Y379" i="4"/>
  <c r="AB379" i="4" s="1"/>
  <c r="U326" i="4"/>
  <c r="T317" i="4"/>
  <c r="S448" i="4"/>
  <c r="O448" i="4"/>
  <c r="T389" i="4"/>
  <c r="U389" i="4"/>
  <c r="W464" i="4"/>
  <c r="Z399" i="4"/>
  <c r="AC399" i="4" s="1"/>
  <c r="Y399" i="4"/>
  <c r="AB399" i="4" s="1"/>
  <c r="T551" i="4"/>
  <c r="U551" i="4"/>
  <c r="Y496" i="4"/>
  <c r="AB496" i="4" s="1"/>
  <c r="Z496" i="4"/>
  <c r="AC496" i="4" s="1"/>
  <c r="S785" i="4"/>
  <c r="O785" i="4"/>
  <c r="Y756" i="4"/>
  <c r="AB756" i="4" s="1"/>
  <c r="Z756" i="4"/>
  <c r="AC756" i="4" s="1"/>
  <c r="Y751" i="4"/>
  <c r="AB751" i="4" s="1"/>
  <c r="Z751" i="4"/>
  <c r="AC751" i="4" s="1"/>
  <c r="U781" i="4"/>
  <c r="T781" i="4"/>
  <c r="O30" i="4"/>
  <c r="S30" i="4"/>
  <c r="U30" i="4" s="1"/>
  <c r="S108" i="4"/>
  <c r="U108" i="4" s="1"/>
  <c r="O108" i="4"/>
  <c r="F84" i="4"/>
  <c r="T84" i="4" s="1"/>
  <c r="W84" i="4"/>
  <c r="G84" i="4"/>
  <c r="U84" i="4" s="1"/>
  <c r="Y61" i="4"/>
  <c r="AB61" i="4" s="1"/>
  <c r="Z61" i="4"/>
  <c r="AC61" i="4" s="1"/>
  <c r="O35" i="4"/>
  <c r="S35" i="4"/>
  <c r="U35" i="4" s="1"/>
  <c r="U324" i="4"/>
  <c r="Y457" i="4"/>
  <c r="AB457" i="4" s="1"/>
  <c r="Z457" i="4"/>
  <c r="AC457" i="4" s="1"/>
  <c r="U578" i="4"/>
  <c r="T578" i="4"/>
  <c r="O622" i="4"/>
  <c r="S622" i="4"/>
  <c r="T671" i="4"/>
  <c r="U671" i="4"/>
  <c r="T109" i="4"/>
  <c r="T6" i="4"/>
  <c r="T115" i="4"/>
  <c r="U236" i="4"/>
  <c r="T236" i="4"/>
  <c r="O257" i="4"/>
  <c r="S257" i="4"/>
  <c r="W283" i="4"/>
  <c r="Z196" i="4"/>
  <c r="AC196" i="4" s="1"/>
  <c r="Y196" i="4"/>
  <c r="AB196" i="4" s="1"/>
  <c r="O354" i="4"/>
  <c r="S354" i="4"/>
  <c r="T325" i="4"/>
  <c r="S456" i="4"/>
  <c r="O456" i="4"/>
  <c r="W427" i="4"/>
  <c r="Z507" i="4"/>
  <c r="AC507" i="4" s="1"/>
  <c r="Y507" i="4"/>
  <c r="AB507" i="4" s="1"/>
  <c r="W569" i="4"/>
  <c r="S609" i="4"/>
  <c r="O609" i="4"/>
  <c r="T690" i="4"/>
  <c r="U690" i="4"/>
  <c r="Z757" i="4"/>
  <c r="AC757" i="4" s="1"/>
  <c r="Y757" i="4"/>
  <c r="AB757" i="4" s="1"/>
  <c r="T534" i="4"/>
  <c r="U534" i="4"/>
  <c r="Z569" i="4"/>
  <c r="AC569" i="4" s="1"/>
  <c r="Y569" i="4"/>
  <c r="AB569" i="4" s="1"/>
  <c r="S5" i="4"/>
  <c r="O5" i="4"/>
  <c r="U123" i="4"/>
  <c r="T65" i="4"/>
  <c r="U8" i="4"/>
  <c r="W137" i="4"/>
  <c r="G137" i="4"/>
  <c r="F137" i="4"/>
  <c r="T248" i="4"/>
  <c r="Y213" i="4"/>
  <c r="AB213" i="4" s="1"/>
  <c r="U206" i="4"/>
  <c r="W279" i="4"/>
  <c r="G279" i="4"/>
  <c r="F279" i="4"/>
  <c r="T279" i="4" s="1"/>
  <c r="Y355" i="4"/>
  <c r="AB355" i="4" s="1"/>
  <c r="S435" i="4"/>
  <c r="O435" i="4"/>
  <c r="S554" i="4"/>
  <c r="O554" i="4"/>
  <c r="U544" i="4"/>
  <c r="T544" i="4"/>
  <c r="T686" i="4"/>
  <c r="U686" i="4"/>
  <c r="O702" i="4"/>
  <c r="S702" i="4"/>
  <c r="S763" i="4"/>
  <c r="O763" i="4"/>
  <c r="Y488" i="4"/>
  <c r="AB488" i="4" s="1"/>
  <c r="Z488" i="4"/>
  <c r="AC488" i="4" s="1"/>
  <c r="T754" i="4"/>
  <c r="U754" i="4"/>
  <c r="O663" i="4"/>
  <c r="S663" i="4"/>
  <c r="W185" i="4"/>
  <c r="U445" i="4"/>
  <c r="T445" i="4"/>
  <c r="U295" i="4"/>
  <c r="Z635" i="4"/>
  <c r="AC635" i="4" s="1"/>
  <c r="Y635" i="4"/>
  <c r="AB635" i="4" s="1"/>
  <c r="W152" i="4"/>
  <c r="F152" i="4"/>
  <c r="Y152" i="4" s="1"/>
  <c r="AB152" i="4" s="1"/>
  <c r="G152" i="4"/>
  <c r="W56" i="4"/>
  <c r="F80" i="4"/>
  <c r="W80" i="4"/>
  <c r="G80" i="4"/>
  <c r="G155" i="4"/>
  <c r="F155" i="4"/>
  <c r="W155" i="4"/>
  <c r="Z219" i="4"/>
  <c r="AC219" i="4" s="1"/>
  <c r="U222" i="4"/>
  <c r="W227" i="4"/>
  <c r="W258" i="4"/>
  <c r="G258" i="4"/>
  <c r="F258" i="4"/>
  <c r="T258" i="4" s="1"/>
  <c r="W348" i="4"/>
  <c r="F348" i="4"/>
  <c r="Y348" i="4" s="1"/>
  <c r="AB348" i="4" s="1"/>
  <c r="G348" i="4"/>
  <c r="U346" i="4"/>
  <c r="S432" i="4"/>
  <c r="O432" i="4"/>
  <c r="W565" i="4"/>
  <c r="O725" i="4"/>
  <c r="S725" i="4"/>
  <c r="W745" i="4"/>
  <c r="O759" i="4"/>
  <c r="S759" i="4"/>
  <c r="U70" i="4"/>
  <c r="T70" i="4"/>
  <c r="Y87" i="4"/>
  <c r="AB87" i="4" s="1"/>
  <c r="O71" i="4"/>
  <c r="S71" i="4"/>
  <c r="O209" i="4"/>
  <c r="S209" i="4"/>
  <c r="O229" i="4"/>
  <c r="S229" i="4"/>
  <c r="O632" i="4"/>
  <c r="S632" i="4"/>
  <c r="S60" i="4"/>
  <c r="T60" i="4" s="1"/>
  <c r="O60" i="4"/>
  <c r="U290" i="4"/>
  <c r="S670" i="4"/>
  <c r="O670" i="4"/>
  <c r="Z353" i="4"/>
  <c r="AC353" i="4" s="1"/>
  <c r="Y168" i="4"/>
  <c r="AB168" i="4" s="1"/>
  <c r="W138" i="4"/>
  <c r="W121" i="4"/>
  <c r="Y251" i="4"/>
  <c r="AB251" i="4" s="1"/>
  <c r="T190" i="4"/>
  <c r="U190" i="4"/>
  <c r="W226" i="4"/>
  <c r="F226" i="4"/>
  <c r="T226" i="4" s="1"/>
  <c r="G226" i="4"/>
  <c r="U305" i="4"/>
  <c r="O403" i="4"/>
  <c r="S403" i="4"/>
  <c r="Z462" i="4"/>
  <c r="AC462" i="4" s="1"/>
  <c r="Y462" i="4"/>
  <c r="AB462" i="4" s="1"/>
  <c r="Z565" i="4"/>
  <c r="AC565" i="4" s="1"/>
  <c r="Y565" i="4"/>
  <c r="AB565" i="4" s="1"/>
  <c r="W660" i="4"/>
  <c r="W622" i="4"/>
  <c r="Z733" i="4"/>
  <c r="AC733" i="4" s="1"/>
  <c r="Y733" i="4"/>
  <c r="AB733" i="4" s="1"/>
  <c r="Z737" i="4"/>
  <c r="AC737" i="4" s="1"/>
  <c r="Y737" i="4"/>
  <c r="AB737" i="4" s="1"/>
  <c r="T233" i="4"/>
  <c r="Y517" i="4"/>
  <c r="AB517" i="4" s="1"/>
  <c r="Z517" i="4"/>
  <c r="AC517" i="4" s="1"/>
  <c r="T108" i="4"/>
  <c r="O83" i="4"/>
  <c r="S83" i="4"/>
  <c r="U83" i="4" s="1"/>
  <c r="U148" i="4"/>
  <c r="S117" i="4"/>
  <c r="O117" i="4"/>
  <c r="Z86" i="4"/>
  <c r="AC86" i="4" s="1"/>
  <c r="Y86" i="4"/>
  <c r="AB86" i="4" s="1"/>
  <c r="U241" i="4"/>
  <c r="W408" i="4"/>
  <c r="U424" i="4"/>
  <c r="T424" i="4"/>
  <c r="W497" i="4"/>
  <c r="Z605" i="4"/>
  <c r="AC605" i="4" s="1"/>
  <c r="Y605" i="4"/>
  <c r="AB605" i="4" s="1"/>
  <c r="U716" i="4"/>
  <c r="T716" i="4"/>
  <c r="Z805" i="4"/>
  <c r="AC805" i="4" s="1"/>
  <c r="Y805" i="4"/>
  <c r="AB805" i="4" s="1"/>
  <c r="F44" i="4"/>
  <c r="W44" i="4"/>
  <c r="G44" i="4"/>
  <c r="S134" i="4"/>
  <c r="O134" i="4"/>
  <c r="W319" i="4"/>
  <c r="W307" i="4"/>
  <c r="Y401" i="4"/>
  <c r="AB401" i="4" s="1"/>
  <c r="Z401" i="4"/>
  <c r="AC401" i="4" s="1"/>
  <c r="U417" i="4"/>
  <c r="T417" i="4"/>
  <c r="S613" i="4"/>
  <c r="O613" i="4"/>
  <c r="Y425" i="4"/>
  <c r="AB425" i="4" s="1"/>
  <c r="Z425" i="4"/>
  <c r="AC425" i="4" s="1"/>
  <c r="W50" i="4"/>
  <c r="Z459" i="4"/>
  <c r="AC459" i="4" s="1"/>
  <c r="Y459" i="4"/>
  <c r="AB459" i="4" s="1"/>
  <c r="U662" i="4"/>
  <c r="T662" i="4"/>
  <c r="O717" i="4"/>
  <c r="S717" i="4"/>
  <c r="O104" i="4"/>
  <c r="S104" i="4"/>
  <c r="T10" i="4"/>
  <c r="O38" i="4"/>
  <c r="S38" i="4"/>
  <c r="U125" i="4"/>
  <c r="T209" i="4"/>
  <c r="T33" i="4"/>
  <c r="T440" i="4"/>
  <c r="U440" i="4"/>
  <c r="Z419" i="4"/>
  <c r="AC419" i="4" s="1"/>
  <c r="Y419" i="4"/>
  <c r="AB419" i="4" s="1"/>
  <c r="Z125" i="4"/>
  <c r="AC125" i="4" s="1"/>
  <c r="Y125" i="4"/>
  <c r="AB125" i="4" s="1"/>
  <c r="Y40" i="4"/>
  <c r="AB40" i="4" s="1"/>
  <c r="Z40" i="4"/>
  <c r="AC40" i="4" s="1"/>
  <c r="S82" i="4"/>
  <c r="O82" i="4"/>
  <c r="T8" i="4"/>
  <c r="U112" i="4"/>
  <c r="T29" i="4"/>
  <c r="U220" i="4"/>
  <c r="T220" i="4"/>
  <c r="W229" i="4"/>
  <c r="G229" i="4"/>
  <c r="F229" i="4"/>
  <c r="T229" i="4" s="1"/>
  <c r="T297" i="4"/>
  <c r="S312" i="4"/>
  <c r="O312" i="4"/>
  <c r="Y525" i="4"/>
  <c r="AB525" i="4" s="1"/>
  <c r="Z525" i="4"/>
  <c r="AC525" i="4" s="1"/>
  <c r="S636" i="4"/>
  <c r="O636" i="4"/>
  <c r="Z394" i="4"/>
  <c r="AC394" i="4" s="1"/>
  <c r="Y394" i="4"/>
  <c r="AB394" i="4" s="1"/>
  <c r="W625" i="4"/>
  <c r="U688" i="4"/>
  <c r="T688" i="4"/>
  <c r="Z769" i="4"/>
  <c r="AC769" i="4" s="1"/>
  <c r="Y769" i="4"/>
  <c r="AB769" i="4" s="1"/>
  <c r="S666" i="4"/>
  <c r="O666" i="4"/>
  <c r="U145" i="4"/>
  <c r="T145" i="4"/>
  <c r="Z80" i="4"/>
  <c r="AC80" i="4" s="1"/>
  <c r="Y80" i="4"/>
  <c r="AB80" i="4" s="1"/>
  <c r="G191" i="4"/>
  <c r="U191" i="4" s="1"/>
  <c r="F191" i="4"/>
  <c r="T191" i="4" s="1"/>
  <c r="W191" i="4"/>
  <c r="T222" i="4"/>
  <c r="O294" i="4"/>
  <c r="S294" i="4"/>
  <c r="O490" i="4"/>
  <c r="S490" i="4"/>
  <c r="T552" i="4"/>
  <c r="U552" i="4"/>
  <c r="T132" i="4"/>
  <c r="U264" i="4"/>
  <c r="T301" i="4"/>
  <c r="O624" i="4"/>
  <c r="S624" i="4"/>
  <c r="Z632" i="4"/>
  <c r="AC632" i="4" s="1"/>
  <c r="Y632" i="4"/>
  <c r="AB632" i="4" s="1"/>
  <c r="Y614" i="4"/>
  <c r="AB614" i="4" s="1"/>
  <c r="Z614" i="4"/>
  <c r="AC614" i="4" s="1"/>
  <c r="O382" i="4"/>
  <c r="S382" i="4"/>
  <c r="Y505" i="4"/>
  <c r="AB505" i="4" s="1"/>
  <c r="Z505" i="4"/>
  <c r="AC505" i="4" s="1"/>
  <c r="U806" i="4"/>
  <c r="T806" i="4"/>
  <c r="U342" i="4"/>
  <c r="T305" i="4"/>
  <c r="Y403" i="4"/>
  <c r="AB403" i="4" s="1"/>
  <c r="Z403" i="4"/>
  <c r="AC403" i="4" s="1"/>
  <c r="O462" i="4"/>
  <c r="S462" i="4"/>
  <c r="O565" i="4"/>
  <c r="S565" i="4"/>
  <c r="O733" i="4"/>
  <c r="S733" i="4"/>
  <c r="O737" i="4"/>
  <c r="S737" i="4"/>
  <c r="T285" i="4"/>
  <c r="O518" i="4"/>
  <c r="S518" i="4"/>
  <c r="Z454" i="4"/>
  <c r="AC454" i="4" s="1"/>
  <c r="Y454" i="4"/>
  <c r="AB454" i="4" s="1"/>
  <c r="T572" i="4"/>
  <c r="U572" i="4"/>
  <c r="U233" i="4"/>
  <c r="T584" i="4"/>
  <c r="U584" i="4"/>
  <c r="O517" i="4"/>
  <c r="S517" i="4"/>
  <c r="U776" i="4"/>
  <c r="T776" i="4"/>
  <c r="U181" i="4"/>
  <c r="Z83" i="4"/>
  <c r="AC83" i="4" s="1"/>
  <c r="Y83" i="4"/>
  <c r="AB83" i="4" s="1"/>
  <c r="T693" i="4"/>
  <c r="U693" i="4"/>
  <c r="U240" i="4"/>
  <c r="T148" i="4"/>
  <c r="Z164" i="4"/>
  <c r="AC164" i="4" s="1"/>
  <c r="Y164" i="4"/>
  <c r="AB164" i="4" s="1"/>
  <c r="Z326" i="4"/>
  <c r="AC326" i="4" s="1"/>
  <c r="U630" i="4"/>
  <c r="T630" i="4"/>
  <c r="O698" i="4"/>
  <c r="S698" i="4"/>
  <c r="T711" i="4"/>
  <c r="U711" i="4"/>
  <c r="T183" i="4"/>
  <c r="S368" i="4"/>
  <c r="O368" i="4"/>
  <c r="T302" i="4"/>
  <c r="W631" i="4"/>
  <c r="O26" i="4"/>
  <c r="S26" i="4"/>
  <c r="S279" i="4"/>
  <c r="O279" i="4"/>
  <c r="W9" i="4"/>
  <c r="U149" i="4"/>
  <c r="U10" i="4"/>
  <c r="W125" i="4"/>
  <c r="U209" i="4"/>
  <c r="O40" i="4"/>
  <c r="S40" i="4"/>
  <c r="O23" i="4"/>
  <c r="S23" i="4"/>
  <c r="O41" i="4"/>
  <c r="S41" i="4"/>
  <c r="Z82" i="4"/>
  <c r="AC82" i="4" s="1"/>
  <c r="Y82" i="4"/>
  <c r="AB82" i="4" s="1"/>
  <c r="U29" i="4"/>
  <c r="U297" i="4"/>
  <c r="U296" i="4"/>
  <c r="T296" i="4"/>
  <c r="Z312" i="4"/>
  <c r="AC312" i="4" s="1"/>
  <c r="Y312" i="4"/>
  <c r="AB312" i="4" s="1"/>
  <c r="T484" i="4"/>
  <c r="U484" i="4"/>
  <c r="Z554" i="4"/>
  <c r="AC554" i="4" s="1"/>
  <c r="Y554" i="4"/>
  <c r="AB554" i="4" s="1"/>
  <c r="O525" i="4"/>
  <c r="S525" i="4"/>
  <c r="S766" i="4"/>
  <c r="O766" i="4"/>
  <c r="W299" i="4"/>
  <c r="G299" i="4"/>
  <c r="F299" i="4"/>
  <c r="T299" i="4" s="1"/>
  <c r="Y458" i="4"/>
  <c r="AB458" i="4" s="1"/>
  <c r="Z458" i="4"/>
  <c r="AC458" i="4" s="1"/>
  <c r="W620" i="4"/>
  <c r="T492" i="4"/>
  <c r="U492" i="4"/>
  <c r="S635" i="4"/>
  <c r="O635" i="4"/>
  <c r="U5" i="4"/>
  <c r="T274" i="4"/>
  <c r="U274" i="4"/>
  <c r="O219" i="4"/>
  <c r="S219" i="4"/>
  <c r="Z155" i="4"/>
  <c r="AC155" i="4" s="1"/>
  <c r="Y155" i="4"/>
  <c r="AB155" i="4" s="1"/>
  <c r="Z348" i="4"/>
  <c r="AC348" i="4" s="1"/>
  <c r="U300" i="4"/>
  <c r="T300" i="4"/>
  <c r="O515" i="4"/>
  <c r="S515" i="4"/>
  <c r="U539" i="4"/>
  <c r="T539" i="4"/>
  <c r="U260" i="4"/>
  <c r="Z229" i="4"/>
  <c r="AC229" i="4" s="1"/>
  <c r="Y229" i="4"/>
  <c r="AB229" i="4" s="1"/>
  <c r="Z400" i="4"/>
  <c r="AC400" i="4" s="1"/>
  <c r="Y400" i="4"/>
  <c r="AB400" i="4" s="1"/>
  <c r="Y624" i="4"/>
  <c r="AB624" i="4" s="1"/>
  <c r="Z624" i="4"/>
  <c r="AC624" i="4" s="1"/>
  <c r="W21" i="4"/>
  <c r="F21" i="4"/>
  <c r="Y21" i="4" s="1"/>
  <c r="AB21" i="4" s="1"/>
  <c r="G21" i="4"/>
  <c r="O215" i="4"/>
  <c r="S215" i="4"/>
  <c r="O505" i="4"/>
  <c r="S505" i="4"/>
  <c r="O43" i="4"/>
  <c r="S43" i="4"/>
  <c r="O251" i="4"/>
  <c r="S251" i="4"/>
  <c r="O226" i="4"/>
  <c r="S226" i="4"/>
  <c r="O350" i="4"/>
  <c r="S350" i="4"/>
  <c r="U350" i="4" s="1"/>
  <c r="W342" i="4"/>
  <c r="W529" i="4"/>
  <c r="Z617" i="4"/>
  <c r="AC617" i="4" s="1"/>
  <c r="Y617" i="4"/>
  <c r="AB617" i="4" s="1"/>
  <c r="U285" i="4"/>
  <c r="Y518" i="4"/>
  <c r="AB518" i="4" s="1"/>
  <c r="Z518" i="4"/>
  <c r="AC518" i="4" s="1"/>
  <c r="U415" i="4"/>
  <c r="T415" i="4"/>
  <c r="O454" i="4"/>
  <c r="S454" i="4"/>
  <c r="T494" i="4"/>
  <c r="U494" i="4"/>
  <c r="T661" i="4"/>
  <c r="U661" i="4"/>
  <c r="Z570" i="4"/>
  <c r="AC570" i="4" s="1"/>
  <c r="Y570" i="4"/>
  <c r="AB570" i="4" s="1"/>
  <c r="T181" i="4"/>
  <c r="O52" i="4"/>
  <c r="S52" i="4"/>
  <c r="T240" i="4"/>
  <c r="W148" i="4"/>
  <c r="F104" i="4"/>
  <c r="T104" i="4" s="1"/>
  <c r="G104" i="4"/>
  <c r="U104" i="4" s="1"/>
  <c r="W104" i="4"/>
  <c r="W366" i="4"/>
  <c r="Y497" i="4"/>
  <c r="AB497" i="4" s="1"/>
  <c r="Z497" i="4"/>
  <c r="AC497" i="4" s="1"/>
  <c r="Z698" i="4"/>
  <c r="AC698" i="4" s="1"/>
  <c r="Y698" i="4"/>
  <c r="AB698" i="4" s="1"/>
  <c r="U780" i="4"/>
  <c r="T780" i="4"/>
  <c r="Y44" i="4"/>
  <c r="AB44" i="4" s="1"/>
  <c r="Z44" i="4"/>
  <c r="AC44" i="4" s="1"/>
  <c r="O53" i="4"/>
  <c r="S53" i="4"/>
  <c r="Z134" i="4"/>
  <c r="AC134" i="4" s="1"/>
  <c r="Y134" i="4"/>
  <c r="AB134" i="4" s="1"/>
  <c r="U183" i="4"/>
  <c r="U289" i="4"/>
  <c r="T289" i="4"/>
  <c r="U469" i="4"/>
  <c r="T469" i="4"/>
  <c r="O405" i="4"/>
  <c r="S405" i="4"/>
  <c r="Z26" i="4"/>
  <c r="AC26" i="4" s="1"/>
  <c r="Y26" i="4"/>
  <c r="AB26" i="4" s="1"/>
  <c r="Z279" i="4"/>
  <c r="AC279" i="4" s="1"/>
  <c r="S459" i="4"/>
  <c r="O459" i="4"/>
  <c r="W149" i="4"/>
  <c r="W209" i="4"/>
  <c r="W33" i="4"/>
  <c r="W554" i="4"/>
  <c r="O258" i="4"/>
  <c r="S258" i="4"/>
  <c r="Z294" i="4"/>
  <c r="AC294" i="4" s="1"/>
  <c r="Y294" i="4"/>
  <c r="AB294" i="4" s="1"/>
  <c r="W327" i="4"/>
  <c r="G327" i="4"/>
  <c r="U327" i="4" s="1"/>
  <c r="F327" i="4"/>
  <c r="T327" i="4" s="1"/>
  <c r="Z515" i="4"/>
  <c r="AC515" i="4" s="1"/>
  <c r="Y515" i="4"/>
  <c r="AB515" i="4" s="1"/>
  <c r="U658" i="4"/>
  <c r="T658" i="4"/>
  <c r="Y800" i="4"/>
  <c r="AB800" i="4" s="1"/>
  <c r="Z800" i="4"/>
  <c r="AC800" i="4" s="1"/>
  <c r="T45" i="4"/>
  <c r="W103" i="4"/>
  <c r="G103" i="4"/>
  <c r="F103" i="4"/>
  <c r="T103" i="4" s="1"/>
  <c r="T260" i="4"/>
  <c r="S614" i="4"/>
  <c r="O614" i="4"/>
  <c r="Z382" i="4"/>
  <c r="AC382" i="4" s="1"/>
  <c r="Y382" i="4"/>
  <c r="AB382" i="4" s="1"/>
  <c r="T436" i="4"/>
  <c r="U436" i="4"/>
  <c r="Y43" i="4"/>
  <c r="AB43" i="4" s="1"/>
  <c r="Z43" i="4"/>
  <c r="AC43" i="4" s="1"/>
  <c r="U292" i="4"/>
  <c r="T167" i="4"/>
  <c r="Y167" i="4"/>
  <c r="AB167" i="4" s="1"/>
  <c r="Z350" i="4"/>
  <c r="AC350" i="4" s="1"/>
  <c r="Y350" i="4"/>
  <c r="AB350" i="4" s="1"/>
  <c r="Y463" i="4"/>
  <c r="AB463" i="4" s="1"/>
  <c r="Z463" i="4"/>
  <c r="AC463" i="4" s="1"/>
  <c r="U357" i="4"/>
  <c r="T357" i="4"/>
  <c r="Y217" i="4"/>
  <c r="AB217" i="4" s="1"/>
  <c r="S570" i="4"/>
  <c r="O570" i="4"/>
  <c r="U684" i="4"/>
  <c r="T684" i="4"/>
  <c r="U304" i="4"/>
  <c r="S408" i="4"/>
  <c r="O408" i="4"/>
  <c r="O497" i="4"/>
  <c r="S497" i="4"/>
  <c r="S691" i="4"/>
  <c r="O691" i="4"/>
  <c r="U736" i="4"/>
  <c r="T736" i="4"/>
  <c r="T727" i="4"/>
  <c r="U727" i="4"/>
  <c r="O44" i="4"/>
  <c r="S44" i="4"/>
  <c r="Y368" i="4"/>
  <c r="AB368" i="4" s="1"/>
  <c r="Z368" i="4"/>
  <c r="AC368" i="4" s="1"/>
  <c r="Y405" i="4"/>
  <c r="AB405" i="4" s="1"/>
  <c r="Z405" i="4"/>
  <c r="AC405" i="4" s="1"/>
  <c r="S401" i="4"/>
  <c r="O401" i="4"/>
  <c r="S546" i="4"/>
  <c r="O546" i="4"/>
  <c r="U728" i="4"/>
  <c r="T728" i="4"/>
  <c r="W428" i="4"/>
  <c r="T42" i="4"/>
  <c r="W140" i="4"/>
  <c r="Z729" i="4"/>
  <c r="AC729" i="4" s="1"/>
  <c r="Y729" i="4"/>
  <c r="AB729" i="4" s="1"/>
  <c r="T149" i="4"/>
  <c r="T286" i="4"/>
  <c r="Z10" i="4"/>
  <c r="AC10" i="4" s="1"/>
  <c r="Y62" i="4"/>
  <c r="AB62" i="4" s="1"/>
  <c r="W566" i="4"/>
  <c r="W458" i="4"/>
  <c r="Z148" i="4"/>
  <c r="AC148" i="4" s="1"/>
  <c r="Y148" i="4"/>
  <c r="AB148" i="4" s="1"/>
  <c r="G163" i="4"/>
  <c r="U163" i="4" s="1"/>
  <c r="W163" i="4"/>
  <c r="F163" i="4"/>
  <c r="T163" i="4" s="1"/>
  <c r="O441" i="4"/>
  <c r="S441" i="4"/>
  <c r="T589" i="4"/>
  <c r="U589" i="4"/>
  <c r="U628" i="4"/>
  <c r="T628" i="4"/>
  <c r="Z185" i="4"/>
  <c r="AC185" i="4" s="1"/>
  <c r="Y185" i="4"/>
  <c r="AB185" i="4" s="1"/>
  <c r="U141" i="4"/>
  <c r="W201" i="4"/>
  <c r="G201" i="4"/>
  <c r="Z201" i="4" s="1"/>
  <c r="AC201" i="4" s="1"/>
  <c r="F201" i="4"/>
  <c r="S367" i="4"/>
  <c r="U367" i="4" s="1"/>
  <c r="O367" i="4"/>
  <c r="Z398" i="4"/>
  <c r="AC398" i="4" s="1"/>
  <c r="Y398" i="4"/>
  <c r="AB398" i="4" s="1"/>
  <c r="O541" i="4"/>
  <c r="S541" i="4"/>
  <c r="U548" i="4"/>
  <c r="T548" i="4"/>
  <c r="S770" i="4"/>
  <c r="O770" i="4"/>
  <c r="S455" i="4"/>
  <c r="O455" i="4"/>
  <c r="Z347" i="4"/>
  <c r="AC347" i="4" s="1"/>
  <c r="Y347" i="4"/>
  <c r="AB347" i="4" s="1"/>
  <c r="Z247" i="4"/>
  <c r="AC247" i="4" s="1"/>
  <c r="Y247" i="4"/>
  <c r="AB247" i="4" s="1"/>
  <c r="Z430" i="4"/>
  <c r="AC430" i="4" s="1"/>
  <c r="Y430" i="4"/>
  <c r="AB430" i="4" s="1"/>
  <c r="Z361" i="4"/>
  <c r="AC361" i="4" s="1"/>
  <c r="Y361" i="4"/>
  <c r="AB361" i="4" s="1"/>
  <c r="Z562" i="4"/>
  <c r="AC562" i="4" s="1"/>
  <c r="Y562" i="4"/>
  <c r="AB562" i="4" s="1"/>
  <c r="T577" i="4"/>
  <c r="U577" i="4"/>
  <c r="U704" i="4"/>
  <c r="T704" i="4"/>
  <c r="S761" i="4"/>
  <c r="O761" i="4"/>
  <c r="O50" i="4"/>
  <c r="S50" i="4"/>
  <c r="O713" i="4"/>
  <c r="S713" i="4"/>
  <c r="O47" i="4"/>
  <c r="S47" i="4"/>
  <c r="T182" i="4"/>
  <c r="U182" i="4"/>
  <c r="Y388" i="4"/>
  <c r="AB388" i="4" s="1"/>
  <c r="Z388" i="4"/>
  <c r="AC388" i="4" s="1"/>
  <c r="Z306" i="4"/>
  <c r="AC306" i="4" s="1"/>
  <c r="Y306" i="4"/>
  <c r="AB306" i="4" s="1"/>
  <c r="W384" i="4"/>
  <c r="Z709" i="4"/>
  <c r="AC709" i="4" s="1"/>
  <c r="Y709" i="4"/>
  <c r="AB709" i="4" s="1"/>
  <c r="S78" i="4"/>
  <c r="O78" i="4"/>
  <c r="Z23" i="4"/>
  <c r="AC23" i="4" s="1"/>
  <c r="U144" i="4"/>
  <c r="S329" i="4"/>
  <c r="U329" i="4" s="1"/>
  <c r="O329" i="4"/>
  <c r="O8" i="4"/>
  <c r="S8" i="4"/>
  <c r="T15" i="4"/>
  <c r="W239" i="4"/>
  <c r="G239" i="4"/>
  <c r="Z239" i="4" s="1"/>
  <c r="AC239" i="4" s="1"/>
  <c r="F239" i="4"/>
  <c r="Y239" i="4" s="1"/>
  <c r="AB239" i="4" s="1"/>
  <c r="S138" i="4"/>
  <c r="U138" i="4" s="1"/>
  <c r="O138" i="4"/>
  <c r="F96" i="4"/>
  <c r="T96" i="4" s="1"/>
  <c r="G96" i="4"/>
  <c r="W96" i="4"/>
  <c r="Y140" i="4"/>
  <c r="AB140" i="4" s="1"/>
  <c r="Z140" i="4"/>
  <c r="AC140" i="4" s="1"/>
  <c r="S97" i="4"/>
  <c r="T97" i="4" s="1"/>
  <c r="O97" i="4"/>
  <c r="S142" i="4"/>
  <c r="U142" i="4" s="1"/>
  <c r="O142" i="4"/>
  <c r="W223" i="4"/>
  <c r="G223" i="4"/>
  <c r="F223" i="4"/>
  <c r="Z197" i="4"/>
  <c r="AC197" i="4" s="1"/>
  <c r="Y197" i="4"/>
  <c r="AB197" i="4" s="1"/>
  <c r="W193" i="4"/>
  <c r="G193" i="4"/>
  <c r="U193" i="4" s="1"/>
  <c r="F193" i="4"/>
  <c r="T193" i="4" s="1"/>
  <c r="W238" i="4"/>
  <c r="G238" i="4"/>
  <c r="F238" i="4"/>
  <c r="O323" i="4"/>
  <c r="S323" i="4"/>
  <c r="U323" i="4" s="1"/>
  <c r="Z411" i="4"/>
  <c r="AC411" i="4" s="1"/>
  <c r="Y411" i="4"/>
  <c r="AB411" i="4" s="1"/>
  <c r="O238" i="4"/>
  <c r="S238" i="4"/>
  <c r="T475" i="4"/>
  <c r="U475" i="4"/>
  <c r="T500" i="4"/>
  <c r="U500" i="4"/>
  <c r="S431" i="4"/>
  <c r="O431" i="4"/>
  <c r="T519" i="4"/>
  <c r="U519" i="4"/>
  <c r="O466" i="4"/>
  <c r="S466" i="4"/>
  <c r="Z557" i="4"/>
  <c r="AC557" i="4" s="1"/>
  <c r="Y557" i="4"/>
  <c r="AB557" i="4" s="1"/>
  <c r="T710" i="4"/>
  <c r="U710" i="4"/>
  <c r="U783" i="4"/>
  <c r="T783" i="4"/>
  <c r="T720" i="4"/>
  <c r="U720" i="4"/>
  <c r="Y779" i="4"/>
  <c r="AB779" i="4" s="1"/>
  <c r="Z779" i="4"/>
  <c r="AC779" i="4" s="1"/>
  <c r="O185" i="4"/>
  <c r="S185" i="4"/>
  <c r="U363" i="4"/>
  <c r="T498" i="4"/>
  <c r="U498" i="4"/>
  <c r="T649" i="4"/>
  <c r="U649" i="4"/>
  <c r="Z129" i="4"/>
  <c r="AC129" i="4" s="1"/>
  <c r="Y129" i="4"/>
  <c r="AB129" i="4" s="1"/>
  <c r="O34" i="4"/>
  <c r="S34" i="4"/>
  <c r="W22" i="4"/>
  <c r="G22" i="4"/>
  <c r="U22" i="4" s="1"/>
  <c r="F22" i="4"/>
  <c r="T22" i="4" s="1"/>
  <c r="O239" i="4"/>
  <c r="S239" i="4"/>
  <c r="Z163" i="4"/>
  <c r="AC163" i="4" s="1"/>
  <c r="Z96" i="4"/>
  <c r="AC96" i="4" s="1"/>
  <c r="Y211" i="4"/>
  <c r="AB211" i="4" s="1"/>
  <c r="Z223" i="4"/>
  <c r="AC223" i="4" s="1"/>
  <c r="Y223" i="4"/>
  <c r="AB223" i="4" s="1"/>
  <c r="Z243" i="4"/>
  <c r="AC243" i="4" s="1"/>
  <c r="Y243" i="4"/>
  <c r="AB243" i="4" s="1"/>
  <c r="Z245" i="4"/>
  <c r="AC245" i="4" s="1"/>
  <c r="Y245" i="4"/>
  <c r="AB245" i="4" s="1"/>
  <c r="O230" i="4"/>
  <c r="S230" i="4"/>
  <c r="U311" i="4"/>
  <c r="S439" i="4"/>
  <c r="O439" i="4"/>
  <c r="T321" i="4"/>
  <c r="S443" i="4"/>
  <c r="O443" i="4"/>
  <c r="O504" i="4"/>
  <c r="S504" i="4"/>
  <c r="O398" i="4"/>
  <c r="S398" i="4"/>
  <c r="W558" i="4"/>
  <c r="T508" i="4"/>
  <c r="U508" i="4"/>
  <c r="Z616" i="4"/>
  <c r="AC616" i="4" s="1"/>
  <c r="Y616" i="4"/>
  <c r="AB616" i="4" s="1"/>
  <c r="Z705" i="4"/>
  <c r="AC705" i="4" s="1"/>
  <c r="Y705" i="4"/>
  <c r="AB705" i="4" s="1"/>
  <c r="W683" i="4"/>
  <c r="W785" i="4"/>
  <c r="Z770" i="4"/>
  <c r="AC770" i="4" s="1"/>
  <c r="Y770" i="4"/>
  <c r="AB770" i="4" s="1"/>
  <c r="T797" i="4"/>
  <c r="U797" i="4"/>
  <c r="O45" i="4"/>
  <c r="S45" i="4"/>
  <c r="T266" i="4"/>
  <c r="Z345" i="4"/>
  <c r="AC345" i="4" s="1"/>
  <c r="Y345" i="4"/>
  <c r="AB345" i="4" s="1"/>
  <c r="T354" i="4"/>
  <c r="O342" i="4"/>
  <c r="S342" i="4"/>
  <c r="T342" i="4" s="1"/>
  <c r="Z337" i="4"/>
  <c r="AC337" i="4" s="1"/>
  <c r="Z765" i="4"/>
  <c r="AC765" i="4" s="1"/>
  <c r="Y765" i="4"/>
  <c r="AB765" i="4" s="1"/>
  <c r="Y32" i="4"/>
  <c r="AB32" i="4" s="1"/>
  <c r="Z32" i="4"/>
  <c r="AC32" i="4" s="1"/>
  <c r="O54" i="4"/>
  <c r="S54" i="4"/>
  <c r="Y118" i="4"/>
  <c r="AB118" i="4" s="1"/>
  <c r="S93" i="4"/>
  <c r="O93" i="4"/>
  <c r="Z177" i="4"/>
  <c r="AC177" i="4" s="1"/>
  <c r="Y177" i="4"/>
  <c r="AB177" i="4" s="1"/>
  <c r="Z280" i="4"/>
  <c r="AC280" i="4" s="1"/>
  <c r="Y280" i="4"/>
  <c r="AB280" i="4" s="1"/>
  <c r="S200" i="4"/>
  <c r="O200" i="4"/>
  <c r="Z272" i="4"/>
  <c r="AC272" i="4" s="1"/>
  <c r="O259" i="4"/>
  <c r="S259" i="4"/>
  <c r="T259" i="4" s="1"/>
  <c r="S192" i="4"/>
  <c r="U192" i="4" s="1"/>
  <c r="O192" i="4"/>
  <c r="T356" i="4"/>
  <c r="S395" i="4"/>
  <c r="O395" i="4"/>
  <c r="O430" i="4"/>
  <c r="S430" i="4"/>
  <c r="U322" i="4"/>
  <c r="O361" i="4"/>
  <c r="S361" i="4"/>
  <c r="T361" i="4" s="1"/>
  <c r="S427" i="4"/>
  <c r="O427" i="4"/>
  <c r="U409" i="4"/>
  <c r="T409" i="4"/>
  <c r="S562" i="4"/>
  <c r="O562" i="4"/>
  <c r="Z567" i="4"/>
  <c r="AC567" i="4" s="1"/>
  <c r="Y567" i="4"/>
  <c r="AB567" i="4" s="1"/>
  <c r="Z619" i="4"/>
  <c r="AC619" i="4" s="1"/>
  <c r="Y619" i="4"/>
  <c r="AB619" i="4" s="1"/>
  <c r="U586" i="4"/>
  <c r="T586" i="4"/>
  <c r="U700" i="4"/>
  <c r="T700" i="4"/>
  <c r="T747" i="4"/>
  <c r="U747" i="4"/>
  <c r="O804" i="4"/>
  <c r="S804" i="4"/>
  <c r="S17" i="4"/>
  <c r="O17" i="4"/>
  <c r="W49" i="4"/>
  <c r="G49" i="4"/>
  <c r="U49" i="4" s="1"/>
  <c r="F49" i="4"/>
  <c r="T49" i="4" s="1"/>
  <c r="Y79" i="4"/>
  <c r="AB79" i="4" s="1"/>
  <c r="Z79" i="4"/>
  <c r="AC79" i="4" s="1"/>
  <c r="Z50" i="4"/>
  <c r="AC50" i="4" s="1"/>
  <c r="Y50" i="4"/>
  <c r="AB50" i="4" s="1"/>
  <c r="T135" i="4"/>
  <c r="Z620" i="4"/>
  <c r="AC620" i="4" s="1"/>
  <c r="Y620" i="4"/>
  <c r="AB620" i="4" s="1"/>
  <c r="Y47" i="4"/>
  <c r="AB47" i="4" s="1"/>
  <c r="Z47" i="4"/>
  <c r="AC47" i="4" s="1"/>
  <c r="O107" i="4"/>
  <c r="S107" i="4"/>
  <c r="T130" i="4"/>
  <c r="Y100" i="4"/>
  <c r="AB100" i="4" s="1"/>
  <c r="T203" i="4"/>
  <c r="Z284" i="4"/>
  <c r="AC284" i="4" s="1"/>
  <c r="W306" i="4"/>
  <c r="G306" i="4"/>
  <c r="U306" i="4" s="1"/>
  <c r="F306" i="4"/>
  <c r="T306" i="4" s="1"/>
  <c r="S388" i="4"/>
  <c r="O388" i="4"/>
  <c r="Z333" i="4"/>
  <c r="AC333" i="4" s="1"/>
  <c r="U372" i="4"/>
  <c r="T372" i="4"/>
  <c r="T267" i="4"/>
  <c r="U267" i="4"/>
  <c r="U437" i="4"/>
  <c r="T437" i="4"/>
  <c r="S291" i="4"/>
  <c r="O291" i="4"/>
  <c r="Z464" i="4"/>
  <c r="AC464" i="4" s="1"/>
  <c r="Y464" i="4"/>
  <c r="AB464" i="4" s="1"/>
  <c r="Z446" i="4"/>
  <c r="AC446" i="4" s="1"/>
  <c r="Y446" i="4"/>
  <c r="AB446" i="4" s="1"/>
  <c r="O499" i="4"/>
  <c r="S499" i="4"/>
  <c r="S643" i="4"/>
  <c r="O643" i="4"/>
  <c r="Y509" i="4"/>
  <c r="AB509" i="4" s="1"/>
  <c r="Z509" i="4"/>
  <c r="AC509" i="4" s="1"/>
  <c r="T723" i="4"/>
  <c r="U723" i="4"/>
  <c r="T807" i="4"/>
  <c r="U807" i="4"/>
  <c r="W245" i="4"/>
  <c r="Z315" i="4"/>
  <c r="AC315" i="4" s="1"/>
  <c r="Y422" i="4"/>
  <c r="AB422" i="4" s="1"/>
  <c r="Z422" i="4"/>
  <c r="AC422" i="4" s="1"/>
  <c r="U540" i="4"/>
  <c r="T540" i="4"/>
  <c r="O709" i="4"/>
  <c r="S709" i="4"/>
  <c r="S793" i="4"/>
  <c r="O793" i="4"/>
  <c r="U17" i="4"/>
  <c r="U153" i="4"/>
  <c r="Z121" i="4"/>
  <c r="AC121" i="4" s="1"/>
  <c r="Y121" i="4"/>
  <c r="AB121" i="4" s="1"/>
  <c r="Y9" i="4"/>
  <c r="AB9" i="4" s="1"/>
  <c r="Z9" i="4"/>
  <c r="AC9" i="4" s="1"/>
  <c r="T144" i="4"/>
  <c r="W4" i="4"/>
  <c r="F4" i="4"/>
  <c r="G4" i="4"/>
  <c r="T207" i="4"/>
  <c r="W345" i="4"/>
  <c r="T294" i="4"/>
  <c r="U320" i="4"/>
  <c r="Z391" i="4"/>
  <c r="AC391" i="4" s="1"/>
  <c r="Y391" i="4"/>
  <c r="AB391" i="4" s="1"/>
  <c r="Z339" i="4"/>
  <c r="AC339" i="4" s="1"/>
  <c r="Y339" i="4"/>
  <c r="AB339" i="4" s="1"/>
  <c r="W459" i="4"/>
  <c r="Y397" i="4"/>
  <c r="AB397" i="4" s="1"/>
  <c r="Z397" i="4"/>
  <c r="AC397" i="4" s="1"/>
  <c r="W706" i="4"/>
  <c r="O695" i="4"/>
  <c r="S695" i="4"/>
  <c r="T298" i="4"/>
  <c r="T486" i="4"/>
  <c r="U486" i="4"/>
  <c r="S625" i="4"/>
  <c r="O625" i="4"/>
  <c r="U676" i="4"/>
  <c r="T676" i="4"/>
  <c r="Y33" i="4"/>
  <c r="AB33" i="4" s="1"/>
  <c r="Z33" i="4"/>
  <c r="AC33" i="4" s="1"/>
  <c r="T722" i="4"/>
  <c r="U722" i="4"/>
  <c r="T188" i="4"/>
  <c r="U344" i="4"/>
  <c r="W626" i="4"/>
  <c r="W695" i="4"/>
  <c r="W116" i="4"/>
  <c r="F116" i="4"/>
  <c r="G116" i="4"/>
  <c r="U116" i="4" s="1"/>
  <c r="Z144" i="4"/>
  <c r="AC144" i="4" s="1"/>
  <c r="Y144" i="4"/>
  <c r="AB144" i="4" s="1"/>
  <c r="F20" i="4"/>
  <c r="T20" i="4" s="1"/>
  <c r="W20" i="4"/>
  <c r="G20" i="4"/>
  <c r="U20" i="4" s="1"/>
  <c r="U184" i="4"/>
  <c r="G251" i="4"/>
  <c r="U251" i="4" s="1"/>
  <c r="F251" i="4"/>
  <c r="T251" i="4" s="1"/>
  <c r="W251" i="4"/>
  <c r="U343" i="4"/>
  <c r="S155" i="4"/>
  <c r="O155" i="4"/>
  <c r="G187" i="4"/>
  <c r="U187" i="4" s="1"/>
  <c r="F187" i="4"/>
  <c r="T187" i="4" s="1"/>
  <c r="W187" i="4"/>
  <c r="Z258" i="4"/>
  <c r="AC258" i="4" s="1"/>
  <c r="S348" i="4"/>
  <c r="O348" i="4"/>
  <c r="T340" i="4"/>
  <c r="U340" i="4"/>
  <c r="Y490" i="4"/>
  <c r="AB490" i="4" s="1"/>
  <c r="Z490" i="4"/>
  <c r="AC490" i="4" s="1"/>
  <c r="U590" i="4"/>
  <c r="T590" i="4"/>
  <c r="O749" i="4"/>
  <c r="S749" i="4"/>
  <c r="O800" i="4"/>
  <c r="S800" i="4"/>
  <c r="Z139" i="4"/>
  <c r="AC139" i="4" s="1"/>
  <c r="U45" i="4"/>
  <c r="W164" i="4"/>
  <c r="W801" i="4"/>
  <c r="W353" i="4"/>
  <c r="F353" i="4"/>
  <c r="T353" i="4" s="1"/>
  <c r="G353" i="4"/>
  <c r="U353" i="4" s="1"/>
  <c r="W397" i="4"/>
  <c r="W557" i="4"/>
  <c r="O626" i="4"/>
  <c r="S626" i="4"/>
  <c r="W18" i="4"/>
  <c r="F18" i="4"/>
  <c r="G18" i="4"/>
  <c r="O116" i="4"/>
  <c r="S116" i="4"/>
  <c r="Y158" i="4"/>
  <c r="AB158" i="4" s="1"/>
  <c r="U198" i="4"/>
  <c r="T198" i="4"/>
  <c r="T292" i="4"/>
  <c r="U167" i="4"/>
  <c r="Z167" i="4"/>
  <c r="AC167" i="4" s="1"/>
  <c r="Z226" i="4"/>
  <c r="AC226" i="4" s="1"/>
  <c r="S376" i="4"/>
  <c r="O376" i="4"/>
  <c r="Z298" i="4"/>
  <c r="AC298" i="4" s="1"/>
  <c r="Y529" i="4"/>
  <c r="AB529" i="4" s="1"/>
  <c r="Z529" i="4"/>
  <c r="AC529" i="4" s="1"/>
  <c r="T364" i="4"/>
  <c r="U364" i="4"/>
  <c r="S463" i="4"/>
  <c r="O463" i="4"/>
  <c r="Y450" i="4"/>
  <c r="AB450" i="4" s="1"/>
  <c r="Z450" i="4"/>
  <c r="AC450" i="4" s="1"/>
  <c r="Y537" i="4"/>
  <c r="AB537" i="4" s="1"/>
  <c r="Z537" i="4"/>
  <c r="AC537" i="4" s="1"/>
  <c r="S617" i="4"/>
  <c r="O617" i="4"/>
  <c r="S664" i="4"/>
  <c r="O664" i="4"/>
  <c r="Z745" i="4"/>
  <c r="AC745" i="4" s="1"/>
  <c r="Y745" i="4"/>
  <c r="AB745" i="4" s="1"/>
  <c r="U352" i="4"/>
  <c r="Z566" i="4"/>
  <c r="AC566" i="4" s="1"/>
  <c r="Y566" i="4"/>
  <c r="AB566" i="4" s="1"/>
  <c r="W545" i="4"/>
  <c r="U795" i="4"/>
  <c r="T795" i="4"/>
  <c r="Z217" i="4"/>
  <c r="AC217" i="4" s="1"/>
  <c r="T329" i="4"/>
  <c r="T503" i="4"/>
  <c r="U503" i="4"/>
  <c r="U669" i="4"/>
  <c r="T669" i="4"/>
  <c r="O57" i="4"/>
  <c r="S57" i="4"/>
  <c r="T57" i="4" s="1"/>
  <c r="T157" i="4"/>
  <c r="Z132" i="4"/>
  <c r="AC132" i="4" s="1"/>
  <c r="Y132" i="4"/>
  <c r="AB132" i="4" s="1"/>
  <c r="Z241" i="4"/>
  <c r="AC241" i="4" s="1"/>
  <c r="T304" i="4"/>
  <c r="Y408" i="4"/>
  <c r="AB408" i="4" s="1"/>
  <c r="Z408" i="4"/>
  <c r="AC408" i="4" s="1"/>
  <c r="Y691" i="4"/>
  <c r="AB691" i="4" s="1"/>
  <c r="Z691" i="4"/>
  <c r="AC691" i="4" s="1"/>
  <c r="T681" i="4"/>
  <c r="U681" i="4"/>
  <c r="T86" i="4"/>
  <c r="Z250" i="4"/>
  <c r="AC250" i="4" s="1"/>
  <c r="W396" i="4"/>
  <c r="T359" i="4"/>
  <c r="Y359" i="4"/>
  <c r="AB359" i="4" s="1"/>
  <c r="Z546" i="4"/>
  <c r="AC546" i="4" s="1"/>
  <c r="Y546" i="4"/>
  <c r="AB546" i="4" s="1"/>
  <c r="T58" i="4"/>
  <c r="W729" i="4"/>
  <c r="U42" i="4"/>
  <c r="T174" i="4"/>
  <c r="U174" i="4"/>
  <c r="U288" i="4"/>
  <c r="O729" i="4"/>
  <c r="S729" i="4"/>
  <c r="T794" i="4"/>
  <c r="U794" i="4"/>
  <c r="W666" i="4"/>
  <c r="W111" i="4"/>
  <c r="G111" i="4"/>
  <c r="U111" i="4" s="1"/>
  <c r="F111" i="4"/>
  <c r="T111" i="4" s="1"/>
  <c r="Y29" i="4"/>
  <c r="AB29" i="4" s="1"/>
  <c r="Z29" i="4"/>
  <c r="AC29" i="4" s="1"/>
  <c r="W225" i="4"/>
  <c r="G225" i="4"/>
  <c r="U225" i="4" s="1"/>
  <c r="F225" i="4"/>
  <c r="T225" i="4" s="1"/>
  <c r="U179" i="4"/>
  <c r="Z179" i="4"/>
  <c r="AC179" i="4" s="1"/>
  <c r="Y536" i="4"/>
  <c r="AB536" i="4" s="1"/>
  <c r="Z536" i="4"/>
  <c r="AC536" i="4" s="1"/>
  <c r="U314" i="4"/>
  <c r="Y466" i="4"/>
  <c r="AB466" i="4" s="1"/>
  <c r="Z466" i="4"/>
  <c r="AC466" i="4" s="1"/>
  <c r="U692" i="4"/>
  <c r="T692" i="4"/>
  <c r="Z787" i="4"/>
  <c r="AC787" i="4" s="1"/>
  <c r="Y787" i="4"/>
  <c r="AB787" i="4" s="1"/>
  <c r="U563" i="4"/>
  <c r="T563" i="4"/>
  <c r="U102" i="4"/>
  <c r="U106" i="4"/>
  <c r="W221" i="4"/>
  <c r="G221" i="4"/>
  <c r="U221" i="4" s="1"/>
  <c r="F221" i="4"/>
  <c r="T221" i="4" s="1"/>
  <c r="T311" i="4"/>
  <c r="Z288" i="4"/>
  <c r="AC288" i="4" s="1"/>
  <c r="Y288" i="4"/>
  <c r="AB288" i="4" s="1"/>
  <c r="Z439" i="4"/>
  <c r="AC439" i="4" s="1"/>
  <c r="Y439" i="4"/>
  <c r="AB439" i="4" s="1"/>
  <c r="O442" i="4"/>
  <c r="S442" i="4"/>
  <c r="T708" i="4"/>
  <c r="U708" i="4"/>
  <c r="U131" i="4"/>
  <c r="S366" i="4"/>
  <c r="T366" i="4" s="1"/>
  <c r="O366" i="4"/>
  <c r="O808" i="4"/>
  <c r="S808" i="4"/>
  <c r="F72" i="4"/>
  <c r="T72" i="4" s="1"/>
  <c r="W72" i="4"/>
  <c r="G72" i="4"/>
  <c r="U72" i="4" s="1"/>
  <c r="Z266" i="4"/>
  <c r="AC266" i="4" s="1"/>
  <c r="Y266" i="4"/>
  <c r="AB266" i="4" s="1"/>
  <c r="Z639" i="4"/>
  <c r="AC639" i="4" s="1"/>
  <c r="Y639" i="4"/>
  <c r="AB639" i="4" s="1"/>
  <c r="O619" i="4"/>
  <c r="S619" i="4"/>
  <c r="Z804" i="4"/>
  <c r="AC804" i="4" s="1"/>
  <c r="Y804" i="4"/>
  <c r="AB804" i="4" s="1"/>
  <c r="Z153" i="4"/>
  <c r="AC153" i="4" s="1"/>
  <c r="Y153" i="4"/>
  <c r="AB153" i="4" s="1"/>
  <c r="O618" i="4"/>
  <c r="S618" i="4"/>
  <c r="O338" i="4"/>
  <c r="S338" i="4"/>
  <c r="T369" i="4"/>
  <c r="U369" i="4"/>
  <c r="S447" i="4"/>
  <c r="O447" i="4"/>
  <c r="Z561" i="4"/>
  <c r="AC561" i="4" s="1"/>
  <c r="Y561" i="4"/>
  <c r="AB561" i="4" s="1"/>
  <c r="W709" i="4"/>
  <c r="T798" i="4"/>
  <c r="U798" i="4"/>
  <c r="U245" i="4"/>
  <c r="O310" i="4"/>
  <c r="S310" i="4"/>
  <c r="T746" i="4"/>
  <c r="U746" i="4"/>
  <c r="T17" i="4"/>
  <c r="S121" i="4"/>
  <c r="U121" i="4" s="1"/>
  <c r="O121" i="4"/>
  <c r="Y41" i="4"/>
  <c r="AB41" i="4" s="1"/>
  <c r="Z41" i="4"/>
  <c r="AC41" i="4" s="1"/>
  <c r="W12" i="4"/>
  <c r="F12" i="4"/>
  <c r="G12" i="4"/>
  <c r="O46" i="4"/>
  <c r="S46" i="4"/>
  <c r="T46" i="4" s="1"/>
  <c r="O148" i="4"/>
  <c r="S148" i="4"/>
  <c r="Z138" i="4"/>
  <c r="AC138" i="4" s="1"/>
  <c r="Y138" i="4"/>
  <c r="AB138" i="4" s="1"/>
  <c r="Z112" i="4"/>
  <c r="AC112" i="4" s="1"/>
  <c r="Y112" i="4"/>
  <c r="AB112" i="4" s="1"/>
  <c r="Z97" i="4"/>
  <c r="AC97" i="4" s="1"/>
  <c r="Y97" i="4"/>
  <c r="AB97" i="4" s="1"/>
  <c r="Z142" i="4"/>
  <c r="AC142" i="4" s="1"/>
  <c r="Y142" i="4"/>
  <c r="AB142" i="4" s="1"/>
  <c r="Y222" i="4"/>
  <c r="AB222" i="4" s="1"/>
  <c r="O197" i="4"/>
  <c r="S197" i="4"/>
  <c r="U197" i="4" s="1"/>
  <c r="Z227" i="4"/>
  <c r="AC227" i="4" s="1"/>
  <c r="Y227" i="4"/>
  <c r="AB227" i="4" s="1"/>
  <c r="W230" i="4"/>
  <c r="G230" i="4"/>
  <c r="U230" i="4" s="1"/>
  <c r="F230" i="4"/>
  <c r="T230" i="4" s="1"/>
  <c r="S404" i="4"/>
  <c r="O404" i="4"/>
  <c r="Z301" i="4"/>
  <c r="AC301" i="4" s="1"/>
  <c r="Y301" i="4"/>
  <c r="AB301" i="4" s="1"/>
  <c r="T332" i="4"/>
  <c r="U332" i="4"/>
  <c r="Y441" i="4"/>
  <c r="AB441" i="4" s="1"/>
  <c r="Z441" i="4"/>
  <c r="AC441" i="4" s="1"/>
  <c r="W541" i="4"/>
  <c r="Z558" i="4"/>
  <c r="AC558" i="4" s="1"/>
  <c r="Y558" i="4"/>
  <c r="AB558" i="4" s="1"/>
  <c r="T667" i="4"/>
  <c r="U667" i="4"/>
  <c r="T601" i="4"/>
  <c r="U601" i="4"/>
  <c r="U608" i="4"/>
  <c r="T608" i="4"/>
  <c r="W705" i="4"/>
  <c r="T646" i="4"/>
  <c r="U646" i="4"/>
  <c r="Z767" i="4"/>
  <c r="AC767" i="4" s="1"/>
  <c r="Y767" i="4"/>
  <c r="AB767" i="4" s="1"/>
  <c r="U772" i="4"/>
  <c r="T772" i="4"/>
  <c r="Z343" i="4"/>
  <c r="AC343" i="4" s="1"/>
  <c r="Y343" i="4"/>
  <c r="AB343" i="4" s="1"/>
  <c r="U753" i="4"/>
  <c r="T753" i="4"/>
  <c r="T707" i="4"/>
  <c r="U707" i="4"/>
  <c r="Z34" i="4"/>
  <c r="AC34" i="4" s="1"/>
  <c r="Y34" i="4"/>
  <c r="AB34" i="4" s="1"/>
  <c r="W54" i="4"/>
  <c r="G54" i="4"/>
  <c r="Z54" i="4" s="1"/>
  <c r="AC54" i="4" s="1"/>
  <c r="F54" i="4"/>
  <c r="F48" i="4"/>
  <c r="T48" i="4" s="1"/>
  <c r="W48" i="4"/>
  <c r="G48" i="4"/>
  <c r="U48" i="4" s="1"/>
  <c r="O96" i="4"/>
  <c r="S96" i="4"/>
  <c r="O111" i="4"/>
  <c r="S111" i="4"/>
  <c r="W27" i="4"/>
  <c r="G27" i="4"/>
  <c r="F27" i="4"/>
  <c r="T27" i="4" s="1"/>
  <c r="T102" i="4"/>
  <c r="W37" i="4"/>
  <c r="F37" i="4"/>
  <c r="T37" i="4" s="1"/>
  <c r="G37" i="4"/>
  <c r="U37" i="4" s="1"/>
  <c r="Z136" i="4"/>
  <c r="AC136" i="4" s="1"/>
  <c r="S208" i="4"/>
  <c r="O208" i="4"/>
  <c r="Z346" i="4"/>
  <c r="AC346" i="4" s="1"/>
  <c r="Y346" i="4"/>
  <c r="AB346" i="4" s="1"/>
  <c r="U393" i="4"/>
  <c r="T393" i="4"/>
  <c r="Z375" i="4"/>
  <c r="AC375" i="4" s="1"/>
  <c r="Y375" i="4"/>
  <c r="AB375" i="4" s="1"/>
  <c r="O263" i="4"/>
  <c r="S263" i="4"/>
  <c r="U263" i="4" s="1"/>
  <c r="Z367" i="4"/>
  <c r="AC367" i="4" s="1"/>
  <c r="Y367" i="4"/>
  <c r="AB367" i="4" s="1"/>
  <c r="U321" i="4"/>
  <c r="T516" i="4"/>
  <c r="U516" i="4"/>
  <c r="Y504" i="4"/>
  <c r="AB504" i="4" s="1"/>
  <c r="Z504" i="4"/>
  <c r="AC504" i="4" s="1"/>
  <c r="W431" i="4"/>
  <c r="O495" i="4"/>
  <c r="S495" i="4"/>
  <c r="S487" i="4"/>
  <c r="O487" i="4"/>
  <c r="T581" i="4"/>
  <c r="U581" i="4"/>
  <c r="Y501" i="4"/>
  <c r="AB501" i="4" s="1"/>
  <c r="Z501" i="4"/>
  <c r="AC501" i="4" s="1"/>
  <c r="T543" i="4"/>
  <c r="U543" i="4"/>
  <c r="U574" i="4"/>
  <c r="T574" i="4"/>
  <c r="S616" i="4"/>
  <c r="O616" i="4"/>
  <c r="O705" i="4"/>
  <c r="S705" i="4"/>
  <c r="Y45" i="4"/>
  <c r="AB45" i="4" s="1"/>
  <c r="Z45" i="4"/>
  <c r="AC45" i="4" s="1"/>
  <c r="U266" i="4"/>
  <c r="U354" i="4"/>
  <c r="Z366" i="4"/>
  <c r="AC366" i="4" s="1"/>
  <c r="Y366" i="4"/>
  <c r="AB366" i="4" s="1"/>
  <c r="Z416" i="4"/>
  <c r="AC416" i="4" s="1"/>
  <c r="Y416" i="4"/>
  <c r="AB416" i="4" s="1"/>
  <c r="Z165" i="4"/>
  <c r="AC165" i="4" s="1"/>
  <c r="O32" i="4"/>
  <c r="S32" i="4"/>
  <c r="O31" i="4"/>
  <c r="S31" i="4"/>
  <c r="Y54" i="4"/>
  <c r="AB54" i="4" s="1"/>
  <c r="Z118" i="4"/>
  <c r="AC118" i="4" s="1"/>
  <c r="Z283" i="4"/>
  <c r="AC283" i="4" s="1"/>
  <c r="Y283" i="4"/>
  <c r="AB283" i="4" s="1"/>
  <c r="Y259" i="4"/>
  <c r="AB259" i="4" s="1"/>
  <c r="Z259" i="4"/>
  <c r="AC259" i="4" s="1"/>
  <c r="O247" i="4"/>
  <c r="S247" i="4"/>
  <c r="U247" i="4" s="1"/>
  <c r="W338" i="4"/>
  <c r="F338" i="4"/>
  <c r="G338" i="4"/>
  <c r="U338" i="4" s="1"/>
  <c r="Z303" i="4"/>
  <c r="AC303" i="4" s="1"/>
  <c r="Y303" i="4"/>
  <c r="AB303" i="4" s="1"/>
  <c r="W263" i="4"/>
  <c r="S335" i="4"/>
  <c r="O335" i="4"/>
  <c r="T330" i="4"/>
  <c r="Z434" i="4"/>
  <c r="AC434" i="4" s="1"/>
  <c r="Y434" i="4"/>
  <c r="AB434" i="4" s="1"/>
  <c r="W446" i="4"/>
  <c r="S639" i="4"/>
  <c r="O639" i="4"/>
  <c r="T514" i="4"/>
  <c r="U514" i="4"/>
  <c r="Z612" i="4"/>
  <c r="AC612" i="4" s="1"/>
  <c r="Y612" i="4"/>
  <c r="AB612" i="4" s="1"/>
  <c r="U597" i="4"/>
  <c r="T597" i="4"/>
  <c r="U712" i="4"/>
  <c r="T712" i="4"/>
  <c r="Y771" i="4"/>
  <c r="AB771" i="4" s="1"/>
  <c r="Z771" i="4"/>
  <c r="AC771" i="4" s="1"/>
  <c r="F92" i="4"/>
  <c r="T92" i="4" s="1"/>
  <c r="W92" i="4"/>
  <c r="G92" i="4"/>
  <c r="U92" i="4" s="1"/>
  <c r="Y56" i="4"/>
  <c r="AB56" i="4" s="1"/>
  <c r="Z56" i="4"/>
  <c r="AC56" i="4" s="1"/>
  <c r="Z95" i="4"/>
  <c r="AC95" i="4" s="1"/>
  <c r="T143" i="4"/>
  <c r="T74" i="4"/>
  <c r="Y74" i="4"/>
  <c r="AB74" i="4" s="1"/>
  <c r="U135" i="4"/>
  <c r="Z319" i="4"/>
  <c r="AC319" i="4" s="1"/>
  <c r="Y319" i="4"/>
  <c r="AB319" i="4" s="1"/>
  <c r="O457" i="4"/>
  <c r="S457" i="4"/>
  <c r="T485" i="4"/>
  <c r="U485" i="4"/>
  <c r="Y24" i="4"/>
  <c r="AB24" i="4" s="1"/>
  <c r="Z24" i="4"/>
  <c r="AC24" i="4" s="1"/>
  <c r="O25" i="4"/>
  <c r="S25" i="4"/>
  <c r="Y120" i="4"/>
  <c r="AB120" i="4" s="1"/>
  <c r="Z120" i="4"/>
  <c r="AC120" i="4" s="1"/>
  <c r="Z65" i="4"/>
  <c r="AC65" i="4" s="1"/>
  <c r="O75" i="4"/>
  <c r="S75" i="4"/>
  <c r="O94" i="4"/>
  <c r="S94" i="4"/>
  <c r="U94" i="4" s="1"/>
  <c r="Z235" i="4"/>
  <c r="AC235" i="4" s="1"/>
  <c r="Y235" i="4"/>
  <c r="AB235" i="4" s="1"/>
  <c r="U130" i="4"/>
  <c r="S244" i="4"/>
  <c r="O244" i="4"/>
  <c r="U203" i="4"/>
  <c r="T195" i="4"/>
  <c r="Y195" i="4"/>
  <c r="AB195" i="4" s="1"/>
  <c r="Y338" i="4"/>
  <c r="AB338" i="4" s="1"/>
  <c r="S351" i="4"/>
  <c r="O351" i="4"/>
  <c r="W395" i="4"/>
  <c r="U269" i="4"/>
  <c r="T269" i="4"/>
  <c r="O446" i="4"/>
  <c r="S446" i="4"/>
  <c r="Z499" i="4"/>
  <c r="AC499" i="4" s="1"/>
  <c r="Y499" i="4"/>
  <c r="AB499" i="4" s="1"/>
  <c r="Z553" i="4"/>
  <c r="AC553" i="4" s="1"/>
  <c r="Y553" i="4"/>
  <c r="AB553" i="4" s="1"/>
  <c r="O509" i="4"/>
  <c r="S509" i="4"/>
  <c r="T538" i="4"/>
  <c r="U538" i="4"/>
  <c r="O561" i="4"/>
  <c r="S561" i="4"/>
  <c r="S640" i="4"/>
  <c r="O640" i="4"/>
  <c r="Y659" i="4"/>
  <c r="AB659" i="4" s="1"/>
  <c r="Z659" i="4"/>
  <c r="AC659" i="4" s="1"/>
  <c r="T672" i="4"/>
  <c r="U672" i="4"/>
  <c r="U244" i="4"/>
  <c r="O422" i="4"/>
  <c r="S422" i="4"/>
  <c r="Z550" i="4"/>
  <c r="AC550" i="4" s="1"/>
  <c r="Y550" i="4"/>
  <c r="AB550" i="4" s="1"/>
  <c r="Y84" i="4"/>
  <c r="AB84" i="4" s="1"/>
  <c r="W153" i="4"/>
  <c r="Z124" i="4"/>
  <c r="AC124" i="4" s="1"/>
  <c r="S101" i="4"/>
  <c r="O101" i="4"/>
  <c r="T13" i="4"/>
  <c r="S188" i="4"/>
  <c r="U188" i="4" s="1"/>
  <c r="O188" i="4"/>
  <c r="W213" i="4"/>
  <c r="F213" i="4"/>
  <c r="G213" i="4"/>
  <c r="U213" i="4" s="1"/>
  <c r="U186" i="4"/>
  <c r="T186" i="4"/>
  <c r="U249" i="4"/>
  <c r="U294" i="4"/>
  <c r="T320" i="4"/>
  <c r="Z329" i="4"/>
  <c r="AC329" i="4" s="1"/>
  <c r="Y329" i="4"/>
  <c r="AB329" i="4" s="1"/>
  <c r="W435" i="4"/>
  <c r="W416" i="4"/>
  <c r="O397" i="4"/>
  <c r="S397" i="4"/>
  <c r="T573" i="4"/>
  <c r="U573" i="4"/>
  <c r="W730" i="4"/>
  <c r="Y695" i="4"/>
  <c r="AB695" i="4" s="1"/>
  <c r="Z695" i="4"/>
  <c r="AC695" i="4" s="1"/>
  <c r="W800" i="4"/>
  <c r="S299" i="4"/>
  <c r="O299" i="4"/>
  <c r="T502" i="4"/>
  <c r="U502" i="4"/>
  <c r="Y625" i="4"/>
  <c r="AB625" i="4" s="1"/>
  <c r="Z625" i="4"/>
  <c r="AC625" i="4" s="1"/>
  <c r="W663" i="4"/>
  <c r="Z796" i="4"/>
  <c r="AC796" i="4" s="1"/>
  <c r="Y796" i="4"/>
  <c r="AB796" i="4" s="1"/>
  <c r="F52" i="4"/>
  <c r="T52" i="4" s="1"/>
  <c r="W52" i="4"/>
  <c r="G52" i="4"/>
  <c r="U52" i="4" s="1"/>
  <c r="W188" i="4"/>
  <c r="T675" i="4"/>
  <c r="U675" i="4"/>
  <c r="U176" i="4"/>
  <c r="T184" i="4"/>
  <c r="W343" i="4"/>
  <c r="Z187" i="4"/>
  <c r="AC187" i="4" s="1"/>
  <c r="Y187" i="4"/>
  <c r="AB187" i="4" s="1"/>
  <c r="O234" i="4"/>
  <c r="S234" i="4"/>
  <c r="T234" i="4" s="1"/>
  <c r="T281" i="4"/>
  <c r="Y318" i="4"/>
  <c r="AB318" i="4" s="1"/>
  <c r="W432" i="4"/>
  <c r="U555" i="4"/>
  <c r="T555" i="4"/>
  <c r="W616" i="4"/>
  <c r="T697" i="4"/>
  <c r="U697" i="4"/>
  <c r="O752" i="4"/>
  <c r="S752" i="4"/>
  <c r="Z749" i="4"/>
  <c r="AC749" i="4" s="1"/>
  <c r="Y749" i="4"/>
  <c r="AB749" i="4" s="1"/>
  <c r="U51" i="4"/>
  <c r="Y139" i="4"/>
  <c r="AB139" i="4" s="1"/>
  <c r="O103" i="4"/>
  <c r="S103" i="4"/>
  <c r="Z191" i="4"/>
  <c r="AC191" i="4" s="1"/>
  <c r="Y191" i="4"/>
  <c r="AB191" i="4" s="1"/>
  <c r="U387" i="4"/>
  <c r="T387" i="4"/>
  <c r="S400" i="4"/>
  <c r="O400" i="4"/>
  <c r="S801" i="4"/>
  <c r="O801" i="4"/>
  <c r="W215" i="4"/>
  <c r="G215" i="4"/>
  <c r="Z215" i="4" s="1"/>
  <c r="AC215" i="4" s="1"/>
  <c r="F215" i="4"/>
  <c r="T215" i="4" s="1"/>
  <c r="W670" i="4"/>
  <c r="T242" i="4"/>
  <c r="Y626" i="4"/>
  <c r="AB626" i="4" s="1"/>
  <c r="Z626" i="4"/>
  <c r="AC626" i="4" s="1"/>
  <c r="U16" i="4"/>
  <c r="T81" i="4"/>
  <c r="Z158" i="4"/>
  <c r="AC158" i="4" s="1"/>
  <c r="U189" i="4"/>
  <c r="Y376" i="4"/>
  <c r="AB376" i="4" s="1"/>
  <c r="Z376" i="4"/>
  <c r="AC376" i="4" s="1"/>
  <c r="Y356" i="4"/>
  <c r="AB356" i="4" s="1"/>
  <c r="Y298" i="4"/>
  <c r="AB298" i="4" s="1"/>
  <c r="W518" i="4"/>
  <c r="O529" i="4"/>
  <c r="S529" i="4"/>
  <c r="S327" i="4"/>
  <c r="O327" i="4"/>
  <c r="W403" i="4"/>
  <c r="O450" i="4"/>
  <c r="S450" i="4"/>
  <c r="O537" i="4"/>
  <c r="S537" i="4"/>
  <c r="Y621" i="4"/>
  <c r="AB621" i="4" s="1"/>
  <c r="Z621" i="4"/>
  <c r="AC621" i="4" s="1"/>
  <c r="Z664" i="4"/>
  <c r="AC664" i="4" s="1"/>
  <c r="Y664" i="4"/>
  <c r="AB664" i="4" s="1"/>
  <c r="O745" i="4"/>
  <c r="S745" i="4"/>
  <c r="T352" i="4"/>
  <c r="S566" i="4"/>
  <c r="O566" i="4"/>
  <c r="Y521" i="4"/>
  <c r="AB521" i="4" s="1"/>
  <c r="Z521" i="4"/>
  <c r="AC521" i="4" s="1"/>
  <c r="T522" i="4"/>
  <c r="U522" i="4"/>
  <c r="O623" i="4"/>
  <c r="S623" i="4"/>
  <c r="U368" i="4"/>
  <c r="S762" i="4"/>
  <c r="O762" i="4"/>
  <c r="Z137" i="4"/>
  <c r="AC137" i="4" s="1"/>
  <c r="U82" i="4"/>
  <c r="Y57" i="4"/>
  <c r="AB57" i="4" s="1"/>
  <c r="Z57" i="4"/>
  <c r="AC57" i="4" s="1"/>
  <c r="W53" i="4"/>
  <c r="G53" i="4"/>
  <c r="U53" i="4" s="1"/>
  <c r="F53" i="4"/>
  <c r="T53" i="4" s="1"/>
  <c r="O132" i="4"/>
  <c r="S132" i="4"/>
  <c r="U132" i="4" s="1"/>
  <c r="W253" i="4"/>
  <c r="G253" i="4"/>
  <c r="U253" i="4" s="1"/>
  <c r="F253" i="4"/>
  <c r="T253" i="4" s="1"/>
  <c r="Y285" i="4"/>
  <c r="AB285" i="4" s="1"/>
  <c r="Z285" i="4"/>
  <c r="AC285" i="4" s="1"/>
  <c r="Z322" i="4"/>
  <c r="AC322" i="4" s="1"/>
  <c r="O352" i="4"/>
  <c r="S352" i="4"/>
  <c r="W613" i="4"/>
  <c r="U592" i="4"/>
  <c r="T592" i="4"/>
  <c r="T734" i="4"/>
  <c r="U734" i="4"/>
  <c r="U744" i="4"/>
  <c r="T744" i="4"/>
  <c r="W805" i="4"/>
  <c r="T117" i="4"/>
  <c r="U86" i="4"/>
  <c r="T166" i="4"/>
  <c r="U166" i="4"/>
  <c r="S253" i="4"/>
  <c r="O253" i="4"/>
  <c r="W404" i="4"/>
  <c r="Z451" i="4"/>
  <c r="AC451" i="4" s="1"/>
  <c r="Y451" i="4"/>
  <c r="AB451" i="4" s="1"/>
  <c r="Z396" i="4"/>
  <c r="AC396" i="4" s="1"/>
  <c r="Y396" i="4"/>
  <c r="AB396" i="4" s="1"/>
  <c r="W420" i="4"/>
  <c r="Z428" i="4"/>
  <c r="AC428" i="4" s="1"/>
  <c r="Y428" i="4"/>
  <c r="AB428" i="4" s="1"/>
  <c r="U359" i="4"/>
  <c r="Z359" i="4"/>
  <c r="AC359" i="4" s="1"/>
  <c r="U407" i="4"/>
  <c r="T407" i="4"/>
  <c r="U58" i="4"/>
  <c r="S425" i="4"/>
  <c r="O425" i="4"/>
  <c r="T288" i="4"/>
  <c r="U651" i="4"/>
  <c r="T651" i="4"/>
  <c r="T7" i="4"/>
  <c r="T30" i="4"/>
  <c r="T89" i="4"/>
  <c r="Y181" i="4"/>
  <c r="AB181" i="4" s="1"/>
  <c r="U629" i="4"/>
  <c r="T629" i="4"/>
  <c r="W83" i="4"/>
  <c r="W769" i="4"/>
  <c r="W796" i="4"/>
  <c r="Y8" i="4"/>
  <c r="AB8" i="4" s="1"/>
  <c r="Z8" i="4"/>
  <c r="AC8" i="4" s="1"/>
  <c r="S88" i="4"/>
  <c r="U88" i="4" s="1"/>
  <c r="O88" i="4"/>
  <c r="W282" i="4"/>
  <c r="G282" i="4"/>
  <c r="U282" i="4" s="1"/>
  <c r="F282" i="4"/>
  <c r="T282" i="4" s="1"/>
  <c r="Z184" i="4"/>
  <c r="AC184" i="4" s="1"/>
  <c r="Y184" i="4"/>
  <c r="AB184" i="4" s="1"/>
  <c r="W265" i="4"/>
  <c r="G265" i="4"/>
  <c r="U265" i="4" s="1"/>
  <c r="F265" i="4"/>
  <c r="O301" i="4"/>
  <c r="S301" i="4"/>
  <c r="U301" i="4" s="1"/>
  <c r="S473" i="4"/>
  <c r="O473" i="4"/>
  <c r="T481" i="4"/>
  <c r="U481" i="4"/>
  <c r="S558" i="4"/>
  <c r="O558" i="4"/>
  <c r="S706" i="4"/>
  <c r="O706" i="4"/>
  <c r="O779" i="4"/>
  <c r="S779" i="4"/>
  <c r="Y386" i="4"/>
  <c r="AB386" i="4" s="1"/>
  <c r="Z386" i="4"/>
  <c r="AC386" i="4" s="1"/>
  <c r="O76" i="4"/>
  <c r="S76" i="4"/>
  <c r="S375" i="4"/>
  <c r="O375" i="4"/>
  <c r="T595" i="4"/>
  <c r="U595" i="4"/>
  <c r="T742" i="4"/>
  <c r="U742" i="4"/>
  <c r="T719" i="4"/>
  <c r="U719" i="4"/>
  <c r="O345" i="4"/>
  <c r="S345" i="4"/>
  <c r="U345" i="4" s="1"/>
  <c r="Z730" i="4"/>
  <c r="AC730" i="4" s="1"/>
  <c r="Y730" i="4"/>
  <c r="AB730" i="4" s="1"/>
  <c r="S177" i="4"/>
  <c r="T177" i="4" s="1"/>
  <c r="O177" i="4"/>
  <c r="U356" i="4"/>
  <c r="Z335" i="4"/>
  <c r="AC335" i="4" s="1"/>
  <c r="Y335" i="4"/>
  <c r="AB335" i="4" s="1"/>
  <c r="T322" i="4"/>
  <c r="Y427" i="4"/>
  <c r="AB427" i="4" s="1"/>
  <c r="Z427" i="4"/>
  <c r="AC427" i="4" s="1"/>
  <c r="O399" i="4"/>
  <c r="S399" i="4"/>
  <c r="T633" i="4"/>
  <c r="U633" i="4"/>
  <c r="Z17" i="4"/>
  <c r="AC17" i="4" s="1"/>
  <c r="Y17" i="4"/>
  <c r="AB17" i="4" s="1"/>
  <c r="W101" i="4"/>
  <c r="G101" i="4"/>
  <c r="F101" i="4"/>
  <c r="Y101" i="4" s="1"/>
  <c r="AB101" i="4" s="1"/>
  <c r="O79" i="4"/>
  <c r="S79" i="4"/>
  <c r="T79" i="4" s="1"/>
  <c r="U161" i="4"/>
  <c r="Z161" i="4"/>
  <c r="AC161" i="4" s="1"/>
  <c r="T316" i="4"/>
  <c r="U782" i="4"/>
  <c r="T782" i="4"/>
  <c r="O36" i="4"/>
  <c r="S36" i="4"/>
  <c r="T160" i="4"/>
  <c r="Y160" i="4"/>
  <c r="AB160" i="4" s="1"/>
  <c r="Z218" i="4"/>
  <c r="AC218" i="4" s="1"/>
  <c r="W315" i="4"/>
  <c r="G315" i="4"/>
  <c r="F315" i="4"/>
  <c r="T315" i="4" s="1"/>
  <c r="Y512" i="4"/>
  <c r="AB512" i="4" s="1"/>
  <c r="Z512" i="4"/>
  <c r="AC512" i="4" s="1"/>
  <c r="Y775" i="4"/>
  <c r="AB775" i="4" s="1"/>
  <c r="Z775" i="4"/>
  <c r="AC775" i="4" s="1"/>
  <c r="T153" i="4"/>
  <c r="S85" i="4"/>
  <c r="O85" i="4"/>
  <c r="W128" i="4"/>
  <c r="F128" i="4"/>
  <c r="T128" i="4" s="1"/>
  <c r="G128" i="4"/>
  <c r="U128" i="4" s="1"/>
  <c r="T112" i="4"/>
  <c r="T345" i="4"/>
  <c r="S391" i="4"/>
  <c r="O391" i="4"/>
  <c r="Z636" i="4"/>
  <c r="AC636" i="4" s="1"/>
  <c r="Y636" i="4"/>
  <c r="AB636" i="4" s="1"/>
  <c r="Z766" i="4"/>
  <c r="AC766" i="4" s="1"/>
  <c r="Y766" i="4"/>
  <c r="AB766" i="4" s="1"/>
  <c r="Z299" i="4"/>
  <c r="AC299" i="4" s="1"/>
  <c r="O458" i="4"/>
  <c r="S458" i="4"/>
  <c r="Z768" i="4"/>
  <c r="AC768" i="4" s="1"/>
  <c r="Y768" i="4"/>
  <c r="AB768" i="4" s="1"/>
  <c r="S769" i="4"/>
  <c r="O769" i="4"/>
  <c r="O33" i="4"/>
  <c r="S33" i="4"/>
  <c r="U33" i="4" s="1"/>
  <c r="T5" i="4"/>
  <c r="O80" i="4"/>
  <c r="S80" i="4"/>
  <c r="T343" i="4"/>
  <c r="W64" i="4"/>
  <c r="F64" i="4"/>
  <c r="T64" i="4" s="1"/>
  <c r="G64" i="4"/>
  <c r="U64" i="4" s="1"/>
  <c r="F68" i="4"/>
  <c r="T68" i="4" s="1"/>
  <c r="W68" i="4"/>
  <c r="G68" i="4"/>
  <c r="U68" i="4" s="1"/>
  <c r="U15" i="4"/>
  <c r="Z46" i="4"/>
  <c r="AC46" i="4" s="1"/>
  <c r="Y46" i="4"/>
  <c r="AB46" i="4" s="1"/>
  <c r="O140" i="4"/>
  <c r="S140" i="4"/>
  <c r="T140" i="4" s="1"/>
  <c r="O51" i="4"/>
  <c r="S51" i="4"/>
  <c r="T51" i="4" s="1"/>
  <c r="U252" i="4"/>
  <c r="T252" i="4"/>
  <c r="U113" i="4"/>
  <c r="T113" i="4"/>
  <c r="S344" i="4"/>
  <c r="T344" i="4" s="1"/>
  <c r="O344" i="4"/>
  <c r="Z404" i="4"/>
  <c r="AC404" i="4" s="1"/>
  <c r="Y404" i="4"/>
  <c r="AB404" i="4" s="1"/>
  <c r="Z238" i="4"/>
  <c r="AC238" i="4" s="1"/>
  <c r="Y238" i="4"/>
  <c r="AB238" i="4" s="1"/>
  <c r="O334" i="4"/>
  <c r="S334" i="4"/>
  <c r="U334" i="4" s="1"/>
  <c r="T511" i="4"/>
  <c r="U511" i="4"/>
  <c r="Y471" i="4"/>
  <c r="AB471" i="4" s="1"/>
  <c r="Z471" i="4"/>
  <c r="AC471" i="4" s="1"/>
  <c r="U438" i="4"/>
  <c r="T438" i="4"/>
  <c r="Z657" i="4"/>
  <c r="AC657" i="4" s="1"/>
  <c r="Y657" i="4"/>
  <c r="AB657" i="4" s="1"/>
  <c r="O557" i="4"/>
  <c r="S557" i="4"/>
  <c r="T696" i="4"/>
  <c r="U696" i="4"/>
  <c r="Z764" i="4"/>
  <c r="AC764" i="4" s="1"/>
  <c r="Y764" i="4"/>
  <c r="AB764" i="4" s="1"/>
  <c r="Y773" i="4"/>
  <c r="AB773" i="4" s="1"/>
  <c r="Z773" i="4"/>
  <c r="AC773" i="4" s="1"/>
  <c r="S750" i="4"/>
  <c r="O750" i="4"/>
  <c r="S264" i="4"/>
  <c r="T264" i="4" s="1"/>
  <c r="O264" i="4"/>
  <c r="Y68" i="4"/>
  <c r="AB68" i="4" s="1"/>
  <c r="Z68" i="4"/>
  <c r="AC68" i="4" s="1"/>
  <c r="G93" i="4"/>
  <c r="U93" i="4" s="1"/>
  <c r="F93" i="4"/>
  <c r="T93" i="4" s="1"/>
  <c r="W93" i="4"/>
  <c r="T67" i="4"/>
  <c r="S163" i="4"/>
  <c r="O163" i="4"/>
  <c r="U62" i="4"/>
  <c r="T142" i="4"/>
  <c r="S223" i="4"/>
  <c r="O223" i="4"/>
  <c r="O243" i="4"/>
  <c r="S243" i="4"/>
  <c r="Z193" i="4"/>
  <c r="AC193" i="4" s="1"/>
  <c r="Y230" i="4"/>
  <c r="AB230" i="4" s="1"/>
  <c r="T247" i="4"/>
  <c r="O349" i="4"/>
  <c r="S349" i="4"/>
  <c r="U361" i="4"/>
  <c r="U453" i="4"/>
  <c r="T453" i="4"/>
  <c r="S479" i="4"/>
  <c r="O479" i="4"/>
  <c r="Y598" i="4"/>
  <c r="AB598" i="4" s="1"/>
  <c r="Z598" i="4"/>
  <c r="AC598" i="4" s="1"/>
  <c r="Z487" i="4"/>
  <c r="AC487" i="4" s="1"/>
  <c r="Y487" i="4"/>
  <c r="AB487" i="4" s="1"/>
  <c r="S559" i="4"/>
  <c r="O559" i="4"/>
  <c r="O501" i="4"/>
  <c r="S501" i="4"/>
  <c r="T656" i="4"/>
  <c r="U656" i="4"/>
  <c r="Z718" i="4"/>
  <c r="AC718" i="4" s="1"/>
  <c r="Y718" i="4"/>
  <c r="AB718" i="4" s="1"/>
  <c r="T738" i="4"/>
  <c r="U738" i="4"/>
  <c r="T743" i="4"/>
  <c r="U743" i="4"/>
  <c r="T786" i="4"/>
  <c r="U786" i="4"/>
  <c r="Z342" i="4"/>
  <c r="AC342" i="4" s="1"/>
  <c r="Y342" i="4"/>
  <c r="AB342" i="4" s="1"/>
  <c r="S765" i="4"/>
  <c r="O765" i="4"/>
  <c r="Y19" i="4"/>
  <c r="AB19" i="4" s="1"/>
  <c r="Y31" i="4"/>
  <c r="AB31" i="4" s="1"/>
  <c r="Z31" i="4"/>
  <c r="AC31" i="4" s="1"/>
  <c r="T77" i="4"/>
  <c r="U77" i="4"/>
  <c r="Z231" i="4"/>
  <c r="AC231" i="4" s="1"/>
  <c r="Y231" i="4"/>
  <c r="AB231" i="4" s="1"/>
  <c r="O27" i="4"/>
  <c r="S27" i="4"/>
  <c r="S347" i="4"/>
  <c r="O347" i="4"/>
  <c r="U273" i="4"/>
  <c r="Y200" i="4"/>
  <c r="AB200" i="4" s="1"/>
  <c r="Z200" i="4"/>
  <c r="AC200" i="4" s="1"/>
  <c r="W284" i="4"/>
  <c r="F284" i="4"/>
  <c r="T284" i="4" s="1"/>
  <c r="G284" i="4"/>
  <c r="U284" i="4" s="1"/>
  <c r="Z192" i="4"/>
  <c r="AC192" i="4" s="1"/>
  <c r="Y192" i="4"/>
  <c r="AB192" i="4" s="1"/>
  <c r="W333" i="4"/>
  <c r="G333" i="4"/>
  <c r="U333" i="4" s="1"/>
  <c r="F333" i="4"/>
  <c r="T333" i="4" s="1"/>
  <c r="Z395" i="4"/>
  <c r="AC395" i="4" s="1"/>
  <c r="Y395" i="4"/>
  <c r="AB395" i="4" s="1"/>
  <c r="T510" i="4"/>
  <c r="U510" i="4"/>
  <c r="U330" i="4"/>
  <c r="Z448" i="4"/>
  <c r="AC448" i="4" s="1"/>
  <c r="Y448" i="4"/>
  <c r="AB448" i="4" s="1"/>
  <c r="O434" i="4"/>
  <c r="S434" i="4"/>
  <c r="S478" i="4"/>
  <c r="O478" i="4"/>
  <c r="Y470" i="4"/>
  <c r="AB470" i="4" s="1"/>
  <c r="Z470" i="4"/>
  <c r="AC470" i="4" s="1"/>
  <c r="W509" i="4"/>
  <c r="S612" i="4"/>
  <c r="O612" i="4"/>
  <c r="U596" i="4"/>
  <c r="T596" i="4"/>
  <c r="O756" i="4"/>
  <c r="S756" i="4"/>
  <c r="S771" i="4"/>
  <c r="O771" i="4"/>
  <c r="T778" i="4"/>
  <c r="U778" i="4"/>
  <c r="W124" i="4"/>
  <c r="F124" i="4"/>
  <c r="Y124" i="4" s="1"/>
  <c r="AB124" i="4" s="1"/>
  <c r="G124" i="4"/>
  <c r="W85" i="4"/>
  <c r="F85" i="4"/>
  <c r="T85" i="4" s="1"/>
  <c r="G85" i="4"/>
  <c r="U85" i="4" s="1"/>
  <c r="Z108" i="4"/>
  <c r="AC108" i="4" s="1"/>
  <c r="Y108" i="4"/>
  <c r="AB108" i="4" s="1"/>
  <c r="O56" i="4"/>
  <c r="S56" i="4"/>
  <c r="U56" i="4" s="1"/>
  <c r="Y95" i="4"/>
  <c r="AB95" i="4" s="1"/>
  <c r="W78" i="4"/>
  <c r="G78" i="4"/>
  <c r="U78" i="4" s="1"/>
  <c r="F78" i="4"/>
  <c r="T78" i="4" s="1"/>
  <c r="U143" i="4"/>
  <c r="U74" i="4"/>
  <c r="Z74" i="4"/>
  <c r="AC74" i="4" s="1"/>
  <c r="O620" i="4"/>
  <c r="S620" i="4"/>
  <c r="Y622" i="4"/>
  <c r="AB622" i="4" s="1"/>
  <c r="Z622" i="4"/>
  <c r="AC622" i="4" s="1"/>
  <c r="O24" i="4"/>
  <c r="S24" i="4"/>
  <c r="T105" i="4"/>
  <c r="Y25" i="4"/>
  <c r="AB25" i="4" s="1"/>
  <c r="Z25" i="4"/>
  <c r="AC25" i="4" s="1"/>
  <c r="O120" i="4"/>
  <c r="S120" i="4"/>
  <c r="Y107" i="4"/>
  <c r="AB107" i="4" s="1"/>
  <c r="Z107" i="4"/>
  <c r="AC107" i="4" s="1"/>
  <c r="T90" i="4"/>
  <c r="Z94" i="4"/>
  <c r="AC94" i="4" s="1"/>
  <c r="Y94" i="4"/>
  <c r="AB94" i="4" s="1"/>
  <c r="O100" i="4"/>
  <c r="S100" i="4"/>
  <c r="Z244" i="4"/>
  <c r="AC244" i="4" s="1"/>
  <c r="Y244" i="4"/>
  <c r="AB244" i="4" s="1"/>
  <c r="S196" i="4"/>
  <c r="O196" i="4"/>
  <c r="U195" i="4"/>
  <c r="Z195" i="4"/>
  <c r="AC195" i="4" s="1"/>
  <c r="U418" i="4"/>
  <c r="T418" i="4"/>
  <c r="U373" i="4"/>
  <c r="T373" i="4"/>
  <c r="Z351" i="4"/>
  <c r="AC351" i="4" s="1"/>
  <c r="Y351" i="4"/>
  <c r="AB351" i="4" s="1"/>
  <c r="T262" i="4"/>
  <c r="U262" i="4"/>
  <c r="W310" i="4"/>
  <c r="F310" i="4"/>
  <c r="T310" i="4" s="1"/>
  <c r="G310" i="4"/>
  <c r="U310" i="4" s="1"/>
  <c r="U271" i="4"/>
  <c r="T271" i="4"/>
  <c r="Y305" i="4"/>
  <c r="AB305" i="4" s="1"/>
  <c r="T535" i="4"/>
  <c r="U535" i="4"/>
  <c r="S464" i="4"/>
  <c r="O464" i="4"/>
  <c r="W562" i="4"/>
  <c r="O553" i="4"/>
  <c r="S553" i="4"/>
  <c r="O531" i="4"/>
  <c r="S531" i="4"/>
  <c r="Z640" i="4"/>
  <c r="AC640" i="4" s="1"/>
  <c r="Y640" i="4"/>
  <c r="AB640" i="4" s="1"/>
  <c r="S659" i="4"/>
  <c r="O659" i="4"/>
  <c r="T682" i="4"/>
  <c r="U682" i="4"/>
  <c r="T724" i="4"/>
  <c r="U724" i="4"/>
  <c r="U791" i="4"/>
  <c r="T791" i="4"/>
  <c r="T244" i="4"/>
  <c r="O315" i="4"/>
  <c r="S315" i="4"/>
  <c r="W388" i="4"/>
  <c r="S412" i="4"/>
  <c r="O412" i="4"/>
  <c r="T611" i="4"/>
  <c r="U611" i="4"/>
  <c r="S550" i="4"/>
  <c r="O550" i="4"/>
  <c r="Z793" i="4"/>
  <c r="AC793" i="4" s="1"/>
  <c r="Y793" i="4"/>
  <c r="AB793" i="4" s="1"/>
  <c r="Y774" i="4"/>
  <c r="AB774" i="4" s="1"/>
  <c r="Z774" i="4"/>
  <c r="AC774" i="4" s="1"/>
  <c r="U61" i="4"/>
  <c r="O124" i="4"/>
  <c r="S124" i="4"/>
  <c r="S9" i="4"/>
  <c r="U9" i="4" s="1"/>
  <c r="O9" i="4"/>
  <c r="O55" i="4"/>
  <c r="S55" i="4"/>
  <c r="O92" i="4"/>
  <c r="S92" i="4"/>
  <c r="O49" i="4"/>
  <c r="S49" i="4"/>
  <c r="U13" i="4"/>
  <c r="O128" i="4"/>
  <c r="S128" i="4"/>
  <c r="Z4" i="4"/>
  <c r="AC4" i="4" s="1"/>
  <c r="Y4" i="4"/>
  <c r="AB4" i="4" s="1"/>
  <c r="U207" i="4"/>
  <c r="U180" i="4"/>
  <c r="T180" i="4"/>
  <c r="S213" i="4"/>
  <c r="O213" i="4"/>
  <c r="T249" i="4"/>
  <c r="S339" i="4"/>
  <c r="U339" i="4" s="1"/>
  <c r="O339" i="4"/>
  <c r="Z435" i="4"/>
  <c r="AC435" i="4" s="1"/>
  <c r="Y435" i="4"/>
  <c r="AB435" i="4" s="1"/>
  <c r="T362" i="4"/>
  <c r="U362" i="4"/>
  <c r="O627" i="4"/>
  <c r="S627" i="4"/>
  <c r="T678" i="4"/>
  <c r="U678" i="4"/>
  <c r="W702" i="4"/>
  <c r="Z763" i="4"/>
  <c r="AC763" i="4" s="1"/>
  <c r="Y763" i="4"/>
  <c r="AB763" i="4" s="1"/>
  <c r="U489" i="4"/>
  <c r="T489" i="4"/>
  <c r="O768" i="4"/>
  <c r="S768" i="4"/>
  <c r="Z663" i="4"/>
  <c r="AC663" i="4" s="1"/>
  <c r="Y663" i="4"/>
  <c r="AB663" i="4" s="1"/>
  <c r="T185" i="4"/>
  <c r="W344" i="4"/>
  <c r="O144" i="4"/>
  <c r="S144" i="4"/>
  <c r="W184" i="4"/>
  <c r="T227" i="4"/>
  <c r="U281" i="4"/>
  <c r="T390" i="4"/>
  <c r="U390" i="4"/>
  <c r="W323" i="4"/>
  <c r="Z318" i="4"/>
  <c r="AC318" i="4" s="1"/>
  <c r="T568" i="4"/>
  <c r="U568" i="4"/>
  <c r="S644" i="4"/>
  <c r="O644" i="4"/>
  <c r="Y752" i="4"/>
  <c r="AB752" i="4" s="1"/>
  <c r="Z752" i="4"/>
  <c r="AC752" i="4" s="1"/>
  <c r="W767" i="4"/>
  <c r="W51" i="4"/>
  <c r="W71" i="4"/>
  <c r="G71" i="4"/>
  <c r="U71" i="4" s="1"/>
  <c r="F71" i="4"/>
  <c r="T71" i="4" s="1"/>
  <c r="T178" i="4"/>
  <c r="U178" i="4"/>
  <c r="T350" i="4"/>
  <c r="U313" i="4"/>
  <c r="T582" i="4"/>
  <c r="U582" i="4"/>
  <c r="W632" i="4"/>
  <c r="Z801" i="4"/>
  <c r="AC801" i="4" s="1"/>
  <c r="Y801" i="4"/>
  <c r="AB801" i="4" s="1"/>
  <c r="Y60" i="4"/>
  <c r="AB60" i="4" s="1"/>
  <c r="Z60" i="4"/>
  <c r="AC60" i="4" s="1"/>
  <c r="Z670" i="4"/>
  <c r="AC670" i="4" s="1"/>
  <c r="Y670" i="4"/>
  <c r="AB670" i="4" s="1"/>
  <c r="T731" i="4"/>
  <c r="U731" i="4"/>
  <c r="U242" i="4"/>
  <c r="T642" i="4"/>
  <c r="U642" i="4"/>
  <c r="U673" i="4"/>
  <c r="T673" i="4"/>
  <c r="O152" i="4"/>
  <c r="S152" i="4"/>
  <c r="T16" i="4"/>
  <c r="T138" i="4"/>
  <c r="U81" i="4"/>
  <c r="T121" i="4"/>
  <c r="O20" i="4"/>
  <c r="S20" i="4"/>
  <c r="Z205" i="4"/>
  <c r="AC205" i="4" s="1"/>
  <c r="Y205" i="4"/>
  <c r="AB205" i="4" s="1"/>
  <c r="U212" i="4"/>
  <c r="T189" i="4"/>
  <c r="U308" i="4"/>
  <c r="T308" i="4"/>
  <c r="Y317" i="4"/>
  <c r="AB317" i="4" s="1"/>
  <c r="W462" i="4"/>
  <c r="W352" i="4"/>
  <c r="O521" i="4"/>
  <c r="S521" i="4"/>
  <c r="Y623" i="4"/>
  <c r="AB623" i="4" s="1"/>
  <c r="Z623" i="4"/>
  <c r="AC623" i="4" s="1"/>
  <c r="T368" i="4"/>
  <c r="W517" i="4"/>
  <c r="Z762" i="4"/>
  <c r="AC762" i="4" s="1"/>
  <c r="Y762" i="4"/>
  <c r="AB762" i="4" s="1"/>
  <c r="S137" i="4"/>
  <c r="O137" i="4"/>
  <c r="W329" i="4"/>
  <c r="W443" i="4"/>
  <c r="S18" i="4"/>
  <c r="O18" i="4"/>
  <c r="O39" i="4"/>
  <c r="S39" i="4"/>
  <c r="T39" i="4" s="1"/>
  <c r="T82" i="4"/>
  <c r="Z117" i="4"/>
  <c r="AC117" i="4" s="1"/>
  <c r="Y117" i="4"/>
  <c r="AB117" i="4" s="1"/>
  <c r="U237" i="4"/>
  <c r="Y352" i="4"/>
  <c r="AB352" i="4" s="1"/>
  <c r="Z352" i="4"/>
  <c r="AC352" i="4" s="1"/>
  <c r="W401" i="4"/>
  <c r="U650" i="4"/>
  <c r="T650" i="4"/>
  <c r="T703" i="4"/>
  <c r="U703" i="4"/>
  <c r="U803" i="4"/>
  <c r="T803" i="4"/>
  <c r="U117" i="4"/>
  <c r="W86" i="4"/>
  <c r="T319" i="4"/>
  <c r="T307" i="4"/>
  <c r="S396" i="4"/>
  <c r="O396" i="4"/>
  <c r="S420" i="4"/>
  <c r="O420" i="4"/>
  <c r="S428" i="4"/>
  <c r="O428" i="4"/>
  <c r="T689" i="4"/>
  <c r="U689" i="4"/>
  <c r="W691" i="4"/>
  <c r="U50" i="4"/>
  <c r="O21" i="4"/>
  <c r="S21" i="4"/>
  <c r="W288" i="4"/>
  <c r="U593" i="4"/>
  <c r="T593" i="4"/>
  <c r="Z104" i="4"/>
  <c r="AC104" i="4" s="1"/>
  <c r="Y104" i="4"/>
  <c r="AB104" i="4" s="1"/>
  <c r="W38" i="4"/>
  <c r="G38" i="4"/>
  <c r="F38" i="4"/>
  <c r="T38" i="4" s="1"/>
  <c r="Z181" i="4"/>
  <c r="AC181" i="4" s="1"/>
  <c r="T715" i="4"/>
  <c r="U715" i="4"/>
  <c r="W488" i="4"/>
  <c r="U60" i="4"/>
  <c r="W394" i="4"/>
  <c r="Z3" i="4"/>
  <c r="AC3" i="4" s="1"/>
  <c r="Y3" i="4"/>
  <c r="AB3" i="4" s="1"/>
  <c r="S3" i="4"/>
  <c r="O3" i="4"/>
  <c r="U375" i="4" l="1"/>
  <c r="T375" i="4"/>
  <c r="Z92" i="4"/>
  <c r="AC92" i="4" s="1"/>
  <c r="U617" i="4"/>
  <c r="T617" i="4"/>
  <c r="T570" i="4"/>
  <c r="U570" i="4"/>
  <c r="T88" i="4"/>
  <c r="Y71" i="4"/>
  <c r="AB71" i="4" s="1"/>
  <c r="U234" i="4"/>
  <c r="U140" i="4"/>
  <c r="Z52" i="4"/>
  <c r="AC52" i="4" s="1"/>
  <c r="T137" i="4"/>
  <c r="U549" i="4"/>
  <c r="T549" i="4"/>
  <c r="U605" i="4"/>
  <c r="T605" i="4"/>
  <c r="T339" i="4"/>
  <c r="T751" i="4"/>
  <c r="U751" i="4"/>
  <c r="T367" i="4"/>
  <c r="Y27" i="4"/>
  <c r="AB27" i="4" s="1"/>
  <c r="T386" i="4"/>
  <c r="U386" i="4"/>
  <c r="T787" i="4"/>
  <c r="U787" i="4"/>
  <c r="T774" i="4"/>
  <c r="U774" i="4"/>
  <c r="T775" i="4"/>
  <c r="U775" i="4"/>
  <c r="U100" i="4"/>
  <c r="T416" i="4"/>
  <c r="U416" i="4"/>
  <c r="T513" i="4"/>
  <c r="U513" i="4"/>
  <c r="Z111" i="4"/>
  <c r="AC111" i="4" s="1"/>
  <c r="Z20" i="4"/>
  <c r="AC20" i="4" s="1"/>
  <c r="U567" i="4"/>
  <c r="T567" i="4"/>
  <c r="U75" i="4"/>
  <c r="Z64" i="4"/>
  <c r="AC64" i="4" s="1"/>
  <c r="T34" i="4"/>
  <c r="Z282" i="4"/>
  <c r="AC282" i="4" s="1"/>
  <c r="U79" i="4"/>
  <c r="U557" i="4"/>
  <c r="T557" i="4"/>
  <c r="T706" i="4"/>
  <c r="U706" i="4"/>
  <c r="T404" i="4"/>
  <c r="U404" i="4"/>
  <c r="U447" i="4"/>
  <c r="T447" i="4"/>
  <c r="U18" i="4"/>
  <c r="U427" i="4"/>
  <c r="T427" i="4"/>
  <c r="U395" i="4"/>
  <c r="T395" i="4"/>
  <c r="U761" i="4"/>
  <c r="T761" i="4"/>
  <c r="Z93" i="4"/>
  <c r="AC93" i="4" s="1"/>
  <c r="T441" i="4"/>
  <c r="U441" i="4"/>
  <c r="U401" i="4"/>
  <c r="T401" i="4"/>
  <c r="Y38" i="4"/>
  <c r="AB38" i="4" s="1"/>
  <c r="U624" i="4"/>
  <c r="T624" i="4"/>
  <c r="T9" i="4"/>
  <c r="T759" i="4"/>
  <c r="U759" i="4"/>
  <c r="U38" i="4"/>
  <c r="T420" i="4"/>
  <c r="U420" i="4"/>
  <c r="T550" i="4"/>
  <c r="U550" i="4"/>
  <c r="U659" i="4"/>
  <c r="T659" i="4"/>
  <c r="U177" i="4"/>
  <c r="U612" i="4"/>
  <c r="T612" i="4"/>
  <c r="U750" i="4"/>
  <c r="T750" i="4"/>
  <c r="T94" i="4"/>
  <c r="T265" i="4"/>
  <c r="U400" i="4"/>
  <c r="T400" i="4"/>
  <c r="T213" i="4"/>
  <c r="Y92" i="4"/>
  <c r="AB92" i="4" s="1"/>
  <c r="Z84" i="4"/>
  <c r="AC84" i="4" s="1"/>
  <c r="U446" i="4"/>
  <c r="T446" i="4"/>
  <c r="Z338" i="4"/>
  <c r="AC338" i="4" s="1"/>
  <c r="U639" i="4"/>
  <c r="T639" i="4"/>
  <c r="U487" i="4"/>
  <c r="T487" i="4"/>
  <c r="T263" i="4"/>
  <c r="T18" i="4"/>
  <c r="U749" i="4"/>
  <c r="T749" i="4"/>
  <c r="T323" i="4"/>
  <c r="Y315" i="4"/>
  <c r="AB315" i="4" s="1"/>
  <c r="Y284" i="4"/>
  <c r="AB284" i="4" s="1"/>
  <c r="U443" i="4"/>
  <c r="T443" i="4"/>
  <c r="Y163" i="4"/>
  <c r="AB163" i="4" s="1"/>
  <c r="T83" i="4"/>
  <c r="U103" i="4"/>
  <c r="U459" i="4"/>
  <c r="T459" i="4"/>
  <c r="T505" i="4"/>
  <c r="U505" i="4"/>
  <c r="Z71" i="4"/>
  <c r="AC71" i="4" s="1"/>
  <c r="U299" i="4"/>
  <c r="Z38" i="4"/>
  <c r="AC38" i="4" s="1"/>
  <c r="Y52" i="4"/>
  <c r="AB52" i="4" s="1"/>
  <c r="U737" i="4"/>
  <c r="T737" i="4"/>
  <c r="T56" i="4"/>
  <c r="T334" i="4"/>
  <c r="U717" i="4"/>
  <c r="T717" i="4"/>
  <c r="U39" i="4"/>
  <c r="U348" i="4"/>
  <c r="T80" i="4"/>
  <c r="U279" i="4"/>
  <c r="U137" i="4"/>
  <c r="T609" i="4"/>
  <c r="U609" i="4"/>
  <c r="U785" i="4"/>
  <c r="T785" i="4"/>
  <c r="T718" i="4"/>
  <c r="U718" i="4"/>
  <c r="T231" i="4"/>
  <c r="U536" i="4"/>
  <c r="T536" i="4"/>
  <c r="T76" i="4"/>
  <c r="U107" i="4"/>
  <c r="Y221" i="4"/>
  <c r="AB221" i="4" s="1"/>
  <c r="T100" i="4"/>
  <c r="U674" i="4"/>
  <c r="T674" i="4"/>
  <c r="T773" i="4"/>
  <c r="U773" i="4"/>
  <c r="U528" i="4"/>
  <c r="T528" i="4"/>
  <c r="T25" i="4"/>
  <c r="Z225" i="4"/>
  <c r="AC225" i="4" s="1"/>
  <c r="T192" i="4"/>
  <c r="U683" i="4"/>
  <c r="T683" i="4"/>
  <c r="Y20" i="4"/>
  <c r="AB20" i="4" s="1"/>
  <c r="U488" i="4"/>
  <c r="T488" i="4"/>
  <c r="Z49" i="4"/>
  <c r="AC49" i="4" s="1"/>
  <c r="U414" i="4"/>
  <c r="T414" i="4"/>
  <c r="U280" i="4"/>
  <c r="U28" i="4"/>
  <c r="T730" i="4"/>
  <c r="U730" i="4"/>
  <c r="U34" i="4"/>
  <c r="T529" i="4"/>
  <c r="U529" i="4"/>
  <c r="U729" i="4"/>
  <c r="T729" i="4"/>
  <c r="T793" i="4"/>
  <c r="U793" i="4"/>
  <c r="Y333" i="4"/>
  <c r="AB333" i="4" s="1"/>
  <c r="U431" i="4"/>
  <c r="T431" i="4"/>
  <c r="U455" i="4"/>
  <c r="T455" i="4"/>
  <c r="U408" i="4"/>
  <c r="T408" i="4"/>
  <c r="Y279" i="4"/>
  <c r="AB279" i="4" s="1"/>
  <c r="U454" i="4"/>
  <c r="T454" i="4"/>
  <c r="U635" i="4"/>
  <c r="T635" i="4"/>
  <c r="U698" i="4"/>
  <c r="T698" i="4"/>
  <c r="U382" i="4"/>
  <c r="T382" i="4"/>
  <c r="T348" i="4"/>
  <c r="U471" i="4"/>
  <c r="T471" i="4"/>
  <c r="U451" i="4"/>
  <c r="T451" i="4"/>
  <c r="T805" i="4"/>
  <c r="U805" i="4"/>
  <c r="T219" i="4"/>
  <c r="U496" i="4"/>
  <c r="T496" i="4"/>
  <c r="U231" i="4"/>
  <c r="U411" i="4"/>
  <c r="T411" i="4"/>
  <c r="U507" i="4"/>
  <c r="T507" i="4"/>
  <c r="U741" i="4"/>
  <c r="T741" i="4"/>
  <c r="Z221" i="4"/>
  <c r="AC221" i="4" s="1"/>
  <c r="U32" i="4"/>
  <c r="Z265" i="4"/>
  <c r="AC265" i="4" s="1"/>
  <c r="T347" i="4"/>
  <c r="U196" i="4"/>
  <c r="U796" i="4"/>
  <c r="T796" i="4"/>
  <c r="Y49" i="4"/>
  <c r="AB49" i="4" s="1"/>
  <c r="U120" i="4"/>
  <c r="T280" i="4"/>
  <c r="U569" i="4"/>
  <c r="T569" i="4"/>
  <c r="Z48" i="4"/>
  <c r="AC48" i="4" s="1"/>
  <c r="T243" i="4"/>
  <c r="U643" i="4"/>
  <c r="T643" i="4"/>
  <c r="T239" i="4"/>
  <c r="U713" i="4"/>
  <c r="T713" i="4"/>
  <c r="U733" i="4"/>
  <c r="T733" i="4"/>
  <c r="U366" i="4"/>
  <c r="U403" i="4"/>
  <c r="T403" i="4"/>
  <c r="Y353" i="4"/>
  <c r="AB353" i="4" s="1"/>
  <c r="T632" i="4"/>
  <c r="U632" i="4"/>
  <c r="U725" i="4"/>
  <c r="T725" i="4"/>
  <c r="U152" i="4"/>
  <c r="U763" i="4"/>
  <c r="T763" i="4"/>
  <c r="T554" i="4"/>
  <c r="U554" i="4"/>
  <c r="U594" i="4"/>
  <c r="T594" i="4"/>
  <c r="U467" i="4"/>
  <c r="T467" i="4"/>
  <c r="U788" i="4"/>
  <c r="T788" i="4"/>
  <c r="T406" i="4"/>
  <c r="U406" i="4"/>
  <c r="U219" i="4"/>
  <c r="U57" i="4"/>
  <c r="T380" i="4"/>
  <c r="U380" i="4"/>
  <c r="T47" i="4"/>
  <c r="T631" i="4"/>
  <c r="U631" i="4"/>
  <c r="U259" i="4"/>
  <c r="Y265" i="4"/>
  <c r="AB265" i="4" s="1"/>
  <c r="U347" i="4"/>
  <c r="T196" i="4"/>
  <c r="U394" i="4"/>
  <c r="T394" i="4"/>
  <c r="T41" i="4"/>
  <c r="T291" i="4"/>
  <c r="T120" i="4"/>
  <c r="T28" i="4"/>
  <c r="Z37" i="4"/>
  <c r="AC37" i="4" s="1"/>
  <c r="Y48" i="4"/>
  <c r="AB48" i="4" s="1"/>
  <c r="U243" i="4"/>
  <c r="T533" i="4"/>
  <c r="U533" i="4"/>
  <c r="U239" i="4"/>
  <c r="Y215" i="4"/>
  <c r="AB215" i="4" s="1"/>
  <c r="T155" i="4"/>
  <c r="T702" i="4"/>
  <c r="U702" i="4"/>
  <c r="T448" i="4"/>
  <c r="U448" i="4"/>
  <c r="T426" i="4"/>
  <c r="U426" i="4"/>
  <c r="U545" i="4"/>
  <c r="T545" i="4"/>
  <c r="U349" i="4"/>
  <c r="Y253" i="4"/>
  <c r="AB253" i="4" s="1"/>
  <c r="T384" i="4"/>
  <c r="U384" i="4"/>
  <c r="U470" i="4"/>
  <c r="T470" i="4"/>
  <c r="U615" i="4"/>
  <c r="T615" i="4"/>
  <c r="U721" i="4"/>
  <c r="T721" i="4"/>
  <c r="T660" i="4"/>
  <c r="U660" i="4"/>
  <c r="U598" i="4"/>
  <c r="T598" i="4"/>
  <c r="U47" i="4"/>
  <c r="U523" i="4"/>
  <c r="T523" i="4"/>
  <c r="T32" i="4"/>
  <c r="U41" i="4"/>
  <c r="U291" i="4"/>
  <c r="U36" i="4"/>
  <c r="U40" i="4"/>
  <c r="Z103" i="4"/>
  <c r="AC103" i="4" s="1"/>
  <c r="Y37" i="4"/>
  <c r="AB37" i="4" s="1"/>
  <c r="U769" i="4"/>
  <c r="T769" i="4"/>
  <c r="T558" i="4"/>
  <c r="U558" i="4"/>
  <c r="U396" i="4"/>
  <c r="T396" i="4"/>
  <c r="T566" i="4"/>
  <c r="U566" i="4"/>
  <c r="T509" i="4"/>
  <c r="U509" i="4"/>
  <c r="U756" i="4"/>
  <c r="T756" i="4"/>
  <c r="T338" i="4"/>
  <c r="T562" i="4"/>
  <c r="U562" i="4"/>
  <c r="U439" i="4"/>
  <c r="T439" i="4"/>
  <c r="U770" i="4"/>
  <c r="T770" i="4"/>
  <c r="U663" i="4"/>
  <c r="T663" i="4"/>
  <c r="U412" i="4"/>
  <c r="T412" i="4"/>
  <c r="Y72" i="4"/>
  <c r="AB72" i="4" s="1"/>
  <c r="U124" i="4"/>
  <c r="T479" i="4"/>
  <c r="U479" i="4"/>
  <c r="Z230" i="4"/>
  <c r="AC230" i="4" s="1"/>
  <c r="U458" i="4"/>
  <c r="T458" i="4"/>
  <c r="U315" i="4"/>
  <c r="U101" i="4"/>
  <c r="U779" i="4"/>
  <c r="T779" i="4"/>
  <c r="U745" i="4"/>
  <c r="T745" i="4"/>
  <c r="U450" i="4"/>
  <c r="T450" i="4"/>
  <c r="Z152" i="4"/>
  <c r="AC152" i="4" s="1"/>
  <c r="U752" i="4"/>
  <c r="T752" i="4"/>
  <c r="U397" i="4"/>
  <c r="T397" i="4"/>
  <c r="Y128" i="4"/>
  <c r="AB128" i="4" s="1"/>
  <c r="U27" i="4"/>
  <c r="U12" i="4"/>
  <c r="U618" i="4"/>
  <c r="T618" i="4"/>
  <c r="U808" i="4"/>
  <c r="T808" i="4"/>
  <c r="U376" i="4"/>
  <c r="T376" i="4"/>
  <c r="Y258" i="4"/>
  <c r="AB258" i="4" s="1"/>
  <c r="U4" i="4"/>
  <c r="T388" i="4"/>
  <c r="U388" i="4"/>
  <c r="Z100" i="4"/>
  <c r="AC100" i="4" s="1"/>
  <c r="U466" i="4"/>
  <c r="T466" i="4"/>
  <c r="T238" i="4"/>
  <c r="T223" i="4"/>
  <c r="Y23" i="4"/>
  <c r="AB23" i="4" s="1"/>
  <c r="T201" i="4"/>
  <c r="Z53" i="4"/>
  <c r="AC53" i="4" s="1"/>
  <c r="U97" i="4"/>
  <c r="U21" i="4"/>
  <c r="U525" i="4"/>
  <c r="T525" i="4"/>
  <c r="Y85" i="4"/>
  <c r="AB85" i="4" s="1"/>
  <c r="U517" i="4"/>
  <c r="T517" i="4"/>
  <c r="U565" i="4"/>
  <c r="T565" i="4"/>
  <c r="T666" i="4"/>
  <c r="U666" i="4"/>
  <c r="U44" i="4"/>
  <c r="Z251" i="4"/>
  <c r="AC251" i="4" s="1"/>
  <c r="U258" i="4"/>
  <c r="U155" i="4"/>
  <c r="U435" i="4"/>
  <c r="T435" i="4"/>
  <c r="Z213" i="4"/>
  <c r="AC213" i="4" s="1"/>
  <c r="U679" i="4"/>
  <c r="T679" i="4"/>
  <c r="T349" i="4"/>
  <c r="T26" i="4"/>
  <c r="Z253" i="4"/>
  <c r="AC253" i="4" s="1"/>
  <c r="Y18" i="4"/>
  <c r="AB18" i="4" s="1"/>
  <c r="Z75" i="4"/>
  <c r="AC75" i="4" s="1"/>
  <c r="Y255" i="4"/>
  <c r="AB255" i="4" s="1"/>
  <c r="U757" i="4"/>
  <c r="T757" i="4"/>
  <c r="T257" i="4"/>
  <c r="U24" i="4"/>
  <c r="U200" i="4"/>
  <c r="Y22" i="4"/>
  <c r="AB22" i="4" s="1"/>
  <c r="T31" i="4"/>
  <c r="U767" i="4"/>
  <c r="T767" i="4"/>
  <c r="T637" i="4"/>
  <c r="U637" i="4"/>
  <c r="T351" i="4"/>
  <c r="T43" i="4"/>
  <c r="Y103" i="4"/>
  <c r="AB103" i="4" s="1"/>
  <c r="T235" i="4"/>
  <c r="U208" i="4"/>
  <c r="Z291" i="4"/>
  <c r="AC291" i="4" s="1"/>
  <c r="T644" i="4"/>
  <c r="U644" i="4"/>
  <c r="U495" i="4"/>
  <c r="T495" i="4"/>
  <c r="U627" i="4"/>
  <c r="T627" i="4"/>
  <c r="U771" i="4"/>
  <c r="T771" i="4"/>
  <c r="T537" i="4"/>
  <c r="U537" i="4"/>
  <c r="U531" i="4"/>
  <c r="T531" i="4"/>
  <c r="U620" i="4"/>
  <c r="T620" i="4"/>
  <c r="T101" i="4"/>
  <c r="U623" i="4"/>
  <c r="T623" i="4"/>
  <c r="U705" i="4"/>
  <c r="T705" i="4"/>
  <c r="U442" i="4"/>
  <c r="T442" i="4"/>
  <c r="U499" i="4"/>
  <c r="T499" i="4"/>
  <c r="U430" i="4"/>
  <c r="T430" i="4"/>
  <c r="U614" i="4"/>
  <c r="T614" i="4"/>
  <c r="U515" i="4"/>
  <c r="T515" i="4"/>
  <c r="U766" i="4"/>
  <c r="T766" i="4"/>
  <c r="U613" i="4"/>
  <c r="T613" i="4"/>
  <c r="Z101" i="4"/>
  <c r="AC101" i="4" s="1"/>
  <c r="U553" i="4"/>
  <c r="T553" i="4"/>
  <c r="T124" i="4"/>
  <c r="T478" i="4"/>
  <c r="U478" i="4"/>
  <c r="Y193" i="4"/>
  <c r="AB193" i="4" s="1"/>
  <c r="U391" i="4"/>
  <c r="T391" i="4"/>
  <c r="T473" i="4"/>
  <c r="U473" i="4"/>
  <c r="T164" i="4"/>
  <c r="Z128" i="4"/>
  <c r="AC128" i="4" s="1"/>
  <c r="Y310" i="4"/>
  <c r="AB310" i="4" s="1"/>
  <c r="T640" i="4"/>
  <c r="U640" i="4"/>
  <c r="Y136" i="4"/>
  <c r="AB136" i="4" s="1"/>
  <c r="T54" i="4"/>
  <c r="T12" i="4"/>
  <c r="T664" i="4"/>
  <c r="U664" i="4"/>
  <c r="U463" i="4"/>
  <c r="T463" i="4"/>
  <c r="T116" i="4"/>
  <c r="T4" i="4"/>
  <c r="Y78" i="4"/>
  <c r="AB78" i="4" s="1"/>
  <c r="U504" i="4"/>
  <c r="T504" i="4"/>
  <c r="U238" i="4"/>
  <c r="U223" i="4"/>
  <c r="U201" i="4"/>
  <c r="T546" i="4"/>
  <c r="U546" i="4"/>
  <c r="Y53" i="4"/>
  <c r="AB53" i="4" s="1"/>
  <c r="U691" i="4"/>
  <c r="T691" i="4"/>
  <c r="U46" i="4"/>
  <c r="Y327" i="4"/>
  <c r="AB327" i="4" s="1"/>
  <c r="Y116" i="4"/>
  <c r="AB116" i="4" s="1"/>
  <c r="T21" i="4"/>
  <c r="Z85" i="4"/>
  <c r="AC85" i="4" s="1"/>
  <c r="T518" i="4"/>
  <c r="U518" i="4"/>
  <c r="T636" i="4"/>
  <c r="U636" i="4"/>
  <c r="U229" i="4"/>
  <c r="T197" i="4"/>
  <c r="T175" i="4"/>
  <c r="U26" i="4"/>
  <c r="T134" i="4"/>
  <c r="Z18" i="4"/>
  <c r="AC18" i="4" s="1"/>
  <c r="U419" i="4"/>
  <c r="T419" i="4"/>
  <c r="U283" i="4"/>
  <c r="Y331" i="4"/>
  <c r="AB331" i="4" s="1"/>
  <c r="Z255" i="4"/>
  <c r="AC255" i="4" s="1"/>
  <c r="Y76" i="4"/>
  <c r="AB76" i="4" s="1"/>
  <c r="T764" i="4"/>
  <c r="U764" i="4"/>
  <c r="U687" i="4"/>
  <c r="T687" i="4"/>
  <c r="U257" i="4"/>
  <c r="T335" i="4"/>
  <c r="T200" i="4"/>
  <c r="Z22" i="4"/>
  <c r="AC22" i="4" s="1"/>
  <c r="U31" i="4"/>
  <c r="U351" i="4"/>
  <c r="U43" i="4"/>
  <c r="U312" i="4"/>
  <c r="T55" i="4"/>
  <c r="T36" i="4"/>
  <c r="U402" i="4"/>
  <c r="T402" i="4"/>
  <c r="T40" i="4"/>
  <c r="U235" i="4"/>
  <c r="U493" i="4"/>
  <c r="T493" i="4"/>
  <c r="Y12" i="4"/>
  <c r="AB12" i="4" s="1"/>
  <c r="T208" i="4"/>
  <c r="Y291" i="4"/>
  <c r="AB291" i="4" s="1"/>
  <c r="T768" i="4"/>
  <c r="U768" i="4"/>
  <c r="T464" i="4"/>
  <c r="U464" i="4"/>
  <c r="U425" i="4"/>
  <c r="T425" i="4"/>
  <c r="U762" i="4"/>
  <c r="T762" i="4"/>
  <c r="T521" i="4"/>
  <c r="U521" i="4"/>
  <c r="U399" i="4"/>
  <c r="T399" i="4"/>
  <c r="U619" i="4"/>
  <c r="T619" i="4"/>
  <c r="U626" i="4"/>
  <c r="T626" i="4"/>
  <c r="U625" i="4"/>
  <c r="T625" i="4"/>
  <c r="U709" i="4"/>
  <c r="T709" i="4"/>
  <c r="Z72" i="4"/>
  <c r="AC72" i="4" s="1"/>
  <c r="T501" i="4"/>
  <c r="U501" i="4"/>
  <c r="U215" i="4"/>
  <c r="U422" i="4"/>
  <c r="T422" i="4"/>
  <c r="U398" i="4"/>
  <c r="T398" i="4"/>
  <c r="T152" i="4"/>
  <c r="T428" i="4"/>
  <c r="U428" i="4"/>
  <c r="T434" i="4"/>
  <c r="U434" i="4"/>
  <c r="U765" i="4"/>
  <c r="T765" i="4"/>
  <c r="U559" i="4"/>
  <c r="T559" i="4"/>
  <c r="Y299" i="4"/>
  <c r="AB299" i="4" s="1"/>
  <c r="Y137" i="4"/>
  <c r="AB137" i="4" s="1"/>
  <c r="T801" i="4"/>
  <c r="U801" i="4"/>
  <c r="Z310" i="4"/>
  <c r="AC310" i="4" s="1"/>
  <c r="U561" i="4"/>
  <c r="T561" i="4"/>
  <c r="T457" i="4"/>
  <c r="U457" i="4"/>
  <c r="U616" i="4"/>
  <c r="T616" i="4"/>
  <c r="U54" i="4"/>
  <c r="Y226" i="4"/>
  <c r="AB226" i="4" s="1"/>
  <c r="U800" i="4"/>
  <c r="T800" i="4"/>
  <c r="U695" i="4"/>
  <c r="T695" i="4"/>
  <c r="Z78" i="4"/>
  <c r="AC78" i="4" s="1"/>
  <c r="U804" i="4"/>
  <c r="T804" i="4"/>
  <c r="Y96" i="4"/>
  <c r="AB96" i="4" s="1"/>
  <c r="U96" i="4"/>
  <c r="Y93" i="4"/>
  <c r="AB93" i="4" s="1"/>
  <c r="U541" i="4"/>
  <c r="T541" i="4"/>
  <c r="T497" i="4"/>
  <c r="U497" i="4"/>
  <c r="Z327" i="4"/>
  <c r="AC327" i="4" s="1"/>
  <c r="T405" i="4"/>
  <c r="U405" i="4"/>
  <c r="Z116" i="4"/>
  <c r="AC116" i="4" s="1"/>
  <c r="T204" i="4"/>
  <c r="U462" i="4"/>
  <c r="T462" i="4"/>
  <c r="T490" i="4"/>
  <c r="U490" i="4"/>
  <c r="T44" i="4"/>
  <c r="U226" i="4"/>
  <c r="T670" i="4"/>
  <c r="U670" i="4"/>
  <c r="T432" i="4"/>
  <c r="U432" i="4"/>
  <c r="U80" i="4"/>
  <c r="T456" i="4"/>
  <c r="U456" i="4"/>
  <c r="U622" i="4"/>
  <c r="T622" i="4"/>
  <c r="U374" i="4"/>
  <c r="T374" i="4"/>
  <c r="U134" i="4"/>
  <c r="U621" i="4"/>
  <c r="T621" i="4"/>
  <c r="U512" i="4"/>
  <c r="T512" i="4"/>
  <c r="Z27" i="4"/>
  <c r="AC27" i="4" s="1"/>
  <c r="U76" i="4"/>
  <c r="T657" i="4"/>
  <c r="U657" i="4"/>
  <c r="Z331" i="4"/>
  <c r="AC331" i="4" s="1"/>
  <c r="Z76" i="4"/>
  <c r="AC76" i="4" s="1"/>
  <c r="Y28" i="4"/>
  <c r="AB28" i="4" s="1"/>
  <c r="U520" i="4"/>
  <c r="T520" i="4"/>
  <c r="T24" i="4"/>
  <c r="U335" i="4"/>
  <c r="Y111" i="4"/>
  <c r="AB111" i="4" s="1"/>
  <c r="T312" i="4"/>
  <c r="U55" i="4"/>
  <c r="U379" i="4"/>
  <c r="T379" i="4"/>
  <c r="T75" i="4"/>
  <c r="Y64" i="4"/>
  <c r="AB64" i="4" s="1"/>
  <c r="Z36" i="4"/>
  <c r="AC36" i="4" s="1"/>
  <c r="Z12" i="4"/>
  <c r="AC12" i="4" s="1"/>
  <c r="Y282" i="4"/>
  <c r="AB282" i="4" s="1"/>
  <c r="U3" i="4"/>
  <c r="T3" i="4"/>
</calcChain>
</file>

<file path=xl/sharedStrings.xml><?xml version="1.0" encoding="utf-8"?>
<sst xmlns="http://schemas.openxmlformats.org/spreadsheetml/2006/main" count="193" uniqueCount="50">
  <si>
    <t>E0 (MeV)</t>
  </si>
  <si>
    <t>w (MeV)</t>
  </si>
  <si>
    <t>60 degrees</t>
  </si>
  <si>
    <t>130 degrees</t>
  </si>
  <si>
    <t>R (10^-3 MeV^-1)</t>
  </si>
  <si>
    <t>R (MeV^-1)</t>
  </si>
  <si>
    <t>Digitized data</t>
  </si>
  <si>
    <t>up</t>
  </si>
  <si>
    <t>down</t>
  </si>
  <si>
    <t>Point coordinates</t>
  </si>
  <si>
    <t xml:space="preserve"> R (10^-3 MeV^-1)</t>
  </si>
  <si>
    <t>Error bars</t>
  </si>
  <si>
    <t>E_0</t>
  </si>
  <si>
    <t>240 MeV</t>
  </si>
  <si>
    <t>280 MeV</t>
  </si>
  <si>
    <t>320 MeV</t>
  </si>
  <si>
    <t>360 MeV</t>
  </si>
  <si>
    <t>400 MeV</t>
  </si>
  <si>
    <t>440 MeV</t>
  </si>
  <si>
    <t>520 MeV</t>
  </si>
  <si>
    <t>480 MeV</t>
  </si>
  <si>
    <t>Z</t>
  </si>
  <si>
    <t>A</t>
  </si>
  <si>
    <t>E0</t>
  </si>
  <si>
    <t>theta</t>
  </si>
  <si>
    <t>cross</t>
  </si>
  <si>
    <t>nu</t>
  </si>
  <si>
    <t>error</t>
  </si>
  <si>
    <t>omega</t>
  </si>
  <si>
    <t>R</t>
  </si>
  <si>
    <t>Error</t>
  </si>
  <si>
    <t>Data set</t>
  </si>
  <si>
    <t>MOUFAC</t>
  </si>
  <si>
    <t>Q2center</t>
  </si>
  <si>
    <t>Q2</t>
  </si>
  <si>
    <t>W2</t>
  </si>
  <si>
    <t>W</t>
  </si>
  <si>
    <t>theta rad</t>
  </si>
  <si>
    <t>sin2(T/2)</t>
  </si>
  <si>
    <t>epsilon</t>
  </si>
  <si>
    <t>GAMMA</t>
  </si>
  <si>
    <t>D_sig_R</t>
  </si>
  <si>
    <t>Sigmottt</t>
  </si>
  <si>
    <t>H</t>
  </si>
  <si>
    <t>H* SIG (nb)</t>
  </si>
  <si>
    <t>H* Sig error (nb)</t>
  </si>
  <si>
    <t>H* SIG (GeV)</t>
  </si>
  <si>
    <t>H* Sig error (GeV)</t>
  </si>
  <si>
    <t>Total Corr</t>
  </si>
  <si>
    <t>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</si>
</sst>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E+00"/>
    <numFmt numFmtId="166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Times New Roman"/>
      <family val="1"/>
    </font>
    <font>
      <sz val="10"/>
      <color rgb="FF000000"/>
      <name val="Calibri Light"/>
      <family val="1"/>
      <scheme val="major"/>
    </font>
    <font>
      <b/>
      <sz val="12"/>
      <color rgb="FFFF0000"/>
      <name val="Calibri"/>
      <family val="2"/>
      <scheme val="minor"/>
    </font>
    <font>
      <b/>
      <sz val="10"/>
      <color rgb="FF000000"/>
      <name val="Calibri Light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  <xf numFmtId="164" fontId="0" fillId="0" borderId="0" xfId="0" applyNumberFormat="1"/>
    <xf numFmtId="0" fontId="2" fillId="4" borderId="0" xfId="0" applyFont="1" applyFill="1"/>
    <xf numFmtId="165" fontId="3" fillId="0" borderId="0" xfId="0" applyNumberFormat="1" applyFont="1"/>
    <xf numFmtId="164" fontId="3" fillId="0" borderId="0" xfId="0" applyNumberFormat="1" applyFont="1"/>
    <xf numFmtId="0" fontId="3" fillId="0" borderId="0" xfId="0" applyFont="1"/>
    <xf numFmtId="0" fontId="1" fillId="0" borderId="0" xfId="0" applyFont="1" applyAlignment="1">
      <alignment horizontal="center"/>
    </xf>
    <xf numFmtId="166" fontId="0" fillId="0" borderId="0" xfId="0" applyNumberFormat="1"/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0" fillId="0" borderId="0" xfId="0" applyAlignment="1">
      <alignment horizontal="left" vertical="top"/>
    </xf>
    <xf numFmtId="0" fontId="6" fillId="0" borderId="0" xfId="0" applyFont="1" applyAlignment="1">
      <alignment horizontal="left" vertical="top"/>
    </xf>
    <xf numFmtId="166" fontId="0" fillId="2" borderId="0" xfId="0" applyNumberFormat="1" applyFill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0" fontId="7" fillId="0" borderId="0" xfId="0" applyFont="1" applyAlignment="1">
      <alignment horizontal="center" vertical="top"/>
    </xf>
    <xf numFmtId="165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6" fontId="8" fillId="6" borderId="0" xfId="0" applyNumberFormat="1" applyFont="1" applyFill="1" applyAlignment="1">
      <alignment horizontal="center"/>
    </xf>
    <xf numFmtId="164" fontId="0" fillId="6" borderId="1" xfId="0" applyNumberFormat="1" applyFill="1" applyBorder="1"/>
    <xf numFmtId="166" fontId="8" fillId="0" borderId="0" xfId="0" applyNumberFormat="1" applyFont="1"/>
    <xf numFmtId="165" fontId="8" fillId="0" borderId="0" xfId="0" applyNumberFormat="1" applyFont="1"/>
    <xf numFmtId="11" fontId="4" fillId="0" borderId="0" xfId="0" applyNumberFormat="1" applyFont="1"/>
    <xf numFmtId="0" fontId="9" fillId="2" borderId="0" xfId="0" applyFont="1" applyFill="1" applyAlignment="1">
      <alignment horizontal="center" vertical="top"/>
    </xf>
    <xf numFmtId="166" fontId="9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R(E0, w) 480 MeV 60</a:t>
            </a:r>
            <a:r>
              <a:rPr lang="en-US" sz="1400" b="0" i="0" u="none" strike="noStrike" baseline="0">
                <a:effectLst/>
              </a:rPr>
              <a:t>°</a:t>
            </a:r>
            <a:r>
              <a:rPr lang="en-US"/>
              <a:t>  </a:t>
            </a:r>
          </a:p>
        </c:rich>
      </c:tx>
      <c:layout>
        <c:manualLayout>
          <c:xMode val="edge"/>
          <c:yMode val="edge"/>
          <c:x val="0.34481673833324028"/>
          <c:y val="4.726736331233802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8932178087404496E-2"/>
          <c:y val="0.16708333333333336"/>
          <c:w val="0.83709022431675595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'480 MeV 60 &amp; 130 (Fig3)'!$F$6:$F$71</c:f>
                <c:numCache>
                  <c:formatCode>General</c:formatCode>
                  <c:ptCount val="66"/>
                  <c:pt idx="0">
                    <c:v>0.22727272727273007</c:v>
                  </c:pt>
                  <c:pt idx="1">
                    <c:v>0.26988636363635904</c:v>
                  </c:pt>
                  <c:pt idx="2">
                    <c:v>0.25568181818181501</c:v>
                  </c:pt>
                  <c:pt idx="3">
                    <c:v>0.28409090909091006</c:v>
                  </c:pt>
                  <c:pt idx="4">
                    <c:v>0.26988636363636465</c:v>
                  </c:pt>
                  <c:pt idx="5">
                    <c:v>0.25568181818181523</c:v>
                  </c:pt>
                  <c:pt idx="6">
                    <c:v>0.32670454545454497</c:v>
                  </c:pt>
                  <c:pt idx="7">
                    <c:v>0.25568181818181923</c:v>
                  </c:pt>
                  <c:pt idx="8">
                    <c:v>0.25568181818185032</c:v>
                  </c:pt>
                  <c:pt idx="9">
                    <c:v>0.25568181818180058</c:v>
                  </c:pt>
                  <c:pt idx="10">
                    <c:v>0.26988636363634999</c:v>
                  </c:pt>
                  <c:pt idx="11">
                    <c:v>0.2840909090908994</c:v>
                  </c:pt>
                  <c:pt idx="12">
                    <c:v>0.21306818181819942</c:v>
                  </c:pt>
                  <c:pt idx="13">
                    <c:v>0.24147727272725028</c:v>
                  </c:pt>
                  <c:pt idx="14">
                    <c:v>0.32670454545454852</c:v>
                  </c:pt>
                  <c:pt idx="15">
                    <c:v>0.25568181818185032</c:v>
                  </c:pt>
                  <c:pt idx="16">
                    <c:v>0.28409090909094914</c:v>
                  </c:pt>
                  <c:pt idx="17">
                    <c:v>0.22727272727274972</c:v>
                  </c:pt>
                  <c:pt idx="18">
                    <c:v>0.26988636363635088</c:v>
                  </c:pt>
                  <c:pt idx="19">
                    <c:v>0.3125</c:v>
                  </c:pt>
                  <c:pt idx="20">
                    <c:v>0.25568181818185032</c:v>
                  </c:pt>
                  <c:pt idx="21">
                    <c:v>0.42613636363639884</c:v>
                  </c:pt>
                  <c:pt idx="22">
                    <c:v>0.3409090909091006</c:v>
                  </c:pt>
                  <c:pt idx="23">
                    <c:v>0.34090909090905086</c:v>
                  </c:pt>
                  <c:pt idx="24">
                    <c:v>0.3125</c:v>
                  </c:pt>
                  <c:pt idx="25">
                    <c:v>0.28409090909090118</c:v>
                  </c:pt>
                  <c:pt idx="26">
                    <c:v>0.25568181818180058</c:v>
                  </c:pt>
                  <c:pt idx="27">
                    <c:v>0.3267045454545503</c:v>
                  </c:pt>
                  <c:pt idx="28">
                    <c:v>0.3409090909091006</c:v>
                  </c:pt>
                  <c:pt idx="29">
                    <c:v>0.3125</c:v>
                  </c:pt>
                  <c:pt idx="30">
                    <c:v>0.2698863636363491</c:v>
                  </c:pt>
                  <c:pt idx="31">
                    <c:v>0.22727272727274972</c:v>
                  </c:pt>
                  <c:pt idx="32">
                    <c:v>0.26988636363640062</c:v>
                  </c:pt>
                  <c:pt idx="33">
                    <c:v>0.28409090909090029</c:v>
                  </c:pt>
                  <c:pt idx="34">
                    <c:v>0.25568181818179969</c:v>
                  </c:pt>
                  <c:pt idx="35">
                    <c:v>0.25568181818179969</c:v>
                  </c:pt>
                  <c:pt idx="36">
                    <c:v>0.25568181818185032</c:v>
                  </c:pt>
                  <c:pt idx="37">
                    <c:v>0.25568181818180058</c:v>
                  </c:pt>
                  <c:pt idx="38">
                    <c:v>0.34090909090909971</c:v>
                  </c:pt>
                  <c:pt idx="39">
                    <c:v>0.28409090909087986</c:v>
                  </c:pt>
                  <c:pt idx="40">
                    <c:v>0.25568181818182012</c:v>
                  </c:pt>
                  <c:pt idx="41">
                    <c:v>0.26988636363635976</c:v>
                  </c:pt>
                  <c:pt idx="42">
                    <c:v>0.3125</c:v>
                  </c:pt>
                  <c:pt idx="43">
                    <c:v>0.34090909090908994</c:v>
                  </c:pt>
                  <c:pt idx="44">
                    <c:v>0.28409090909091006</c:v>
                  </c:pt>
                  <c:pt idx="45">
                    <c:v>0.28409090909091006</c:v>
                  </c:pt>
                  <c:pt idx="46">
                    <c:v>0.2982954545454497</c:v>
                  </c:pt>
                  <c:pt idx="47">
                    <c:v>0.28409090909090562</c:v>
                  </c:pt>
                  <c:pt idx="48">
                    <c:v>0.25568181818178459</c:v>
                  </c:pt>
                  <c:pt idx="49">
                    <c:v>0.28409090909090473</c:v>
                  </c:pt>
                  <c:pt idx="50">
                    <c:v>0.28409090909090473</c:v>
                  </c:pt>
                  <c:pt idx="51">
                    <c:v>0.26988636363635976</c:v>
                  </c:pt>
                  <c:pt idx="52">
                    <c:v>0.25568181818185032</c:v>
                  </c:pt>
                  <c:pt idx="53">
                    <c:v>0.36931818181814968</c:v>
                  </c:pt>
                  <c:pt idx="54">
                    <c:v>0.41193181818179969</c:v>
                  </c:pt>
                  <c:pt idx="55">
                    <c:v>0.2982954545454497</c:v>
                  </c:pt>
                  <c:pt idx="56">
                    <c:v>0.34090909090909971</c:v>
                  </c:pt>
                  <c:pt idx="57">
                    <c:v>0.3409090909091006</c:v>
                  </c:pt>
                  <c:pt idx="58">
                    <c:v>0.3267045454545503</c:v>
                  </c:pt>
                  <c:pt idx="59">
                    <c:v>0.28409090909090029</c:v>
                  </c:pt>
                  <c:pt idx="60">
                    <c:v>0.38352272727269998</c:v>
                  </c:pt>
                  <c:pt idx="61">
                    <c:v>0.34090909090904997</c:v>
                  </c:pt>
                  <c:pt idx="62">
                    <c:v>0.39772727272724939</c:v>
                  </c:pt>
                  <c:pt idx="63">
                    <c:v>0.36931818181820031</c:v>
                  </c:pt>
                  <c:pt idx="64">
                    <c:v>0.34090909090909971</c:v>
                  </c:pt>
                  <c:pt idx="65">
                    <c:v>0.45454545454545148</c:v>
                  </c:pt>
                </c:numCache>
              </c:numRef>
            </c:plus>
            <c:minus>
              <c:numRef>
                <c:f>'480 MeV 60 &amp; 130 (Fig3)'!$F$6:$F$71</c:f>
                <c:numCache>
                  <c:formatCode>General</c:formatCode>
                  <c:ptCount val="66"/>
                  <c:pt idx="0">
                    <c:v>0.22727272727273007</c:v>
                  </c:pt>
                  <c:pt idx="1">
                    <c:v>0.26988636363635904</c:v>
                  </c:pt>
                  <c:pt idx="2">
                    <c:v>0.25568181818181501</c:v>
                  </c:pt>
                  <c:pt idx="3">
                    <c:v>0.28409090909091006</c:v>
                  </c:pt>
                  <c:pt idx="4">
                    <c:v>0.26988636363636465</c:v>
                  </c:pt>
                  <c:pt idx="5">
                    <c:v>0.25568181818181523</c:v>
                  </c:pt>
                  <c:pt idx="6">
                    <c:v>0.32670454545454497</c:v>
                  </c:pt>
                  <c:pt idx="7">
                    <c:v>0.25568181818181923</c:v>
                  </c:pt>
                  <c:pt idx="8">
                    <c:v>0.25568181818185032</c:v>
                  </c:pt>
                  <c:pt idx="9">
                    <c:v>0.25568181818180058</c:v>
                  </c:pt>
                  <c:pt idx="10">
                    <c:v>0.26988636363634999</c:v>
                  </c:pt>
                  <c:pt idx="11">
                    <c:v>0.2840909090908994</c:v>
                  </c:pt>
                  <c:pt idx="12">
                    <c:v>0.21306818181819942</c:v>
                  </c:pt>
                  <c:pt idx="13">
                    <c:v>0.24147727272725028</c:v>
                  </c:pt>
                  <c:pt idx="14">
                    <c:v>0.32670454545454852</c:v>
                  </c:pt>
                  <c:pt idx="15">
                    <c:v>0.25568181818185032</c:v>
                  </c:pt>
                  <c:pt idx="16">
                    <c:v>0.28409090909094914</c:v>
                  </c:pt>
                  <c:pt idx="17">
                    <c:v>0.22727272727274972</c:v>
                  </c:pt>
                  <c:pt idx="18">
                    <c:v>0.26988636363635088</c:v>
                  </c:pt>
                  <c:pt idx="19">
                    <c:v>0.3125</c:v>
                  </c:pt>
                  <c:pt idx="20">
                    <c:v>0.25568181818185032</c:v>
                  </c:pt>
                  <c:pt idx="21">
                    <c:v>0.42613636363639884</c:v>
                  </c:pt>
                  <c:pt idx="22">
                    <c:v>0.3409090909091006</c:v>
                  </c:pt>
                  <c:pt idx="23">
                    <c:v>0.34090909090905086</c:v>
                  </c:pt>
                  <c:pt idx="24">
                    <c:v>0.3125</c:v>
                  </c:pt>
                  <c:pt idx="25">
                    <c:v>0.28409090909090118</c:v>
                  </c:pt>
                  <c:pt idx="26">
                    <c:v>0.25568181818180058</c:v>
                  </c:pt>
                  <c:pt idx="27">
                    <c:v>0.3267045454545503</c:v>
                  </c:pt>
                  <c:pt idx="28">
                    <c:v>0.3409090909091006</c:v>
                  </c:pt>
                  <c:pt idx="29">
                    <c:v>0.3125</c:v>
                  </c:pt>
                  <c:pt idx="30">
                    <c:v>0.2698863636363491</c:v>
                  </c:pt>
                  <c:pt idx="31">
                    <c:v>0.22727272727274972</c:v>
                  </c:pt>
                  <c:pt idx="32">
                    <c:v>0.26988636363640062</c:v>
                  </c:pt>
                  <c:pt idx="33">
                    <c:v>0.28409090909090029</c:v>
                  </c:pt>
                  <c:pt idx="34">
                    <c:v>0.25568181818179969</c:v>
                  </c:pt>
                  <c:pt idx="35">
                    <c:v>0.25568181818179969</c:v>
                  </c:pt>
                  <c:pt idx="36">
                    <c:v>0.25568181818185032</c:v>
                  </c:pt>
                  <c:pt idx="37">
                    <c:v>0.25568181818180058</c:v>
                  </c:pt>
                  <c:pt idx="38">
                    <c:v>0.34090909090909971</c:v>
                  </c:pt>
                  <c:pt idx="39">
                    <c:v>0.28409090909087986</c:v>
                  </c:pt>
                  <c:pt idx="40">
                    <c:v>0.25568181818182012</c:v>
                  </c:pt>
                  <c:pt idx="41">
                    <c:v>0.26988636363635976</c:v>
                  </c:pt>
                  <c:pt idx="42">
                    <c:v>0.3125</c:v>
                  </c:pt>
                  <c:pt idx="43">
                    <c:v>0.34090909090908994</c:v>
                  </c:pt>
                  <c:pt idx="44">
                    <c:v>0.28409090909091006</c:v>
                  </c:pt>
                  <c:pt idx="45">
                    <c:v>0.28409090909091006</c:v>
                  </c:pt>
                  <c:pt idx="46">
                    <c:v>0.2982954545454497</c:v>
                  </c:pt>
                  <c:pt idx="47">
                    <c:v>0.28409090909090562</c:v>
                  </c:pt>
                  <c:pt idx="48">
                    <c:v>0.25568181818178459</c:v>
                  </c:pt>
                  <c:pt idx="49">
                    <c:v>0.28409090909090473</c:v>
                  </c:pt>
                  <c:pt idx="50">
                    <c:v>0.28409090909090473</c:v>
                  </c:pt>
                  <c:pt idx="51">
                    <c:v>0.26988636363635976</c:v>
                  </c:pt>
                  <c:pt idx="52">
                    <c:v>0.25568181818185032</c:v>
                  </c:pt>
                  <c:pt idx="53">
                    <c:v>0.36931818181814968</c:v>
                  </c:pt>
                  <c:pt idx="54">
                    <c:v>0.41193181818179969</c:v>
                  </c:pt>
                  <c:pt idx="55">
                    <c:v>0.2982954545454497</c:v>
                  </c:pt>
                  <c:pt idx="56">
                    <c:v>0.34090909090909971</c:v>
                  </c:pt>
                  <c:pt idx="57">
                    <c:v>0.3409090909091006</c:v>
                  </c:pt>
                  <c:pt idx="58">
                    <c:v>0.3267045454545503</c:v>
                  </c:pt>
                  <c:pt idx="59">
                    <c:v>0.28409090909090029</c:v>
                  </c:pt>
                  <c:pt idx="60">
                    <c:v>0.38352272727269998</c:v>
                  </c:pt>
                  <c:pt idx="61">
                    <c:v>0.34090909090904997</c:v>
                  </c:pt>
                  <c:pt idx="62">
                    <c:v>0.39772727272724939</c:v>
                  </c:pt>
                  <c:pt idx="63">
                    <c:v>0.36931818181820031</c:v>
                  </c:pt>
                  <c:pt idx="64">
                    <c:v>0.34090909090909971</c:v>
                  </c:pt>
                  <c:pt idx="65">
                    <c:v>0.45454545454545148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'480 MeV 60 &amp; 130 (Fig3)'!$C$6:$C$71</c:f>
              <c:numCache>
                <c:formatCode>0.0000</c:formatCode>
                <c:ptCount val="66"/>
                <c:pt idx="0">
                  <c:v>11.2911657083115</c:v>
                </c:pt>
                <c:pt idx="1">
                  <c:v>16.309461578672199</c:v>
                </c:pt>
                <c:pt idx="2">
                  <c:v>21.641400940930399</c:v>
                </c:pt>
                <c:pt idx="3">
                  <c:v>26.346053319393601</c:v>
                </c:pt>
                <c:pt idx="4">
                  <c:v>31.2075274438055</c:v>
                </c:pt>
                <c:pt idx="5">
                  <c:v>36.225823314166199</c:v>
                </c:pt>
                <c:pt idx="6">
                  <c:v>41.400940930475599</c:v>
                </c:pt>
                <c:pt idx="7">
                  <c:v>46.105593308938801</c:v>
                </c:pt>
                <c:pt idx="8">
                  <c:v>51.594354417145802</c:v>
                </c:pt>
                <c:pt idx="9">
                  <c:v>56.4558285415577</c:v>
                </c:pt>
                <c:pt idx="10">
                  <c:v>61.474124411918403</c:v>
                </c:pt>
                <c:pt idx="11">
                  <c:v>66.492420282279099</c:v>
                </c:pt>
                <c:pt idx="12">
                  <c:v>71.040250914793504</c:v>
                </c:pt>
                <c:pt idx="13">
                  <c:v>76.215368531102897</c:v>
                </c:pt>
                <c:pt idx="14">
                  <c:v>80.920020909566105</c:v>
                </c:pt>
                <c:pt idx="15">
                  <c:v>86.408782017773106</c:v>
                </c:pt>
                <c:pt idx="16">
                  <c:v>91.270256142185005</c:v>
                </c:pt>
                <c:pt idx="17">
                  <c:v>96.602195504443202</c:v>
                </c:pt>
                <c:pt idx="18">
                  <c:v>101.777313120752</c:v>
                </c:pt>
                <c:pt idx="19">
                  <c:v>106.325143753267</c:v>
                </c:pt>
                <c:pt idx="20">
                  <c:v>111.34343962362701</c:v>
                </c:pt>
                <c:pt idx="21">
                  <c:v>116.36173549398799</c:v>
                </c:pt>
                <c:pt idx="22">
                  <c:v>121.536853110297</c:v>
                </c:pt>
                <c:pt idx="23">
                  <c:v>126.555148980658</c:v>
                </c:pt>
                <c:pt idx="24">
                  <c:v>131.41662310506999</c:v>
                </c:pt>
                <c:pt idx="25">
                  <c:v>136.59174072138001</c:v>
                </c:pt>
                <c:pt idx="26">
                  <c:v>141.453214845791</c:v>
                </c:pt>
                <c:pt idx="27">
                  <c:v>146.62833246210101</c:v>
                </c:pt>
                <c:pt idx="28">
                  <c:v>151.646628332462</c:v>
                </c:pt>
                <c:pt idx="29">
                  <c:v>156.35128071092501</c:v>
                </c:pt>
                <c:pt idx="30">
                  <c:v>161.68322007318301</c:v>
                </c:pt>
                <c:pt idx="31">
                  <c:v>166.54469419759499</c:v>
                </c:pt>
                <c:pt idx="32">
                  <c:v>171.56299006795601</c:v>
                </c:pt>
                <c:pt idx="33">
                  <c:v>176.89492943021401</c:v>
                </c:pt>
                <c:pt idx="34">
                  <c:v>181.91322530057499</c:v>
                </c:pt>
                <c:pt idx="35">
                  <c:v>186.93152117093501</c:v>
                </c:pt>
                <c:pt idx="36">
                  <c:v>192.42028227914199</c:v>
                </c:pt>
                <c:pt idx="37">
                  <c:v>197.124934657605</c:v>
                </c:pt>
                <c:pt idx="38">
                  <c:v>202.14323052796601</c:v>
                </c:pt>
                <c:pt idx="39">
                  <c:v>207.161526398327</c:v>
                </c:pt>
                <c:pt idx="40">
                  <c:v>212.17982226868699</c:v>
                </c:pt>
                <c:pt idx="41">
                  <c:v>217.35493988499701</c:v>
                </c:pt>
                <c:pt idx="42">
                  <c:v>222.373235755358</c:v>
                </c:pt>
                <c:pt idx="43">
                  <c:v>227.39153162571799</c:v>
                </c:pt>
                <c:pt idx="44">
                  <c:v>231.78254051228399</c:v>
                </c:pt>
                <c:pt idx="45">
                  <c:v>237.42812336643999</c:v>
                </c:pt>
                <c:pt idx="46">
                  <c:v>242.132775744903</c:v>
                </c:pt>
                <c:pt idx="47">
                  <c:v>247.464715107161</c:v>
                </c:pt>
                <c:pt idx="48">
                  <c:v>252.16936748562401</c:v>
                </c:pt>
                <c:pt idx="49">
                  <c:v>257.18766335598502</c:v>
                </c:pt>
                <c:pt idx="50">
                  <c:v>262.20595922634601</c:v>
                </c:pt>
                <c:pt idx="51">
                  <c:v>266.91061160480899</c:v>
                </c:pt>
                <c:pt idx="52">
                  <c:v>272.24255096706702</c:v>
                </c:pt>
                <c:pt idx="53">
                  <c:v>277.41766858337598</c:v>
                </c:pt>
                <c:pt idx="54">
                  <c:v>282.59278619968597</c:v>
                </c:pt>
                <c:pt idx="55">
                  <c:v>287.29743857814901</c:v>
                </c:pt>
                <c:pt idx="56">
                  <c:v>292.62937794040698</c:v>
                </c:pt>
                <c:pt idx="57">
                  <c:v>297.33403031887002</c:v>
                </c:pt>
                <c:pt idx="58">
                  <c:v>302.66596968112901</c:v>
                </c:pt>
                <c:pt idx="59">
                  <c:v>307.68426555148898</c:v>
                </c:pt>
                <c:pt idx="60">
                  <c:v>312.70256142185002</c:v>
                </c:pt>
                <c:pt idx="61">
                  <c:v>317.407213800313</c:v>
                </c:pt>
                <c:pt idx="62">
                  <c:v>322.42550967067399</c:v>
                </c:pt>
                <c:pt idx="63">
                  <c:v>327.75744903293202</c:v>
                </c:pt>
                <c:pt idx="64">
                  <c:v>332.775744903293</c:v>
                </c:pt>
                <c:pt idx="65">
                  <c:v>337.79404077365302</c:v>
                </c:pt>
              </c:numCache>
            </c:numRef>
          </c:xVal>
          <c:yVal>
            <c:numRef>
              <c:f>'480 MeV 60 &amp; 130 (Fig3)'!$D$6:$D$71</c:f>
              <c:numCache>
                <c:formatCode>0.0000</c:formatCode>
                <c:ptCount val="66"/>
                <c:pt idx="0">
                  <c:v>1.3068181818181599</c:v>
                </c:pt>
                <c:pt idx="1">
                  <c:v>1.1789772727272509</c:v>
                </c:pt>
                <c:pt idx="2">
                  <c:v>1.619318181818155</c:v>
                </c:pt>
                <c:pt idx="3">
                  <c:v>4.3181818181817997</c:v>
                </c:pt>
                <c:pt idx="4">
                  <c:v>5.9801136363636154</c:v>
                </c:pt>
                <c:pt idx="5">
                  <c:v>6.1079545454545254</c:v>
                </c:pt>
                <c:pt idx="6">
                  <c:v>7.3437499999999751</c:v>
                </c:pt>
                <c:pt idx="7">
                  <c:v>8.892045454545439</c:v>
                </c:pt>
                <c:pt idx="8">
                  <c:v>10.93749999999995</c:v>
                </c:pt>
                <c:pt idx="9">
                  <c:v>12.3295454545454</c:v>
                </c:pt>
                <c:pt idx="10">
                  <c:v>14.50284090909085</c:v>
                </c:pt>
                <c:pt idx="11">
                  <c:v>16.676136363636299</c:v>
                </c:pt>
                <c:pt idx="12">
                  <c:v>18.480113636363598</c:v>
                </c:pt>
                <c:pt idx="13">
                  <c:v>20.071022727272648</c:v>
                </c:pt>
                <c:pt idx="14">
                  <c:v>22.116477272727252</c:v>
                </c:pt>
                <c:pt idx="15">
                  <c:v>23.380681818181749</c:v>
                </c:pt>
                <c:pt idx="16">
                  <c:v>24.65909090909085</c:v>
                </c:pt>
                <c:pt idx="17">
                  <c:v>26.306818181818151</c:v>
                </c:pt>
                <c:pt idx="18">
                  <c:v>27.088068181818151</c:v>
                </c:pt>
                <c:pt idx="19">
                  <c:v>27.755681818181799</c:v>
                </c:pt>
                <c:pt idx="20">
                  <c:v>28.72159090909085</c:v>
                </c:pt>
                <c:pt idx="21">
                  <c:v>28.2670454545454</c:v>
                </c:pt>
                <c:pt idx="22">
                  <c:v>28.551136363636299</c:v>
                </c:pt>
                <c:pt idx="23">
                  <c:v>28.74999999999995</c:v>
                </c:pt>
                <c:pt idx="24">
                  <c:v>27.982954545454501</c:v>
                </c:pt>
                <c:pt idx="25">
                  <c:v>26.960227272727202</c:v>
                </c:pt>
                <c:pt idx="26">
                  <c:v>25.113636363636303</c:v>
                </c:pt>
                <c:pt idx="27">
                  <c:v>23.28124999999995</c:v>
                </c:pt>
                <c:pt idx="28">
                  <c:v>22.3295454545454</c:v>
                </c:pt>
                <c:pt idx="29">
                  <c:v>20.539772727272702</c:v>
                </c:pt>
                <c:pt idx="30">
                  <c:v>19.50284090909085</c:v>
                </c:pt>
                <c:pt idx="31">
                  <c:v>18.181818181818151</c:v>
                </c:pt>
                <c:pt idx="32">
                  <c:v>16.491477272727202</c:v>
                </c:pt>
                <c:pt idx="33">
                  <c:v>15.113636363636299</c:v>
                </c:pt>
                <c:pt idx="34">
                  <c:v>13.835227272727199</c:v>
                </c:pt>
                <c:pt idx="35">
                  <c:v>12.698863636363601</c:v>
                </c:pt>
                <c:pt idx="36">
                  <c:v>11.84659090909085</c:v>
                </c:pt>
                <c:pt idx="37">
                  <c:v>10.9943181818181</c:v>
                </c:pt>
                <c:pt idx="38">
                  <c:v>10.624999999999901</c:v>
                </c:pt>
                <c:pt idx="39">
                  <c:v>10.08522727272722</c:v>
                </c:pt>
                <c:pt idx="40">
                  <c:v>9.6022727272727106</c:v>
                </c:pt>
                <c:pt idx="41">
                  <c:v>9.2471590909090704</c:v>
                </c:pt>
                <c:pt idx="42">
                  <c:v>8.9772727272727106</c:v>
                </c:pt>
                <c:pt idx="43">
                  <c:v>8.9772727272727106</c:v>
                </c:pt>
                <c:pt idx="44">
                  <c:v>9.0340909090908905</c:v>
                </c:pt>
                <c:pt idx="45">
                  <c:v>9.2613636363636207</c:v>
                </c:pt>
                <c:pt idx="46">
                  <c:v>9.1903409090908905</c:v>
                </c:pt>
                <c:pt idx="47">
                  <c:v>9.7159090909090757</c:v>
                </c:pt>
                <c:pt idx="48">
                  <c:v>9.8011363636363154</c:v>
                </c:pt>
                <c:pt idx="49">
                  <c:v>9.9431818181817953</c:v>
                </c:pt>
                <c:pt idx="50">
                  <c:v>9.9431818181817953</c:v>
                </c:pt>
                <c:pt idx="51">
                  <c:v>9.9573863636363402</c:v>
                </c:pt>
                <c:pt idx="52">
                  <c:v>10.31249999999995</c:v>
                </c:pt>
                <c:pt idx="53">
                  <c:v>10.62499999999995</c:v>
                </c:pt>
                <c:pt idx="54">
                  <c:v>11.122159090909001</c:v>
                </c:pt>
                <c:pt idx="55">
                  <c:v>10.98011363636355</c:v>
                </c:pt>
                <c:pt idx="56">
                  <c:v>11.676136363636299</c:v>
                </c:pt>
                <c:pt idx="57">
                  <c:v>12.9545454545454</c:v>
                </c:pt>
                <c:pt idx="58">
                  <c:v>12.74147727272725</c:v>
                </c:pt>
                <c:pt idx="59">
                  <c:v>13.636363636363601</c:v>
                </c:pt>
                <c:pt idx="60">
                  <c:v>13.991477272727201</c:v>
                </c:pt>
                <c:pt idx="61">
                  <c:v>14.37499999999995</c:v>
                </c:pt>
                <c:pt idx="62">
                  <c:v>14.715909090909051</c:v>
                </c:pt>
                <c:pt idx="63">
                  <c:v>14.801136363636299</c:v>
                </c:pt>
                <c:pt idx="64">
                  <c:v>15.568181818181799</c:v>
                </c:pt>
                <c:pt idx="65">
                  <c:v>16.477272727272648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41-40BB-A97D-DFFD9EB0D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233359"/>
        <c:axId val="1358233775"/>
      </c:scatterChart>
      <c:valAx>
        <c:axId val="1358233359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</a:t>
                </a:r>
                <a:r>
                  <a:rPr lang="en-US" baseline="0"/>
                  <a:t> (MeV)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233775"/>
        <c:crosses val="autoZero"/>
        <c:crossBetween val="midCat"/>
      </c:valAx>
      <c:valAx>
        <c:axId val="1358233775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R(E0, w) []10^-3 MeV^-1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9.4562647754137114E-3"/>
              <c:y val="0.3156904694852571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23335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R(E0, w) 480 MeV 60</a:t>
            </a:r>
            <a:r>
              <a:rPr lang="en-US" sz="1400" b="0" i="0" u="none" strike="noStrike" baseline="0">
                <a:effectLst/>
              </a:rPr>
              <a:t>°</a:t>
            </a:r>
            <a:r>
              <a:rPr lang="en-US"/>
              <a:t>  </a:t>
            </a:r>
          </a:p>
        </c:rich>
      </c:tx>
      <c:layout>
        <c:manualLayout>
          <c:xMode val="edge"/>
          <c:yMode val="edge"/>
          <c:x val="0.34481673833324028"/>
          <c:y val="4.726736331233802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8932178087404496E-2"/>
          <c:y val="0.16708333333333336"/>
          <c:w val="0.83709022431675595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'60° R'!$AU$6:$AU$67</c:f>
                <c:numCache>
                  <c:formatCode>General</c:formatCode>
                  <c:ptCount val="62"/>
                  <c:pt idx="0">
                    <c:v>0.44247787610619005</c:v>
                  </c:pt>
                  <c:pt idx="1">
                    <c:v>0.44247787610619982</c:v>
                  </c:pt>
                  <c:pt idx="2">
                    <c:v>0.44247787610619982</c:v>
                  </c:pt>
                  <c:pt idx="3">
                    <c:v>0.39823008849557517</c:v>
                  </c:pt>
                  <c:pt idx="4">
                    <c:v>0.39823008849557429</c:v>
                  </c:pt>
                  <c:pt idx="5">
                    <c:v>0.39823008849560004</c:v>
                  </c:pt>
                  <c:pt idx="6">
                    <c:v>0.48672566371679959</c:v>
                  </c:pt>
                  <c:pt idx="7">
                    <c:v>0.39823008849560004</c:v>
                  </c:pt>
                  <c:pt idx="8">
                    <c:v>0.48672566371680048</c:v>
                  </c:pt>
                  <c:pt idx="9">
                    <c:v>0.44247787610619937</c:v>
                  </c:pt>
                  <c:pt idx="10">
                    <c:v>0.35398230088495097</c:v>
                  </c:pt>
                  <c:pt idx="11">
                    <c:v>0.44247787610620115</c:v>
                  </c:pt>
                  <c:pt idx="12">
                    <c:v>0.48672566371685022</c:v>
                  </c:pt>
                  <c:pt idx="13">
                    <c:v>0.48672566371680048</c:v>
                  </c:pt>
                  <c:pt idx="14">
                    <c:v>0.39823008849560004</c:v>
                  </c:pt>
                  <c:pt idx="15">
                    <c:v>0.44247787610619937</c:v>
                  </c:pt>
                  <c:pt idx="16">
                    <c:v>0.3539823008849492</c:v>
                  </c:pt>
                  <c:pt idx="17">
                    <c:v>0.39823008849560004</c:v>
                  </c:pt>
                  <c:pt idx="18">
                    <c:v>0.44247787610620115</c:v>
                  </c:pt>
                  <c:pt idx="19">
                    <c:v>0.39823008849555031</c:v>
                  </c:pt>
                  <c:pt idx="20">
                    <c:v>0.44247787610614964</c:v>
                  </c:pt>
                  <c:pt idx="21">
                    <c:v>0.35398230088499893</c:v>
                  </c:pt>
                  <c:pt idx="22">
                    <c:v>0.39823008849555031</c:v>
                  </c:pt>
                  <c:pt idx="23">
                    <c:v>0.44247787610620115</c:v>
                  </c:pt>
                  <c:pt idx="24">
                    <c:v>0.39823008849560004</c:v>
                  </c:pt>
                  <c:pt idx="25">
                    <c:v>0.44247787610619937</c:v>
                  </c:pt>
                  <c:pt idx="26">
                    <c:v>0.44247787610619937</c:v>
                  </c:pt>
                  <c:pt idx="27">
                    <c:v>0.3539823008849492</c:v>
                  </c:pt>
                  <c:pt idx="28">
                    <c:v>0.39823008849555031</c:v>
                  </c:pt>
                  <c:pt idx="29">
                    <c:v>0.44247787610614964</c:v>
                  </c:pt>
                  <c:pt idx="30">
                    <c:v>0.39823008849560004</c:v>
                  </c:pt>
                  <c:pt idx="31">
                    <c:v>0.48672566371679959</c:v>
                  </c:pt>
                  <c:pt idx="32">
                    <c:v>0.44247787610620026</c:v>
                  </c:pt>
                  <c:pt idx="33">
                    <c:v>0.44247787610620026</c:v>
                  </c:pt>
                  <c:pt idx="34">
                    <c:v>0.39823008849554942</c:v>
                  </c:pt>
                  <c:pt idx="35">
                    <c:v>0.44247787610619937</c:v>
                  </c:pt>
                  <c:pt idx="36">
                    <c:v>0.35398230088493499</c:v>
                  </c:pt>
                  <c:pt idx="37">
                    <c:v>0.39823008849555563</c:v>
                  </c:pt>
                  <c:pt idx="38">
                    <c:v>0.44247787610619493</c:v>
                  </c:pt>
                  <c:pt idx="39">
                    <c:v>0.3982300884955805</c:v>
                  </c:pt>
                  <c:pt idx="40">
                    <c:v>0.44247787610619493</c:v>
                  </c:pt>
                  <c:pt idx="41">
                    <c:v>0.39823008849557517</c:v>
                  </c:pt>
                  <c:pt idx="42">
                    <c:v>0.44247787610619493</c:v>
                  </c:pt>
                  <c:pt idx="43">
                    <c:v>0.39823008849557961</c:v>
                  </c:pt>
                  <c:pt idx="44">
                    <c:v>0.44247787610616474</c:v>
                  </c:pt>
                  <c:pt idx="45">
                    <c:v>0.44247787610615941</c:v>
                  </c:pt>
                  <c:pt idx="46">
                    <c:v>0.44247787610615053</c:v>
                  </c:pt>
                  <c:pt idx="47">
                    <c:v>0.39823008849557429</c:v>
                  </c:pt>
                  <c:pt idx="48">
                    <c:v>0.39823008849555031</c:v>
                  </c:pt>
                  <c:pt idx="49">
                    <c:v>0.39823008849560004</c:v>
                  </c:pt>
                  <c:pt idx="50">
                    <c:v>0.39823008849554942</c:v>
                  </c:pt>
                  <c:pt idx="51">
                    <c:v>0.39823008849554942</c:v>
                  </c:pt>
                  <c:pt idx="52">
                    <c:v>0.44247787610620026</c:v>
                  </c:pt>
                  <c:pt idx="53">
                    <c:v>0.44247787610614964</c:v>
                  </c:pt>
                  <c:pt idx="54">
                    <c:v>0.48672566371680048</c:v>
                  </c:pt>
                  <c:pt idx="55">
                    <c:v>0.44247787610620026</c:v>
                  </c:pt>
                  <c:pt idx="56">
                    <c:v>0.48672566371680048</c:v>
                  </c:pt>
                  <c:pt idx="57">
                    <c:v>0.48672566371679959</c:v>
                  </c:pt>
                  <c:pt idx="58">
                    <c:v>0.35398230088499982</c:v>
                  </c:pt>
                  <c:pt idx="59">
                    <c:v>0.39823008849560004</c:v>
                  </c:pt>
                  <c:pt idx="60">
                    <c:v>0.44247787610619937</c:v>
                  </c:pt>
                  <c:pt idx="61">
                    <c:v>0.44247787610619937</c:v>
                  </c:pt>
                </c:numCache>
              </c:numRef>
            </c:plus>
            <c:minus>
              <c:numRef>
                <c:f>'60° R'!$AU$6:$AU$67</c:f>
                <c:numCache>
                  <c:formatCode>General</c:formatCode>
                  <c:ptCount val="62"/>
                  <c:pt idx="0">
                    <c:v>0.44247787610619005</c:v>
                  </c:pt>
                  <c:pt idx="1">
                    <c:v>0.44247787610619982</c:v>
                  </c:pt>
                  <c:pt idx="2">
                    <c:v>0.44247787610619982</c:v>
                  </c:pt>
                  <c:pt idx="3">
                    <c:v>0.39823008849557517</c:v>
                  </c:pt>
                  <c:pt idx="4">
                    <c:v>0.39823008849557429</c:v>
                  </c:pt>
                  <c:pt idx="5">
                    <c:v>0.39823008849560004</c:v>
                  </c:pt>
                  <c:pt idx="6">
                    <c:v>0.48672566371679959</c:v>
                  </c:pt>
                  <c:pt idx="7">
                    <c:v>0.39823008849560004</c:v>
                  </c:pt>
                  <c:pt idx="8">
                    <c:v>0.48672566371680048</c:v>
                  </c:pt>
                  <c:pt idx="9">
                    <c:v>0.44247787610619937</c:v>
                  </c:pt>
                  <c:pt idx="10">
                    <c:v>0.35398230088495097</c:v>
                  </c:pt>
                  <c:pt idx="11">
                    <c:v>0.44247787610620115</c:v>
                  </c:pt>
                  <c:pt idx="12">
                    <c:v>0.48672566371685022</c:v>
                  </c:pt>
                  <c:pt idx="13">
                    <c:v>0.48672566371680048</c:v>
                  </c:pt>
                  <c:pt idx="14">
                    <c:v>0.39823008849560004</c:v>
                  </c:pt>
                  <c:pt idx="15">
                    <c:v>0.44247787610619937</c:v>
                  </c:pt>
                  <c:pt idx="16">
                    <c:v>0.3539823008849492</c:v>
                  </c:pt>
                  <c:pt idx="17">
                    <c:v>0.39823008849560004</c:v>
                  </c:pt>
                  <c:pt idx="18">
                    <c:v>0.44247787610620115</c:v>
                  </c:pt>
                  <c:pt idx="19">
                    <c:v>0.39823008849555031</c:v>
                  </c:pt>
                  <c:pt idx="20">
                    <c:v>0.44247787610614964</c:v>
                  </c:pt>
                  <c:pt idx="21">
                    <c:v>0.35398230088499893</c:v>
                  </c:pt>
                  <c:pt idx="22">
                    <c:v>0.39823008849555031</c:v>
                  </c:pt>
                  <c:pt idx="23">
                    <c:v>0.44247787610620115</c:v>
                  </c:pt>
                  <c:pt idx="24">
                    <c:v>0.39823008849560004</c:v>
                  </c:pt>
                  <c:pt idx="25">
                    <c:v>0.44247787610619937</c:v>
                  </c:pt>
                  <c:pt idx="26">
                    <c:v>0.44247787610619937</c:v>
                  </c:pt>
                  <c:pt idx="27">
                    <c:v>0.3539823008849492</c:v>
                  </c:pt>
                  <c:pt idx="28">
                    <c:v>0.39823008849555031</c:v>
                  </c:pt>
                  <c:pt idx="29">
                    <c:v>0.44247787610614964</c:v>
                  </c:pt>
                  <c:pt idx="30">
                    <c:v>0.39823008849560004</c:v>
                  </c:pt>
                  <c:pt idx="31">
                    <c:v>0.48672566371679959</c:v>
                  </c:pt>
                  <c:pt idx="32">
                    <c:v>0.44247787610620026</c:v>
                  </c:pt>
                  <c:pt idx="33">
                    <c:v>0.44247787610620026</c:v>
                  </c:pt>
                  <c:pt idx="34">
                    <c:v>0.39823008849554942</c:v>
                  </c:pt>
                  <c:pt idx="35">
                    <c:v>0.44247787610619937</c:v>
                  </c:pt>
                  <c:pt idx="36">
                    <c:v>0.35398230088493499</c:v>
                  </c:pt>
                  <c:pt idx="37">
                    <c:v>0.39823008849555563</c:v>
                  </c:pt>
                  <c:pt idx="38">
                    <c:v>0.44247787610619493</c:v>
                  </c:pt>
                  <c:pt idx="39">
                    <c:v>0.3982300884955805</c:v>
                  </c:pt>
                  <c:pt idx="40">
                    <c:v>0.44247787610619493</c:v>
                  </c:pt>
                  <c:pt idx="41">
                    <c:v>0.39823008849557517</c:v>
                  </c:pt>
                  <c:pt idx="42">
                    <c:v>0.44247787610619493</c:v>
                  </c:pt>
                  <c:pt idx="43">
                    <c:v>0.39823008849557961</c:v>
                  </c:pt>
                  <c:pt idx="44">
                    <c:v>0.44247787610616474</c:v>
                  </c:pt>
                  <c:pt idx="45">
                    <c:v>0.44247787610615941</c:v>
                  </c:pt>
                  <c:pt idx="46">
                    <c:v>0.44247787610615053</c:v>
                  </c:pt>
                  <c:pt idx="47">
                    <c:v>0.39823008849557429</c:v>
                  </c:pt>
                  <c:pt idx="48">
                    <c:v>0.39823008849555031</c:v>
                  </c:pt>
                  <c:pt idx="49">
                    <c:v>0.39823008849560004</c:v>
                  </c:pt>
                  <c:pt idx="50">
                    <c:v>0.39823008849554942</c:v>
                  </c:pt>
                  <c:pt idx="51">
                    <c:v>0.39823008849554942</c:v>
                  </c:pt>
                  <c:pt idx="52">
                    <c:v>0.44247787610620026</c:v>
                  </c:pt>
                  <c:pt idx="53">
                    <c:v>0.44247787610614964</c:v>
                  </c:pt>
                  <c:pt idx="54">
                    <c:v>0.48672566371680048</c:v>
                  </c:pt>
                  <c:pt idx="55">
                    <c:v>0.44247787610620026</c:v>
                  </c:pt>
                  <c:pt idx="56">
                    <c:v>0.48672566371680048</c:v>
                  </c:pt>
                  <c:pt idx="57">
                    <c:v>0.48672566371679959</c:v>
                  </c:pt>
                  <c:pt idx="58">
                    <c:v>0.35398230088499982</c:v>
                  </c:pt>
                  <c:pt idx="59">
                    <c:v>0.39823008849560004</c:v>
                  </c:pt>
                  <c:pt idx="60">
                    <c:v>0.44247787610619937</c:v>
                  </c:pt>
                  <c:pt idx="61">
                    <c:v>0.44247787610619937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'60° R'!$AS$6:$AS$67</c:f>
              <c:numCache>
                <c:formatCode>0.0000</c:formatCode>
                <c:ptCount val="62"/>
                <c:pt idx="0">
                  <c:v>28.166915052160899</c:v>
                </c:pt>
                <c:pt idx="1">
                  <c:v>32.637853949329298</c:v>
                </c:pt>
                <c:pt idx="2">
                  <c:v>38.0029806259314</c:v>
                </c:pt>
                <c:pt idx="3">
                  <c:v>42.473919523099802</c:v>
                </c:pt>
                <c:pt idx="4">
                  <c:v>48.286140089418701</c:v>
                </c:pt>
                <c:pt idx="5">
                  <c:v>52.757078986587103</c:v>
                </c:pt>
                <c:pt idx="6">
                  <c:v>58.122205663189199</c:v>
                </c:pt>
                <c:pt idx="7">
                  <c:v>62.593144560357601</c:v>
                </c:pt>
                <c:pt idx="8">
                  <c:v>67.958271236959703</c:v>
                </c:pt>
                <c:pt idx="9">
                  <c:v>72.429210134128098</c:v>
                </c:pt>
                <c:pt idx="10">
                  <c:v>78.241430700447097</c:v>
                </c:pt>
                <c:pt idx="11">
                  <c:v>83.159463487332303</c:v>
                </c:pt>
                <c:pt idx="12">
                  <c:v>88.077496274217495</c:v>
                </c:pt>
                <c:pt idx="13">
                  <c:v>92.9955290611028</c:v>
                </c:pt>
                <c:pt idx="14">
                  <c:v>97.913561847988007</c:v>
                </c:pt>
                <c:pt idx="15">
                  <c:v>102.384500745156</c:v>
                </c:pt>
                <c:pt idx="16">
                  <c:v>108.196721311475</c:v>
                </c:pt>
                <c:pt idx="17">
                  <c:v>113.11475409836</c:v>
                </c:pt>
                <c:pt idx="18">
                  <c:v>118.479880774962</c:v>
                </c:pt>
                <c:pt idx="19">
                  <c:v>122.950819672131</c:v>
                </c:pt>
                <c:pt idx="20">
                  <c:v>127.868852459016</c:v>
                </c:pt>
                <c:pt idx="21">
                  <c:v>132.786885245901</c:v>
                </c:pt>
                <c:pt idx="22">
                  <c:v>138.15201192250299</c:v>
                </c:pt>
                <c:pt idx="23">
                  <c:v>143.07004470938901</c:v>
                </c:pt>
                <c:pt idx="24">
                  <c:v>147.988077496274</c:v>
                </c:pt>
                <c:pt idx="25">
                  <c:v>152.90611028315899</c:v>
                </c:pt>
                <c:pt idx="26">
                  <c:v>158.27123695976101</c:v>
                </c:pt>
                <c:pt idx="27">
                  <c:v>162.74217585692901</c:v>
                </c:pt>
                <c:pt idx="28">
                  <c:v>167.660208643815</c:v>
                </c:pt>
                <c:pt idx="29">
                  <c:v>173.02533532041701</c:v>
                </c:pt>
                <c:pt idx="30">
                  <c:v>177.94336810730201</c:v>
                </c:pt>
                <c:pt idx="31">
                  <c:v>182.861400894187</c:v>
                </c:pt>
                <c:pt idx="32">
                  <c:v>188.22652757078899</c:v>
                </c:pt>
                <c:pt idx="33">
                  <c:v>192.69746646795801</c:v>
                </c:pt>
                <c:pt idx="34">
                  <c:v>198.06259314456</c:v>
                </c:pt>
                <c:pt idx="35">
                  <c:v>202.98062593144499</c:v>
                </c:pt>
                <c:pt idx="36">
                  <c:v>207.45156482861401</c:v>
                </c:pt>
                <c:pt idx="37">
                  <c:v>212.816691505216</c:v>
                </c:pt>
                <c:pt idx="38">
                  <c:v>217.73472429210099</c:v>
                </c:pt>
                <c:pt idx="39">
                  <c:v>222.20566318926899</c:v>
                </c:pt>
                <c:pt idx="40">
                  <c:v>227.12369597615501</c:v>
                </c:pt>
                <c:pt idx="41">
                  <c:v>232.04172876304</c:v>
                </c:pt>
                <c:pt idx="42">
                  <c:v>237.40685543964199</c:v>
                </c:pt>
                <c:pt idx="43">
                  <c:v>242.32488822652701</c:v>
                </c:pt>
                <c:pt idx="44">
                  <c:v>247.690014903129</c:v>
                </c:pt>
                <c:pt idx="45">
                  <c:v>252.60804769001399</c:v>
                </c:pt>
                <c:pt idx="46">
                  <c:v>257.52608047690001</c:v>
                </c:pt>
                <c:pt idx="47">
                  <c:v>261.99701937406797</c:v>
                </c:pt>
                <c:pt idx="48">
                  <c:v>267.80923994038699</c:v>
                </c:pt>
                <c:pt idx="49">
                  <c:v>272.28017883755501</c:v>
                </c:pt>
                <c:pt idx="50">
                  <c:v>278.09239940387403</c:v>
                </c:pt>
                <c:pt idx="51">
                  <c:v>281.66915052160903</c:v>
                </c:pt>
                <c:pt idx="52">
                  <c:v>287.03427719821099</c:v>
                </c:pt>
                <c:pt idx="53">
                  <c:v>291.95230998509601</c:v>
                </c:pt>
                <c:pt idx="54">
                  <c:v>296.870342771982</c:v>
                </c:pt>
                <c:pt idx="55">
                  <c:v>301.78837555886702</c:v>
                </c:pt>
                <c:pt idx="56">
                  <c:v>306.70640834575198</c:v>
                </c:pt>
                <c:pt idx="57">
                  <c:v>311.624441132637</c:v>
                </c:pt>
                <c:pt idx="58">
                  <c:v>316.98956780923902</c:v>
                </c:pt>
                <c:pt idx="59">
                  <c:v>321.46050670640801</c:v>
                </c:pt>
                <c:pt idx="60">
                  <c:v>326.82563338300997</c:v>
                </c:pt>
                <c:pt idx="61">
                  <c:v>331.74366616989499</c:v>
                </c:pt>
              </c:numCache>
            </c:numRef>
          </c:xVal>
          <c:yVal>
            <c:numRef>
              <c:f>'60° R'!$AT$6:$AT$67</c:f>
              <c:numCache>
                <c:formatCode>0.0000</c:formatCode>
                <c:ptCount val="62"/>
                <c:pt idx="0">
                  <c:v>4.5132743362831995</c:v>
                </c:pt>
                <c:pt idx="1">
                  <c:v>6.1061946902655002</c:v>
                </c:pt>
                <c:pt idx="2">
                  <c:v>6.1061946902655002</c:v>
                </c:pt>
                <c:pt idx="3">
                  <c:v>7.3893805309734653</c:v>
                </c:pt>
                <c:pt idx="4">
                  <c:v>8.893805309734514</c:v>
                </c:pt>
                <c:pt idx="5">
                  <c:v>11.0176991150442</c:v>
                </c:pt>
                <c:pt idx="6">
                  <c:v>12.610619469026499</c:v>
                </c:pt>
                <c:pt idx="7">
                  <c:v>14.646017699114999</c:v>
                </c:pt>
                <c:pt idx="8">
                  <c:v>16.858407079646</c:v>
                </c:pt>
                <c:pt idx="9">
                  <c:v>18.5840707964601</c:v>
                </c:pt>
                <c:pt idx="10">
                  <c:v>20.265486725663649</c:v>
                </c:pt>
                <c:pt idx="11">
                  <c:v>22.123893805309699</c:v>
                </c:pt>
                <c:pt idx="12">
                  <c:v>23.58407079646015</c:v>
                </c:pt>
                <c:pt idx="13">
                  <c:v>24.646017699114999</c:v>
                </c:pt>
                <c:pt idx="14">
                  <c:v>26.504424778760999</c:v>
                </c:pt>
                <c:pt idx="15">
                  <c:v>27.1681415929203</c:v>
                </c:pt>
                <c:pt idx="16">
                  <c:v>27.876106194690252</c:v>
                </c:pt>
                <c:pt idx="17">
                  <c:v>28.982300884955698</c:v>
                </c:pt>
                <c:pt idx="18">
                  <c:v>28.318584070796398</c:v>
                </c:pt>
                <c:pt idx="19">
                  <c:v>28.628318584070747</c:v>
                </c:pt>
                <c:pt idx="20">
                  <c:v>28.849557522123849</c:v>
                </c:pt>
                <c:pt idx="21">
                  <c:v>28.053097345132699</c:v>
                </c:pt>
                <c:pt idx="22">
                  <c:v>27.035398230088447</c:v>
                </c:pt>
                <c:pt idx="23">
                  <c:v>25.221238938053098</c:v>
                </c:pt>
                <c:pt idx="24">
                  <c:v>23.495575221238902</c:v>
                </c:pt>
                <c:pt idx="25">
                  <c:v>22.212389380530901</c:v>
                </c:pt>
                <c:pt idx="26">
                  <c:v>20.6194690265486</c:v>
                </c:pt>
                <c:pt idx="27">
                  <c:v>19.469026548672552</c:v>
                </c:pt>
                <c:pt idx="28">
                  <c:v>18.185840707964552</c:v>
                </c:pt>
                <c:pt idx="29">
                  <c:v>16.54867256637165</c:v>
                </c:pt>
                <c:pt idx="30">
                  <c:v>15.265486725663701</c:v>
                </c:pt>
                <c:pt idx="31">
                  <c:v>13.938053097345101</c:v>
                </c:pt>
                <c:pt idx="32">
                  <c:v>12.831858407079601</c:v>
                </c:pt>
                <c:pt idx="33">
                  <c:v>11.858407079646</c:v>
                </c:pt>
                <c:pt idx="34">
                  <c:v>11.283185840707951</c:v>
                </c:pt>
                <c:pt idx="35">
                  <c:v>10.7079646017699</c:v>
                </c:pt>
                <c:pt idx="36">
                  <c:v>10.176991150442465</c:v>
                </c:pt>
                <c:pt idx="37">
                  <c:v>9.6902654867256448</c:v>
                </c:pt>
                <c:pt idx="38">
                  <c:v>9.3805309734513358</c:v>
                </c:pt>
                <c:pt idx="39">
                  <c:v>9.0707964601770001</c:v>
                </c:pt>
                <c:pt idx="40">
                  <c:v>9.1150442477876155</c:v>
                </c:pt>
                <c:pt idx="41">
                  <c:v>9.0707964601769948</c:v>
                </c:pt>
                <c:pt idx="42">
                  <c:v>9.3805309734513358</c:v>
                </c:pt>
                <c:pt idx="43">
                  <c:v>9.3362831858407205</c:v>
                </c:pt>
                <c:pt idx="44">
                  <c:v>9.9115044247787338</c:v>
                </c:pt>
                <c:pt idx="45">
                  <c:v>9.9115044247787409</c:v>
                </c:pt>
                <c:pt idx="46">
                  <c:v>10.176991150442451</c:v>
                </c:pt>
                <c:pt idx="47">
                  <c:v>10.044247787610626</c:v>
                </c:pt>
                <c:pt idx="48">
                  <c:v>10.13274336283185</c:v>
                </c:pt>
                <c:pt idx="49">
                  <c:v>10.4867256637168</c:v>
                </c:pt>
                <c:pt idx="50">
                  <c:v>10.663716814159251</c:v>
                </c:pt>
                <c:pt idx="51">
                  <c:v>11.283185840707951</c:v>
                </c:pt>
                <c:pt idx="52">
                  <c:v>10.973451327433601</c:v>
                </c:pt>
                <c:pt idx="53">
                  <c:v>11.76991150442475</c:v>
                </c:pt>
                <c:pt idx="54">
                  <c:v>12.9646017699115</c:v>
                </c:pt>
                <c:pt idx="55">
                  <c:v>12.831858407079601</c:v>
                </c:pt>
                <c:pt idx="56">
                  <c:v>13.6725663716814</c:v>
                </c:pt>
                <c:pt idx="57">
                  <c:v>14.115044247787601</c:v>
                </c:pt>
                <c:pt idx="58">
                  <c:v>14.424778761061901</c:v>
                </c:pt>
                <c:pt idx="59">
                  <c:v>14.9115044247787</c:v>
                </c:pt>
                <c:pt idx="60">
                  <c:v>15.1327433628318</c:v>
                </c:pt>
                <c:pt idx="61">
                  <c:v>15.575221238937999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1-DE47-8C16-8C5940C37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233359"/>
        <c:axId val="1358233775"/>
      </c:scatterChart>
      <c:valAx>
        <c:axId val="1358233359"/>
        <c:scaling>
          <c:orientation val="minMax"/>
          <c:max val="3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</a:t>
                </a:r>
                <a:r>
                  <a:rPr lang="en-US" baseline="0"/>
                  <a:t> (MeV)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233775"/>
        <c:crosses val="autoZero"/>
        <c:crossBetween val="midCat"/>
      </c:valAx>
      <c:valAx>
        <c:axId val="1358233775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R(E0, w) [10^-3 MeV^-1]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9.4562647754137114E-3"/>
              <c:y val="0.3156904694852571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233359"/>
        <c:crosses val="autoZero"/>
        <c:crossBetween val="midCat"/>
        <c:majorUnit val="20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R(E0, w) 320 MeV 130</a:t>
            </a:r>
            <a:r>
              <a:rPr lang="en-US" sz="1400" b="0" i="0" u="none" strike="noStrike" baseline="0">
                <a:effectLst/>
              </a:rPr>
              <a:t>°</a:t>
            </a:r>
            <a:r>
              <a:rPr lang="en-US"/>
              <a:t>  </a:t>
            </a:r>
          </a:p>
        </c:rich>
      </c:tx>
      <c:layout>
        <c:manualLayout>
          <c:xMode val="edge"/>
          <c:yMode val="edge"/>
          <c:x val="0.34481673833324028"/>
          <c:y val="4.726736331233802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8932178087404496E-2"/>
          <c:y val="0.16708333333333336"/>
          <c:w val="0.83709022431675595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'130° R'!$S$6:$S$44</c:f>
                <c:numCache>
                  <c:formatCode>General</c:formatCode>
                  <c:ptCount val="39"/>
                  <c:pt idx="0">
                    <c:v>1.8789144050104345</c:v>
                  </c:pt>
                  <c:pt idx="1">
                    <c:v>1.8789144050104403</c:v>
                  </c:pt>
                  <c:pt idx="2">
                    <c:v>1.7223382045928997</c:v>
                  </c:pt>
                  <c:pt idx="3">
                    <c:v>1.7223382045928997</c:v>
                  </c:pt>
                  <c:pt idx="4">
                    <c:v>1.7223382045928499</c:v>
                  </c:pt>
                  <c:pt idx="5">
                    <c:v>1.7223382045928997</c:v>
                  </c:pt>
                  <c:pt idx="6">
                    <c:v>1.7223382045928481</c:v>
                  </c:pt>
                  <c:pt idx="7">
                    <c:v>1.7223382045929512</c:v>
                  </c:pt>
                  <c:pt idx="8">
                    <c:v>1.7223382045929014</c:v>
                  </c:pt>
                  <c:pt idx="9">
                    <c:v>1.7223382045928979</c:v>
                  </c:pt>
                  <c:pt idx="10">
                    <c:v>1.7223382045928517</c:v>
                  </c:pt>
                  <c:pt idx="11">
                    <c:v>1.7223382045929014</c:v>
                  </c:pt>
                  <c:pt idx="12">
                    <c:v>1.7223382045929014</c:v>
                  </c:pt>
                  <c:pt idx="13">
                    <c:v>1.8789144050104483</c:v>
                  </c:pt>
                  <c:pt idx="14">
                    <c:v>1.5657620041755038</c:v>
                  </c:pt>
                  <c:pt idx="15">
                    <c:v>1.7223382045930009</c:v>
                  </c:pt>
                  <c:pt idx="16">
                    <c:v>1.7223382045930009</c:v>
                  </c:pt>
                  <c:pt idx="17">
                    <c:v>1.7223382045930009</c:v>
                  </c:pt>
                  <c:pt idx="18">
                    <c:v>1.8789144050105051</c:v>
                  </c:pt>
                  <c:pt idx="19">
                    <c:v>1.7223382045930009</c:v>
                  </c:pt>
                  <c:pt idx="20">
                    <c:v>1.7223382045930009</c:v>
                  </c:pt>
                  <c:pt idx="21">
                    <c:v>1.8789144050105051</c:v>
                  </c:pt>
                  <c:pt idx="22">
                    <c:v>1.8789144050104909</c:v>
                  </c:pt>
                  <c:pt idx="23">
                    <c:v>1.7223382045924964</c:v>
                  </c:pt>
                  <c:pt idx="24">
                    <c:v>1.7223382045930009</c:v>
                  </c:pt>
                  <c:pt idx="25">
                    <c:v>1.878914405010498</c:v>
                  </c:pt>
                  <c:pt idx="26">
                    <c:v>1.7223382045925533</c:v>
                  </c:pt>
                  <c:pt idx="27">
                    <c:v>2.192066805845549</c:v>
                  </c:pt>
                  <c:pt idx="28">
                    <c:v>2.0354906054279454</c:v>
                  </c:pt>
                  <c:pt idx="29">
                    <c:v>1.7223382045929014</c:v>
                  </c:pt>
                  <c:pt idx="30">
                    <c:v>1.8789144050104483</c:v>
                  </c:pt>
                  <c:pt idx="31">
                    <c:v>1.7223382045929014</c:v>
                  </c:pt>
                  <c:pt idx="32">
                    <c:v>1.5657620041754008</c:v>
                  </c:pt>
                  <c:pt idx="33">
                    <c:v>1.4091858037578504</c:v>
                  </c:pt>
                  <c:pt idx="34">
                    <c:v>1.8789144050104483</c:v>
                  </c:pt>
                  <c:pt idx="35">
                    <c:v>1.5657620041753511</c:v>
                  </c:pt>
                  <c:pt idx="36">
                    <c:v>1.5657620041753475</c:v>
                  </c:pt>
                  <c:pt idx="37">
                    <c:v>1.7223382045928979</c:v>
                  </c:pt>
                  <c:pt idx="38">
                    <c:v>1.7223382045928979</c:v>
                  </c:pt>
                </c:numCache>
              </c:numRef>
            </c:plus>
            <c:minus>
              <c:numRef>
                <c:f>'130° R'!$S$6:$S$44</c:f>
                <c:numCache>
                  <c:formatCode>General</c:formatCode>
                  <c:ptCount val="39"/>
                  <c:pt idx="0">
                    <c:v>1.8789144050104345</c:v>
                  </c:pt>
                  <c:pt idx="1">
                    <c:v>1.8789144050104403</c:v>
                  </c:pt>
                  <c:pt idx="2">
                    <c:v>1.7223382045928997</c:v>
                  </c:pt>
                  <c:pt idx="3">
                    <c:v>1.7223382045928997</c:v>
                  </c:pt>
                  <c:pt idx="4">
                    <c:v>1.7223382045928499</c:v>
                  </c:pt>
                  <c:pt idx="5">
                    <c:v>1.7223382045928997</c:v>
                  </c:pt>
                  <c:pt idx="6">
                    <c:v>1.7223382045928481</c:v>
                  </c:pt>
                  <c:pt idx="7">
                    <c:v>1.7223382045929512</c:v>
                  </c:pt>
                  <c:pt idx="8">
                    <c:v>1.7223382045929014</c:v>
                  </c:pt>
                  <c:pt idx="9">
                    <c:v>1.7223382045928979</c:v>
                  </c:pt>
                  <c:pt idx="10">
                    <c:v>1.7223382045928517</c:v>
                  </c:pt>
                  <c:pt idx="11">
                    <c:v>1.7223382045929014</c:v>
                  </c:pt>
                  <c:pt idx="12">
                    <c:v>1.7223382045929014</c:v>
                  </c:pt>
                  <c:pt idx="13">
                    <c:v>1.8789144050104483</c:v>
                  </c:pt>
                  <c:pt idx="14">
                    <c:v>1.5657620041755038</c:v>
                  </c:pt>
                  <c:pt idx="15">
                    <c:v>1.7223382045930009</c:v>
                  </c:pt>
                  <c:pt idx="16">
                    <c:v>1.7223382045930009</c:v>
                  </c:pt>
                  <c:pt idx="17">
                    <c:v>1.7223382045930009</c:v>
                  </c:pt>
                  <c:pt idx="18">
                    <c:v>1.8789144050105051</c:v>
                  </c:pt>
                  <c:pt idx="19">
                    <c:v>1.7223382045930009</c:v>
                  </c:pt>
                  <c:pt idx="20">
                    <c:v>1.7223382045930009</c:v>
                  </c:pt>
                  <c:pt idx="21">
                    <c:v>1.8789144050105051</c:v>
                  </c:pt>
                  <c:pt idx="22">
                    <c:v>1.8789144050104909</c:v>
                  </c:pt>
                  <c:pt idx="23">
                    <c:v>1.7223382045924964</c:v>
                  </c:pt>
                  <c:pt idx="24">
                    <c:v>1.7223382045930009</c:v>
                  </c:pt>
                  <c:pt idx="25">
                    <c:v>1.878914405010498</c:v>
                  </c:pt>
                  <c:pt idx="26">
                    <c:v>1.7223382045925533</c:v>
                  </c:pt>
                  <c:pt idx="27">
                    <c:v>2.192066805845549</c:v>
                  </c:pt>
                  <c:pt idx="28">
                    <c:v>2.0354906054279454</c:v>
                  </c:pt>
                  <c:pt idx="29">
                    <c:v>1.7223382045929014</c:v>
                  </c:pt>
                  <c:pt idx="30">
                    <c:v>1.8789144050104483</c:v>
                  </c:pt>
                  <c:pt idx="31">
                    <c:v>1.7223382045929014</c:v>
                  </c:pt>
                  <c:pt idx="32">
                    <c:v>1.5657620041754008</c:v>
                  </c:pt>
                  <c:pt idx="33">
                    <c:v>1.4091858037578504</c:v>
                  </c:pt>
                  <c:pt idx="34">
                    <c:v>1.8789144050104483</c:v>
                  </c:pt>
                  <c:pt idx="35">
                    <c:v>1.5657620041753511</c:v>
                  </c:pt>
                  <c:pt idx="36">
                    <c:v>1.5657620041753475</c:v>
                  </c:pt>
                  <c:pt idx="37">
                    <c:v>1.7223382045928979</c:v>
                  </c:pt>
                  <c:pt idx="38">
                    <c:v>1.7223382045928979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'130° R'!$Q$6:$Q$44</c:f>
              <c:numCache>
                <c:formatCode>0.0000</c:formatCode>
                <c:ptCount val="39"/>
                <c:pt idx="0">
                  <c:v>38.392857142857103</c:v>
                </c:pt>
                <c:pt idx="1">
                  <c:v>43.303571428571402</c:v>
                </c:pt>
                <c:pt idx="2">
                  <c:v>48.660714285714199</c:v>
                </c:pt>
                <c:pt idx="3">
                  <c:v>53.124999999999901</c:v>
                </c:pt>
                <c:pt idx="4">
                  <c:v>58.928571428571303</c:v>
                </c:pt>
                <c:pt idx="5">
                  <c:v>63.392857142857103</c:v>
                </c:pt>
                <c:pt idx="6">
                  <c:v>69.642857142857096</c:v>
                </c:pt>
                <c:pt idx="7">
                  <c:v>74.107142857142804</c:v>
                </c:pt>
                <c:pt idx="8">
                  <c:v>79.464285714285694</c:v>
                </c:pt>
                <c:pt idx="9">
                  <c:v>84.821428571428498</c:v>
                </c:pt>
                <c:pt idx="10">
                  <c:v>89.732142857142804</c:v>
                </c:pt>
                <c:pt idx="11">
                  <c:v>94.642857142857096</c:v>
                </c:pt>
                <c:pt idx="12">
                  <c:v>100</c:v>
                </c:pt>
                <c:pt idx="13">
                  <c:v>104.91071428571399</c:v>
                </c:pt>
                <c:pt idx="14">
                  <c:v>109.821428571428</c:v>
                </c:pt>
                <c:pt idx="15">
                  <c:v>115.178571428571</c:v>
                </c:pt>
                <c:pt idx="16">
                  <c:v>120.089285714285</c:v>
                </c:pt>
                <c:pt idx="17">
                  <c:v>125</c:v>
                </c:pt>
                <c:pt idx="18">
                  <c:v>131.24999999999901</c:v>
                </c:pt>
                <c:pt idx="19">
                  <c:v>135.267857142857</c:v>
                </c:pt>
                <c:pt idx="20">
                  <c:v>140.625</c:v>
                </c:pt>
                <c:pt idx="21">
                  <c:v>145.53571428571399</c:v>
                </c:pt>
                <c:pt idx="22">
                  <c:v>150.892857142857</c:v>
                </c:pt>
                <c:pt idx="23">
                  <c:v>155.35714285714201</c:v>
                </c:pt>
                <c:pt idx="24">
                  <c:v>160.71428571428501</c:v>
                </c:pt>
                <c:pt idx="25">
                  <c:v>164.73214285714201</c:v>
                </c:pt>
                <c:pt idx="26">
                  <c:v>169.642857142857</c:v>
                </c:pt>
                <c:pt idx="27">
                  <c:v>175.44642857142799</c:v>
                </c:pt>
                <c:pt idx="28">
                  <c:v>180.35714285714201</c:v>
                </c:pt>
                <c:pt idx="29">
                  <c:v>185.267857142857</c:v>
                </c:pt>
                <c:pt idx="30">
                  <c:v>189.73214285714201</c:v>
                </c:pt>
                <c:pt idx="31">
                  <c:v>194.642857142857</c:v>
                </c:pt>
                <c:pt idx="32">
                  <c:v>199.99999999999901</c:v>
                </c:pt>
                <c:pt idx="33">
                  <c:v>204.91071428571399</c:v>
                </c:pt>
                <c:pt idx="34">
                  <c:v>210.267857142857</c:v>
                </c:pt>
                <c:pt idx="35">
                  <c:v>214.28571428571399</c:v>
                </c:pt>
                <c:pt idx="36">
                  <c:v>219.642857142857</c:v>
                </c:pt>
                <c:pt idx="37">
                  <c:v>224.99999999999901</c:v>
                </c:pt>
                <c:pt idx="38">
                  <c:v>229.91071428571399</c:v>
                </c:pt>
              </c:numCache>
            </c:numRef>
          </c:xVal>
          <c:yVal>
            <c:numRef>
              <c:f>'130° R'!$R$6:$R$44</c:f>
              <c:numCache>
                <c:formatCode>0.0000</c:formatCode>
                <c:ptCount val="39"/>
                <c:pt idx="0">
                  <c:v>7.2025052192066852</c:v>
                </c:pt>
                <c:pt idx="1">
                  <c:v>10.96033402922756</c:v>
                </c:pt>
                <c:pt idx="2">
                  <c:v>14.874739039665899</c:v>
                </c:pt>
                <c:pt idx="3">
                  <c:v>18.945720250521902</c:v>
                </c:pt>
                <c:pt idx="4">
                  <c:v>23.956158663883052</c:v>
                </c:pt>
                <c:pt idx="5">
                  <c:v>30.219206680584499</c:v>
                </c:pt>
                <c:pt idx="6">
                  <c:v>36.795407098121046</c:v>
                </c:pt>
                <c:pt idx="7">
                  <c:v>45.563674321503051</c:v>
                </c:pt>
                <c:pt idx="8">
                  <c:v>53.392484342379902</c:v>
                </c:pt>
                <c:pt idx="9">
                  <c:v>61.534446764091797</c:v>
                </c:pt>
                <c:pt idx="10">
                  <c:v>70.615866388308945</c:v>
                </c:pt>
                <c:pt idx="11">
                  <c:v>79.384133611690999</c:v>
                </c:pt>
                <c:pt idx="12">
                  <c:v>88.778705636743197</c:v>
                </c:pt>
                <c:pt idx="13">
                  <c:v>95.82463465553235</c:v>
                </c:pt>
                <c:pt idx="14">
                  <c:v>105.84551148225449</c:v>
                </c:pt>
                <c:pt idx="15">
                  <c:v>111.951983298538</c:v>
                </c:pt>
                <c:pt idx="16">
                  <c:v>120.09394572025001</c:v>
                </c:pt>
                <c:pt idx="17">
                  <c:v>125.417536534446</c:v>
                </c:pt>
                <c:pt idx="18">
                  <c:v>129.64509394571951</c:v>
                </c:pt>
                <c:pt idx="19">
                  <c:v>131.99373695198301</c:v>
                </c:pt>
                <c:pt idx="20">
                  <c:v>132.30688935281799</c:v>
                </c:pt>
                <c:pt idx="21">
                  <c:v>132.46346555323549</c:v>
                </c:pt>
                <c:pt idx="22">
                  <c:v>126.5135699373695</c:v>
                </c:pt>
                <c:pt idx="23">
                  <c:v>122.2860125260955</c:v>
                </c:pt>
                <c:pt idx="24">
                  <c:v>115.083507306889</c:v>
                </c:pt>
                <c:pt idx="25">
                  <c:v>108.0375782880995</c:v>
                </c:pt>
                <c:pt idx="26">
                  <c:v>100.05219206680545</c:v>
                </c:pt>
                <c:pt idx="27">
                  <c:v>93.006263048016649</c:v>
                </c:pt>
                <c:pt idx="28">
                  <c:v>87.212943632567857</c:v>
                </c:pt>
                <c:pt idx="29">
                  <c:v>80.636743215031302</c:v>
                </c:pt>
                <c:pt idx="30">
                  <c:v>74.843423799582453</c:v>
                </c:pt>
                <c:pt idx="31">
                  <c:v>69.050104384133604</c:v>
                </c:pt>
                <c:pt idx="32">
                  <c:v>64.509394572025002</c:v>
                </c:pt>
                <c:pt idx="33">
                  <c:v>60.908141962421652</c:v>
                </c:pt>
                <c:pt idx="34">
                  <c:v>59.498956158663852</c:v>
                </c:pt>
                <c:pt idx="35">
                  <c:v>57.620041753653453</c:v>
                </c:pt>
                <c:pt idx="36">
                  <c:v>56.680584551148151</c:v>
                </c:pt>
                <c:pt idx="37">
                  <c:v>56.837160751565705</c:v>
                </c:pt>
                <c:pt idx="38">
                  <c:v>56.524008350730597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FE-D74A-82F5-F90EA260F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233359"/>
        <c:axId val="1358233775"/>
      </c:scatterChart>
      <c:valAx>
        <c:axId val="1358233359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</a:t>
                </a:r>
                <a:r>
                  <a:rPr lang="en-US" baseline="0"/>
                  <a:t> (MeV)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233775"/>
        <c:crosses val="autoZero"/>
        <c:crossBetween val="midCat"/>
      </c:valAx>
      <c:valAx>
        <c:axId val="1358233775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R(E0, w) []10^-3 MeV^-1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9.4562647754137114E-3"/>
              <c:y val="0.3156904694852571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23335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R(E0, w) 360 MeV 130</a:t>
            </a:r>
            <a:r>
              <a:rPr lang="en-US" sz="1400" b="0" i="0" u="none" strike="noStrike" baseline="0">
                <a:effectLst/>
              </a:rPr>
              <a:t>°</a:t>
            </a:r>
            <a:r>
              <a:rPr lang="en-US"/>
              <a:t>  </a:t>
            </a:r>
          </a:p>
        </c:rich>
      </c:tx>
      <c:layout>
        <c:manualLayout>
          <c:xMode val="edge"/>
          <c:yMode val="edge"/>
          <c:x val="0.34481673833324028"/>
          <c:y val="4.726736331233802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8932178087404496E-2"/>
          <c:y val="0.16708333333333336"/>
          <c:w val="0.83709022431675595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'130° R'!$Z$6:$Z$49</c:f>
                <c:numCache>
                  <c:formatCode>General</c:formatCode>
                  <c:ptCount val="44"/>
                  <c:pt idx="0">
                    <c:v>1.6741071428571241</c:v>
                  </c:pt>
                  <c:pt idx="1">
                    <c:v>1.674107142857155</c:v>
                  </c:pt>
                  <c:pt idx="2">
                    <c:v>1.5066964285714302</c:v>
                  </c:pt>
                  <c:pt idx="3">
                    <c:v>1.6741071428571401</c:v>
                  </c:pt>
                  <c:pt idx="4">
                    <c:v>1.841517857142835</c:v>
                  </c:pt>
                  <c:pt idx="5">
                    <c:v>1.5066964285714004</c:v>
                  </c:pt>
                  <c:pt idx="6">
                    <c:v>1.8415178571429003</c:v>
                  </c:pt>
                  <c:pt idx="7">
                    <c:v>2.0089285714285996</c:v>
                  </c:pt>
                  <c:pt idx="8">
                    <c:v>1.8415178571429003</c:v>
                  </c:pt>
                  <c:pt idx="9">
                    <c:v>1.6741071428571495</c:v>
                  </c:pt>
                  <c:pt idx="10">
                    <c:v>1.6741071428571495</c:v>
                  </c:pt>
                  <c:pt idx="11">
                    <c:v>1.5066964285714022</c:v>
                  </c:pt>
                  <c:pt idx="12">
                    <c:v>1.841517857142847</c:v>
                  </c:pt>
                  <c:pt idx="13">
                    <c:v>1.6741071428571495</c:v>
                  </c:pt>
                  <c:pt idx="14">
                    <c:v>2.0089285714285516</c:v>
                  </c:pt>
                  <c:pt idx="15">
                    <c:v>1.8415178571428505</c:v>
                  </c:pt>
                  <c:pt idx="16">
                    <c:v>2.0089285714285481</c:v>
                  </c:pt>
                  <c:pt idx="17">
                    <c:v>1.841517857142847</c:v>
                  </c:pt>
                  <c:pt idx="18">
                    <c:v>1.674107142857153</c:v>
                  </c:pt>
                  <c:pt idx="19">
                    <c:v>1.5066964285714448</c:v>
                  </c:pt>
                  <c:pt idx="20">
                    <c:v>1.6741071428571459</c:v>
                  </c:pt>
                  <c:pt idx="21">
                    <c:v>1.6741071428567977</c:v>
                  </c:pt>
                  <c:pt idx="22">
                    <c:v>1.8415178571429962</c:v>
                  </c:pt>
                  <c:pt idx="23">
                    <c:v>2.34375</c:v>
                  </c:pt>
                  <c:pt idx="24">
                    <c:v>2.1763392857140005</c:v>
                  </c:pt>
                  <c:pt idx="25">
                    <c:v>2.1763392857140005</c:v>
                  </c:pt>
                  <c:pt idx="26">
                    <c:v>1.6741071428569967</c:v>
                  </c:pt>
                  <c:pt idx="27">
                    <c:v>2.0089285714285054</c:v>
                  </c:pt>
                  <c:pt idx="28">
                    <c:v>2.343749999999801</c:v>
                  </c:pt>
                  <c:pt idx="29">
                    <c:v>1.5066964285714448</c:v>
                  </c:pt>
                  <c:pt idx="30">
                    <c:v>1.8415178571428541</c:v>
                  </c:pt>
                  <c:pt idx="31">
                    <c:v>1.6741071428571459</c:v>
                  </c:pt>
                  <c:pt idx="32">
                    <c:v>1.6741071428571459</c:v>
                  </c:pt>
                  <c:pt idx="33">
                    <c:v>2.0089285714285978</c:v>
                  </c:pt>
                  <c:pt idx="34">
                    <c:v>2.1763392857142563</c:v>
                  </c:pt>
                  <c:pt idx="35">
                    <c:v>2.1763392857142989</c:v>
                  </c:pt>
                  <c:pt idx="36">
                    <c:v>2.34375</c:v>
                  </c:pt>
                  <c:pt idx="37">
                    <c:v>2.1763392857142492</c:v>
                  </c:pt>
                  <c:pt idx="38">
                    <c:v>2.34375</c:v>
                  </c:pt>
                  <c:pt idx="39">
                    <c:v>1.674107142857153</c:v>
                  </c:pt>
                  <c:pt idx="40">
                    <c:v>1.674107142857153</c:v>
                  </c:pt>
                  <c:pt idx="41">
                    <c:v>2.1763392857142492</c:v>
                  </c:pt>
                  <c:pt idx="42">
                    <c:v>2.3437499999999503</c:v>
                  </c:pt>
                  <c:pt idx="43">
                    <c:v>2.5111607142856514</c:v>
                  </c:pt>
                </c:numCache>
              </c:numRef>
            </c:plus>
            <c:minus>
              <c:numRef>
                <c:f>'130° R'!$Z$6:$Z$49</c:f>
                <c:numCache>
                  <c:formatCode>General</c:formatCode>
                  <c:ptCount val="44"/>
                  <c:pt idx="0">
                    <c:v>1.6741071428571241</c:v>
                  </c:pt>
                  <c:pt idx="1">
                    <c:v>1.674107142857155</c:v>
                  </c:pt>
                  <c:pt idx="2">
                    <c:v>1.5066964285714302</c:v>
                  </c:pt>
                  <c:pt idx="3">
                    <c:v>1.6741071428571401</c:v>
                  </c:pt>
                  <c:pt idx="4">
                    <c:v>1.841517857142835</c:v>
                  </c:pt>
                  <c:pt idx="5">
                    <c:v>1.5066964285714004</c:v>
                  </c:pt>
                  <c:pt idx="6">
                    <c:v>1.8415178571429003</c:v>
                  </c:pt>
                  <c:pt idx="7">
                    <c:v>2.0089285714285996</c:v>
                  </c:pt>
                  <c:pt idx="8">
                    <c:v>1.8415178571429003</c:v>
                  </c:pt>
                  <c:pt idx="9">
                    <c:v>1.6741071428571495</c:v>
                  </c:pt>
                  <c:pt idx="10">
                    <c:v>1.6741071428571495</c:v>
                  </c:pt>
                  <c:pt idx="11">
                    <c:v>1.5066964285714022</c:v>
                  </c:pt>
                  <c:pt idx="12">
                    <c:v>1.841517857142847</c:v>
                  </c:pt>
                  <c:pt idx="13">
                    <c:v>1.6741071428571495</c:v>
                  </c:pt>
                  <c:pt idx="14">
                    <c:v>2.0089285714285516</c:v>
                  </c:pt>
                  <c:pt idx="15">
                    <c:v>1.8415178571428505</c:v>
                  </c:pt>
                  <c:pt idx="16">
                    <c:v>2.0089285714285481</c:v>
                  </c:pt>
                  <c:pt idx="17">
                    <c:v>1.841517857142847</c:v>
                  </c:pt>
                  <c:pt idx="18">
                    <c:v>1.674107142857153</c:v>
                  </c:pt>
                  <c:pt idx="19">
                    <c:v>1.5066964285714448</c:v>
                  </c:pt>
                  <c:pt idx="20">
                    <c:v>1.6741071428571459</c:v>
                  </c:pt>
                  <c:pt idx="21">
                    <c:v>1.6741071428567977</c:v>
                  </c:pt>
                  <c:pt idx="22">
                    <c:v>1.8415178571429962</c:v>
                  </c:pt>
                  <c:pt idx="23">
                    <c:v>2.34375</c:v>
                  </c:pt>
                  <c:pt idx="24">
                    <c:v>2.1763392857140005</c:v>
                  </c:pt>
                  <c:pt idx="25">
                    <c:v>2.1763392857140005</c:v>
                  </c:pt>
                  <c:pt idx="26">
                    <c:v>1.6741071428569967</c:v>
                  </c:pt>
                  <c:pt idx="27">
                    <c:v>2.0089285714285054</c:v>
                  </c:pt>
                  <c:pt idx="28">
                    <c:v>2.343749999999801</c:v>
                  </c:pt>
                  <c:pt idx="29">
                    <c:v>1.5066964285714448</c:v>
                  </c:pt>
                  <c:pt idx="30">
                    <c:v>1.8415178571428541</c:v>
                  </c:pt>
                  <c:pt idx="31">
                    <c:v>1.6741071428571459</c:v>
                  </c:pt>
                  <c:pt idx="32">
                    <c:v>1.6741071428571459</c:v>
                  </c:pt>
                  <c:pt idx="33">
                    <c:v>2.0089285714285978</c:v>
                  </c:pt>
                  <c:pt idx="34">
                    <c:v>2.1763392857142563</c:v>
                  </c:pt>
                  <c:pt idx="35">
                    <c:v>2.1763392857142989</c:v>
                  </c:pt>
                  <c:pt idx="36">
                    <c:v>2.34375</c:v>
                  </c:pt>
                  <c:pt idx="37">
                    <c:v>2.1763392857142492</c:v>
                  </c:pt>
                  <c:pt idx="38">
                    <c:v>2.34375</c:v>
                  </c:pt>
                  <c:pt idx="39">
                    <c:v>1.674107142857153</c:v>
                  </c:pt>
                  <c:pt idx="40">
                    <c:v>1.674107142857153</c:v>
                  </c:pt>
                  <c:pt idx="41">
                    <c:v>2.1763392857142492</c:v>
                  </c:pt>
                  <c:pt idx="42">
                    <c:v>2.3437499999999503</c:v>
                  </c:pt>
                  <c:pt idx="43">
                    <c:v>2.5111607142856514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'130° R'!$X$6:$X$49</c:f>
              <c:numCache>
                <c:formatCode>0.0000</c:formatCode>
                <c:ptCount val="44"/>
                <c:pt idx="0">
                  <c:v>44.073455759599298</c:v>
                </c:pt>
                <c:pt idx="1">
                  <c:v>48.580968280467403</c:v>
                </c:pt>
                <c:pt idx="2">
                  <c:v>53.589315525876501</c:v>
                </c:pt>
                <c:pt idx="3">
                  <c:v>58.597662771285499</c:v>
                </c:pt>
                <c:pt idx="4">
                  <c:v>64.106844741235406</c:v>
                </c:pt>
                <c:pt idx="5">
                  <c:v>68.614357262103496</c:v>
                </c:pt>
                <c:pt idx="6">
                  <c:v>73.622704507512495</c:v>
                </c:pt>
                <c:pt idx="7">
                  <c:v>78.631051752921493</c:v>
                </c:pt>
                <c:pt idx="8">
                  <c:v>83.639398998330506</c:v>
                </c:pt>
                <c:pt idx="9">
                  <c:v>88.647746243739505</c:v>
                </c:pt>
                <c:pt idx="10">
                  <c:v>93.155258764607694</c:v>
                </c:pt>
                <c:pt idx="11">
                  <c:v>99.165275459098496</c:v>
                </c:pt>
                <c:pt idx="12">
                  <c:v>103.672787979966</c:v>
                </c:pt>
                <c:pt idx="13">
                  <c:v>108.681135225375</c:v>
                </c:pt>
                <c:pt idx="14">
                  <c:v>113.689482470784</c:v>
                </c:pt>
                <c:pt idx="15">
                  <c:v>119.699499165275</c:v>
                </c:pt>
                <c:pt idx="16">
                  <c:v>123.706176961602</c:v>
                </c:pt>
                <c:pt idx="17">
                  <c:v>128.71452420701101</c:v>
                </c:pt>
                <c:pt idx="18">
                  <c:v>133.72287145242001</c:v>
                </c:pt>
                <c:pt idx="19">
                  <c:v>139.23205342237</c:v>
                </c:pt>
                <c:pt idx="20">
                  <c:v>144.240400667779</c:v>
                </c:pt>
                <c:pt idx="21">
                  <c:v>149.248747913188</c:v>
                </c:pt>
                <c:pt idx="22">
                  <c:v>154.257095158597</c:v>
                </c:pt>
                <c:pt idx="23">
                  <c:v>159.265442404006</c:v>
                </c:pt>
                <c:pt idx="24">
                  <c:v>164.27378964941499</c:v>
                </c:pt>
                <c:pt idx="25">
                  <c:v>169.28213689482399</c:v>
                </c:pt>
                <c:pt idx="26">
                  <c:v>174.29048414023299</c:v>
                </c:pt>
                <c:pt idx="27">
                  <c:v>179.79966611018301</c:v>
                </c:pt>
                <c:pt idx="28">
                  <c:v>184.30717863105099</c:v>
                </c:pt>
                <c:pt idx="29">
                  <c:v>189.81636060100101</c:v>
                </c:pt>
                <c:pt idx="30">
                  <c:v>194.32387312186901</c:v>
                </c:pt>
                <c:pt idx="31">
                  <c:v>199.33222036727801</c:v>
                </c:pt>
                <c:pt idx="32">
                  <c:v>204.34056761268701</c:v>
                </c:pt>
                <c:pt idx="33">
                  <c:v>209.34891485809601</c:v>
                </c:pt>
                <c:pt idx="34">
                  <c:v>213.85642737896501</c:v>
                </c:pt>
                <c:pt idx="35">
                  <c:v>219.36560934891401</c:v>
                </c:pt>
                <c:pt idx="36">
                  <c:v>223.87312186978301</c:v>
                </c:pt>
                <c:pt idx="37">
                  <c:v>228.38063439065101</c:v>
                </c:pt>
                <c:pt idx="38">
                  <c:v>233.889816360601</c:v>
                </c:pt>
                <c:pt idx="39">
                  <c:v>238.89816360601</c:v>
                </c:pt>
                <c:pt idx="40">
                  <c:v>243.40567612687801</c:v>
                </c:pt>
                <c:pt idx="41">
                  <c:v>248.914858096828</c:v>
                </c:pt>
                <c:pt idx="42">
                  <c:v>253.923205342237</c:v>
                </c:pt>
                <c:pt idx="43">
                  <c:v>258.93155258764602</c:v>
                </c:pt>
              </c:numCache>
            </c:numRef>
          </c:xVal>
          <c:yVal>
            <c:numRef>
              <c:f>'130° R'!$Y$6:$Y$49</c:f>
              <c:numCache>
                <c:formatCode>0.0000</c:formatCode>
                <c:ptCount val="44"/>
                <c:pt idx="0">
                  <c:v>2.343749999999956</c:v>
                </c:pt>
                <c:pt idx="1">
                  <c:v>3.6830357142856451</c:v>
                </c:pt>
                <c:pt idx="2">
                  <c:v>4.5200892857142296</c:v>
                </c:pt>
                <c:pt idx="3">
                  <c:v>6.6964285714285197</c:v>
                </c:pt>
                <c:pt idx="4">
                  <c:v>9.5424107142856656</c:v>
                </c:pt>
                <c:pt idx="5">
                  <c:v>12.5558035714285</c:v>
                </c:pt>
                <c:pt idx="6">
                  <c:v>16.238839285714199</c:v>
                </c:pt>
                <c:pt idx="7">
                  <c:v>18.749999999999901</c:v>
                </c:pt>
                <c:pt idx="8">
                  <c:v>24.609374999999901</c:v>
                </c:pt>
                <c:pt idx="9">
                  <c:v>28.794642857142751</c:v>
                </c:pt>
                <c:pt idx="10">
                  <c:v>34.151785714285651</c:v>
                </c:pt>
                <c:pt idx="11">
                  <c:v>39.676339285714199</c:v>
                </c:pt>
                <c:pt idx="12">
                  <c:v>45.70312499999995</c:v>
                </c:pt>
                <c:pt idx="13">
                  <c:v>53.236607142857054</c:v>
                </c:pt>
                <c:pt idx="14">
                  <c:v>59.263392857142847</c:v>
                </c:pt>
                <c:pt idx="15">
                  <c:v>65.792410714285651</c:v>
                </c:pt>
                <c:pt idx="16">
                  <c:v>70.312499999999943</c:v>
                </c:pt>
                <c:pt idx="17">
                  <c:v>77.845982142857054</c:v>
                </c:pt>
                <c:pt idx="18">
                  <c:v>83.035714285714249</c:v>
                </c:pt>
                <c:pt idx="19">
                  <c:v>86.551339285714249</c:v>
                </c:pt>
                <c:pt idx="20">
                  <c:v>93.749999999999943</c:v>
                </c:pt>
                <c:pt idx="21">
                  <c:v>100.4464285714282</c:v>
                </c:pt>
                <c:pt idx="22">
                  <c:v>104.63169642857099</c:v>
                </c:pt>
                <c:pt idx="23">
                  <c:v>106.13839285714199</c:v>
                </c:pt>
                <c:pt idx="24">
                  <c:v>108.64955357142799</c:v>
                </c:pt>
                <c:pt idx="25">
                  <c:v>106.30580357142799</c:v>
                </c:pt>
                <c:pt idx="26">
                  <c:v>106.808035714285</c:v>
                </c:pt>
                <c:pt idx="27">
                  <c:v>103.79464285714249</c:v>
                </c:pt>
                <c:pt idx="28">
                  <c:v>101.1160714285712</c:v>
                </c:pt>
                <c:pt idx="29">
                  <c:v>98.270089285714249</c:v>
                </c:pt>
                <c:pt idx="30">
                  <c:v>94.921874999999943</c:v>
                </c:pt>
                <c:pt idx="31">
                  <c:v>89.39732142857136</c:v>
                </c:pt>
                <c:pt idx="32">
                  <c:v>86.383928571428555</c:v>
                </c:pt>
                <c:pt idx="33">
                  <c:v>83.705357142857096</c:v>
                </c:pt>
                <c:pt idx="34">
                  <c:v>78.515624999999943</c:v>
                </c:pt>
                <c:pt idx="35">
                  <c:v>76.841517857142804</c:v>
                </c:pt>
                <c:pt idx="36">
                  <c:v>72.321428571428498</c:v>
                </c:pt>
                <c:pt idx="37">
                  <c:v>70.479910714285651</c:v>
                </c:pt>
                <c:pt idx="38">
                  <c:v>68.973214285714207</c:v>
                </c:pt>
                <c:pt idx="39">
                  <c:v>66.964285714285651</c:v>
                </c:pt>
                <c:pt idx="40">
                  <c:v>64.955357142857054</c:v>
                </c:pt>
                <c:pt idx="41">
                  <c:v>68.136160714285651</c:v>
                </c:pt>
                <c:pt idx="42">
                  <c:v>68.30357142857136</c:v>
                </c:pt>
                <c:pt idx="43">
                  <c:v>68.136160714285651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95-6644-9A1F-5CACEA212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233359"/>
        <c:axId val="1358233775"/>
      </c:scatterChart>
      <c:valAx>
        <c:axId val="1358233359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</a:t>
                </a:r>
                <a:r>
                  <a:rPr lang="en-US" baseline="0"/>
                  <a:t> (MeV)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233775"/>
        <c:crosses val="autoZero"/>
        <c:crossBetween val="midCat"/>
      </c:valAx>
      <c:valAx>
        <c:axId val="1358233775"/>
        <c:scaling>
          <c:orientation val="minMax"/>
          <c:max val="1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R(E0, w) []10^-3 MeV^-1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9.4562647754137114E-3"/>
              <c:y val="0.3156904694852571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23335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R(E0, w) 400 MeV 130</a:t>
            </a:r>
            <a:r>
              <a:rPr lang="en-US" sz="1400" b="0" i="0" u="none" strike="noStrike" baseline="0">
                <a:effectLst/>
              </a:rPr>
              <a:t>°</a:t>
            </a:r>
            <a:r>
              <a:rPr lang="en-US"/>
              <a:t>  </a:t>
            </a:r>
          </a:p>
        </c:rich>
      </c:tx>
      <c:layout>
        <c:manualLayout>
          <c:xMode val="edge"/>
          <c:yMode val="edge"/>
          <c:x val="0.34481673833324028"/>
          <c:y val="4.726736331233802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8932178087404496E-2"/>
          <c:y val="0.16708333333333336"/>
          <c:w val="0.83709022431675595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'130° R'!$AG$6:$AG$52</c:f>
                <c:numCache>
                  <c:formatCode>General</c:formatCode>
                  <c:ptCount val="47"/>
                  <c:pt idx="0">
                    <c:v>1.344621513944215</c:v>
                  </c:pt>
                  <c:pt idx="1">
                    <c:v>1.1958131687959903</c:v>
                  </c:pt>
                  <c:pt idx="2">
                    <c:v>1.4946179496724854</c:v>
                  </c:pt>
                  <c:pt idx="3">
                    <c:v>1.49580604025252</c:v>
                  </c:pt>
                  <c:pt idx="4">
                    <c:v>1.3484828083293248</c:v>
                  </c:pt>
                  <c:pt idx="5">
                    <c:v>1.797581047579075</c:v>
                  </c:pt>
                  <c:pt idx="6">
                    <c:v>2.0969798737455703</c:v>
                  </c:pt>
                  <c:pt idx="7">
                    <c:v>1.5038256516676549</c:v>
                  </c:pt>
                  <c:pt idx="8">
                    <c:v>1.6547131553310006</c:v>
                  </c:pt>
                  <c:pt idx="9">
                    <c:v>1.6591684950060506</c:v>
                  </c:pt>
                  <c:pt idx="10">
                    <c:v>1.5136273989529005</c:v>
                  </c:pt>
                  <c:pt idx="11">
                    <c:v>1.6677821517112488</c:v>
                  </c:pt>
                  <c:pt idx="12">
                    <c:v>1.2246243653615991</c:v>
                  </c:pt>
                  <c:pt idx="13">
                    <c:v>1.6778809216414494</c:v>
                  </c:pt>
                  <c:pt idx="14">
                    <c:v>1.5344189841033504</c:v>
                  </c:pt>
                  <c:pt idx="15">
                    <c:v>1.6900588500867002</c:v>
                  </c:pt>
                  <c:pt idx="16">
                    <c:v>1.6962963256318524</c:v>
                  </c:pt>
                  <c:pt idx="17">
                    <c:v>1.7031278464670017</c:v>
                  </c:pt>
                  <c:pt idx="18">
                    <c:v>1.7099593673021971</c:v>
                  </c:pt>
                  <c:pt idx="19">
                    <c:v>1.7156027975573025</c:v>
                  </c:pt>
                  <c:pt idx="20">
                    <c:v>1.8697575503156472</c:v>
                  </c:pt>
                  <c:pt idx="21">
                    <c:v>1.7257015674874978</c:v>
                  </c:pt>
                  <c:pt idx="22">
                    <c:v>1.7319390430326536</c:v>
                  </c:pt>
                  <c:pt idx="23">
                    <c:v>2.0334170277142007</c:v>
                  </c:pt>
                  <c:pt idx="24">
                    <c:v>1.8875789090160495</c:v>
                  </c:pt>
                  <c:pt idx="25">
                    <c:v>1.8905491354658537</c:v>
                  </c:pt>
                  <c:pt idx="26">
                    <c:v>1.8923312713359479</c:v>
                  </c:pt>
                  <c:pt idx="27">
                    <c:v>2.1938092560175022</c:v>
                  </c:pt>
                  <c:pt idx="28">
                    <c:v>1.7444139941230006</c:v>
                  </c:pt>
                  <c:pt idx="29">
                    <c:v>1.7444139941230006</c:v>
                  </c:pt>
                  <c:pt idx="30">
                    <c:v>1.5929324451693958</c:v>
                  </c:pt>
                  <c:pt idx="31">
                    <c:v>1.7405526997373499</c:v>
                  </c:pt>
                  <c:pt idx="32">
                    <c:v>1.5866949696244532</c:v>
                  </c:pt>
                  <c:pt idx="33">
                    <c:v>1.8810444108258508</c:v>
                  </c:pt>
                  <c:pt idx="34">
                    <c:v>1.7319390430326536</c:v>
                  </c:pt>
                  <c:pt idx="35">
                    <c:v>1.878371207020848</c:v>
                  </c:pt>
                  <c:pt idx="36">
                    <c:v>1.8748069352807022</c:v>
                  </c:pt>
                  <c:pt idx="37">
                    <c:v>1.8727277767657</c:v>
                  </c:pt>
                  <c:pt idx="38">
                    <c:v>2.0206450539789031</c:v>
                  </c:pt>
                  <c:pt idx="39">
                    <c:v>1.7212462278124008</c:v>
                  </c:pt>
                  <c:pt idx="40">
                    <c:v>2.0179718501739004</c:v>
                  </c:pt>
                  <c:pt idx="41">
                    <c:v>1.7200581372323498</c:v>
                  </c:pt>
                  <c:pt idx="42">
                    <c:v>1.8700545729607043</c:v>
                  </c:pt>
                  <c:pt idx="43">
                    <c:v>1.8709456408956484</c:v>
                  </c:pt>
                  <c:pt idx="44">
                    <c:v>2.1727206482222456</c:v>
                  </c:pt>
                  <c:pt idx="45">
                    <c:v>2.021833144558947</c:v>
                  </c:pt>
                  <c:pt idx="46">
                    <c:v>2.4712284064537045</c:v>
                  </c:pt>
                </c:numCache>
              </c:numRef>
            </c:plus>
            <c:minus>
              <c:numRef>
                <c:f>'130° R'!$AG$6:$AG$52</c:f>
                <c:numCache>
                  <c:formatCode>General</c:formatCode>
                  <c:ptCount val="47"/>
                  <c:pt idx="0">
                    <c:v>1.344621513944215</c:v>
                  </c:pt>
                  <c:pt idx="1">
                    <c:v>1.1958131687959903</c:v>
                  </c:pt>
                  <c:pt idx="2">
                    <c:v>1.4946179496724854</c:v>
                  </c:pt>
                  <c:pt idx="3">
                    <c:v>1.49580604025252</c:v>
                  </c:pt>
                  <c:pt idx="4">
                    <c:v>1.3484828083293248</c:v>
                  </c:pt>
                  <c:pt idx="5">
                    <c:v>1.797581047579075</c:v>
                  </c:pt>
                  <c:pt idx="6">
                    <c:v>2.0969798737455703</c:v>
                  </c:pt>
                  <c:pt idx="7">
                    <c:v>1.5038256516676549</c:v>
                  </c:pt>
                  <c:pt idx="8">
                    <c:v>1.6547131553310006</c:v>
                  </c:pt>
                  <c:pt idx="9">
                    <c:v>1.6591684950060506</c:v>
                  </c:pt>
                  <c:pt idx="10">
                    <c:v>1.5136273989529005</c:v>
                  </c:pt>
                  <c:pt idx="11">
                    <c:v>1.6677821517112488</c:v>
                  </c:pt>
                  <c:pt idx="12">
                    <c:v>1.2246243653615991</c:v>
                  </c:pt>
                  <c:pt idx="13">
                    <c:v>1.6778809216414494</c:v>
                  </c:pt>
                  <c:pt idx="14">
                    <c:v>1.5344189841033504</c:v>
                  </c:pt>
                  <c:pt idx="15">
                    <c:v>1.6900588500867002</c:v>
                  </c:pt>
                  <c:pt idx="16">
                    <c:v>1.6962963256318524</c:v>
                  </c:pt>
                  <c:pt idx="17">
                    <c:v>1.7031278464670017</c:v>
                  </c:pt>
                  <c:pt idx="18">
                    <c:v>1.7099593673021971</c:v>
                  </c:pt>
                  <c:pt idx="19">
                    <c:v>1.7156027975573025</c:v>
                  </c:pt>
                  <c:pt idx="20">
                    <c:v>1.8697575503156472</c:v>
                  </c:pt>
                  <c:pt idx="21">
                    <c:v>1.7257015674874978</c:v>
                  </c:pt>
                  <c:pt idx="22">
                    <c:v>1.7319390430326536</c:v>
                  </c:pt>
                  <c:pt idx="23">
                    <c:v>2.0334170277142007</c:v>
                  </c:pt>
                  <c:pt idx="24">
                    <c:v>1.8875789090160495</c:v>
                  </c:pt>
                  <c:pt idx="25">
                    <c:v>1.8905491354658537</c:v>
                  </c:pt>
                  <c:pt idx="26">
                    <c:v>1.8923312713359479</c:v>
                  </c:pt>
                  <c:pt idx="27">
                    <c:v>2.1938092560175022</c:v>
                  </c:pt>
                  <c:pt idx="28">
                    <c:v>1.7444139941230006</c:v>
                  </c:pt>
                  <c:pt idx="29">
                    <c:v>1.7444139941230006</c:v>
                  </c:pt>
                  <c:pt idx="30">
                    <c:v>1.5929324451693958</c:v>
                  </c:pt>
                  <c:pt idx="31">
                    <c:v>1.7405526997373499</c:v>
                  </c:pt>
                  <c:pt idx="32">
                    <c:v>1.5866949696244532</c:v>
                  </c:pt>
                  <c:pt idx="33">
                    <c:v>1.8810444108258508</c:v>
                  </c:pt>
                  <c:pt idx="34">
                    <c:v>1.7319390430326536</c:v>
                  </c:pt>
                  <c:pt idx="35">
                    <c:v>1.878371207020848</c:v>
                  </c:pt>
                  <c:pt idx="36">
                    <c:v>1.8748069352807022</c:v>
                  </c:pt>
                  <c:pt idx="37">
                    <c:v>1.8727277767657</c:v>
                  </c:pt>
                  <c:pt idx="38">
                    <c:v>2.0206450539789031</c:v>
                  </c:pt>
                  <c:pt idx="39">
                    <c:v>1.7212462278124008</c:v>
                  </c:pt>
                  <c:pt idx="40">
                    <c:v>2.0179718501739004</c:v>
                  </c:pt>
                  <c:pt idx="41">
                    <c:v>1.7200581372323498</c:v>
                  </c:pt>
                  <c:pt idx="42">
                    <c:v>1.8700545729607043</c:v>
                  </c:pt>
                  <c:pt idx="43">
                    <c:v>1.8709456408956484</c:v>
                  </c:pt>
                  <c:pt idx="44">
                    <c:v>2.1727206482222456</c:v>
                  </c:pt>
                  <c:pt idx="45">
                    <c:v>2.021833144558947</c:v>
                  </c:pt>
                  <c:pt idx="46">
                    <c:v>2.4712284064537045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'130° R'!$AE$6:$AE$52</c:f>
              <c:numCache>
                <c:formatCode>0.0000</c:formatCode>
                <c:ptCount val="47"/>
                <c:pt idx="0">
                  <c:v>57.990867579908603</c:v>
                </c:pt>
                <c:pt idx="1">
                  <c:v>63.013698630136901</c:v>
                </c:pt>
                <c:pt idx="2">
                  <c:v>67.579908675799004</c:v>
                </c:pt>
                <c:pt idx="3">
                  <c:v>73.515981735159798</c:v>
                </c:pt>
                <c:pt idx="4">
                  <c:v>78.082191780821901</c:v>
                </c:pt>
                <c:pt idx="5">
                  <c:v>83.105022831050206</c:v>
                </c:pt>
                <c:pt idx="6">
                  <c:v>88.584474885844699</c:v>
                </c:pt>
                <c:pt idx="7">
                  <c:v>92.694063926940601</c:v>
                </c:pt>
                <c:pt idx="8">
                  <c:v>98.630136986301295</c:v>
                </c:pt>
                <c:pt idx="9">
                  <c:v>102.28310502283099</c:v>
                </c:pt>
                <c:pt idx="10">
                  <c:v>107.305936073059</c:v>
                </c:pt>
                <c:pt idx="11">
                  <c:v>112.785388127853</c:v>
                </c:pt>
                <c:pt idx="12">
                  <c:v>118.264840182648</c:v>
                </c:pt>
                <c:pt idx="13">
                  <c:v>122.374429223744</c:v>
                </c:pt>
                <c:pt idx="14">
                  <c:v>128.310502283105</c:v>
                </c:pt>
                <c:pt idx="15">
                  <c:v>133.333333333333</c:v>
                </c:pt>
                <c:pt idx="16">
                  <c:v>138.35616438356101</c:v>
                </c:pt>
                <c:pt idx="17">
                  <c:v>143.835616438356</c:v>
                </c:pt>
                <c:pt idx="18">
                  <c:v>149.31506849314999</c:v>
                </c:pt>
                <c:pt idx="19">
                  <c:v>154.337899543378</c:v>
                </c:pt>
                <c:pt idx="20">
                  <c:v>158.90410958904101</c:v>
                </c:pt>
                <c:pt idx="21">
                  <c:v>163.92694063926899</c:v>
                </c:pt>
                <c:pt idx="22">
                  <c:v>169.40639269406299</c:v>
                </c:pt>
                <c:pt idx="23">
                  <c:v>173.972602739726</c:v>
                </c:pt>
                <c:pt idx="24">
                  <c:v>179.90867579908601</c:v>
                </c:pt>
                <c:pt idx="25">
                  <c:v>184.474885844748</c:v>
                </c:pt>
                <c:pt idx="26">
                  <c:v>189.95433789954299</c:v>
                </c:pt>
                <c:pt idx="27">
                  <c:v>194.52054794520501</c:v>
                </c:pt>
                <c:pt idx="28">
                  <c:v>199.54337899543299</c:v>
                </c:pt>
                <c:pt idx="29">
                  <c:v>204.56621004566199</c:v>
                </c:pt>
                <c:pt idx="30">
                  <c:v>209.58904109589</c:v>
                </c:pt>
                <c:pt idx="31">
                  <c:v>214.15525114155199</c:v>
                </c:pt>
                <c:pt idx="32">
                  <c:v>219.17808219177999</c:v>
                </c:pt>
                <c:pt idx="33">
                  <c:v>223.74429223744201</c:v>
                </c:pt>
                <c:pt idx="34">
                  <c:v>228.76712328767101</c:v>
                </c:pt>
                <c:pt idx="35">
                  <c:v>233.78995433789899</c:v>
                </c:pt>
                <c:pt idx="36">
                  <c:v>238.812785388127</c:v>
                </c:pt>
                <c:pt idx="37">
                  <c:v>243.835616438356</c:v>
                </c:pt>
                <c:pt idx="38">
                  <c:v>248.85844748858401</c:v>
                </c:pt>
                <c:pt idx="39">
                  <c:v>252.96803652968001</c:v>
                </c:pt>
                <c:pt idx="40">
                  <c:v>258.447488584474</c:v>
                </c:pt>
                <c:pt idx="41">
                  <c:v>263.470319634703</c:v>
                </c:pt>
                <c:pt idx="42">
                  <c:v>268.49315068493098</c:v>
                </c:pt>
                <c:pt idx="43">
                  <c:v>272.60273972602698</c:v>
                </c:pt>
                <c:pt idx="44">
                  <c:v>278.53881278538802</c:v>
                </c:pt>
                <c:pt idx="45">
                  <c:v>283.561643835616</c:v>
                </c:pt>
                <c:pt idx="46">
                  <c:v>288.58447488584397</c:v>
                </c:pt>
              </c:numCache>
            </c:numRef>
          </c:xVal>
          <c:yVal>
            <c:numRef>
              <c:f>'130° R'!$AF$6:$AF$52</c:f>
              <c:numCache>
                <c:formatCode>0.0000</c:formatCode>
                <c:ptCount val="47"/>
                <c:pt idx="0">
                  <c:v>1.344621513944215</c:v>
                </c:pt>
                <c:pt idx="1">
                  <c:v>1.7922346399689493</c:v>
                </c:pt>
                <c:pt idx="2">
                  <c:v>2.0910394208454441</c:v>
                </c:pt>
                <c:pt idx="3">
                  <c:v>3.28507045377139</c:v>
                </c:pt>
                <c:pt idx="4">
                  <c:v>5.2252223709535546</c:v>
                </c:pt>
                <c:pt idx="5">
                  <c:v>6.5689528169627449</c:v>
                </c:pt>
                <c:pt idx="6">
                  <c:v>7.46477311430223</c:v>
                </c:pt>
                <c:pt idx="7">
                  <c:v>11.344779926021545</c:v>
                </c:pt>
                <c:pt idx="8">
                  <c:v>12.9867211076172</c:v>
                </c:pt>
                <c:pt idx="9">
                  <c:v>17.464337481089551</c:v>
                </c:pt>
                <c:pt idx="10">
                  <c:v>21.195535947660602</c:v>
                </c:pt>
                <c:pt idx="11">
                  <c:v>26.121062469802652</c:v>
                </c:pt>
                <c:pt idx="12">
                  <c:v>30.7474871884232</c:v>
                </c:pt>
                <c:pt idx="13">
                  <c:v>36.270326249673246</c:v>
                </c:pt>
                <c:pt idx="14">
                  <c:v>42.091079023864751</c:v>
                </c:pt>
                <c:pt idx="15">
                  <c:v>48.509144337164201</c:v>
                </c:pt>
                <c:pt idx="16">
                  <c:v>54.777807260025455</c:v>
                </c:pt>
                <c:pt idx="17">
                  <c:v>61.643485699349696</c:v>
                </c:pt>
                <c:pt idx="18">
                  <c:v>68.509164138673896</c:v>
                </c:pt>
                <c:pt idx="19">
                  <c:v>74.180811545072203</c:v>
                </c:pt>
                <c:pt idx="20">
                  <c:v>79.106338067214239</c:v>
                </c:pt>
                <c:pt idx="21">
                  <c:v>84.330075324942698</c:v>
                </c:pt>
                <c:pt idx="22">
                  <c:v>90.598738247803951</c:v>
                </c:pt>
                <c:pt idx="23">
                  <c:v>93.584112852763894</c:v>
                </c:pt>
                <c:pt idx="24">
                  <c:v>97.016803561103444</c:v>
                </c:pt>
                <c:pt idx="25">
                  <c:v>100.00188114341816</c:v>
                </c:pt>
                <c:pt idx="26">
                  <c:v>101.79292769280705</c:v>
                </c:pt>
                <c:pt idx="27">
                  <c:v>104.7783022977665</c:v>
                </c:pt>
                <c:pt idx="28">
                  <c:v>103.13606409352599</c:v>
                </c:pt>
                <c:pt idx="29">
                  <c:v>103.13606409352599</c:v>
                </c:pt>
                <c:pt idx="30">
                  <c:v>100.8971073954676</c:v>
                </c:pt>
                <c:pt idx="31">
                  <c:v>99.255463236516647</c:v>
                </c:pt>
                <c:pt idx="32">
                  <c:v>94.62844447260656</c:v>
                </c:pt>
                <c:pt idx="33">
                  <c:v>90.449632880010753</c:v>
                </c:pt>
                <c:pt idx="34">
                  <c:v>90.598738247803951</c:v>
                </c:pt>
                <c:pt idx="35">
                  <c:v>87.763063055927347</c:v>
                </c:pt>
                <c:pt idx="36">
                  <c:v>84.1809699571495</c:v>
                </c:pt>
                <c:pt idx="37">
                  <c:v>82.091415649529097</c:v>
                </c:pt>
                <c:pt idx="38">
                  <c:v>80.748279248809894</c:v>
                </c:pt>
                <c:pt idx="39">
                  <c:v>79.852458951470396</c:v>
                </c:pt>
                <c:pt idx="40">
                  <c:v>78.061709424726502</c:v>
                </c:pt>
                <c:pt idx="41">
                  <c:v>78.658427918544447</c:v>
                </c:pt>
                <c:pt idx="42">
                  <c:v>79.404845825445705</c:v>
                </c:pt>
                <c:pt idx="43">
                  <c:v>80.300369100140159</c:v>
                </c:pt>
                <c:pt idx="44">
                  <c:v>83.584251463331555</c:v>
                </c:pt>
                <c:pt idx="45">
                  <c:v>81.942310281735843</c:v>
                </c:pt>
                <c:pt idx="46">
                  <c:v>83.584548485976498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95-2B41-B43A-36A9E6387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233359"/>
        <c:axId val="1358233775"/>
      </c:scatterChart>
      <c:valAx>
        <c:axId val="1358233359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</a:t>
                </a:r>
                <a:r>
                  <a:rPr lang="en-US" baseline="0"/>
                  <a:t> (MeV)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233775"/>
        <c:crosses val="autoZero"/>
        <c:crossBetween val="midCat"/>
      </c:valAx>
      <c:valAx>
        <c:axId val="1358233775"/>
        <c:scaling>
          <c:orientation val="minMax"/>
          <c:max val="1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R(E0, w) []10^-3 MeV^-1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9.4562647754137114E-3"/>
              <c:y val="0.3156904694852571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23335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R(E0, w) 440 MeV 130</a:t>
            </a:r>
            <a:r>
              <a:rPr lang="en-US" sz="1400" b="0" i="0" u="none" strike="noStrike" baseline="0">
                <a:effectLst/>
              </a:rPr>
              <a:t>°</a:t>
            </a:r>
            <a:r>
              <a:rPr lang="en-US"/>
              <a:t>  </a:t>
            </a:r>
          </a:p>
        </c:rich>
      </c:tx>
      <c:layout>
        <c:manualLayout>
          <c:xMode val="edge"/>
          <c:yMode val="edge"/>
          <c:x val="0.34481673833324028"/>
          <c:y val="4.726736331233802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8932178087404496E-2"/>
          <c:y val="0.16708333333333336"/>
          <c:w val="0.83709022431675595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'130° R'!$AN$6:$AN$61</c:f>
                <c:numCache>
                  <c:formatCode>General</c:formatCode>
                  <c:ptCount val="56"/>
                  <c:pt idx="0">
                    <c:v>1.039603960396035</c:v>
                  </c:pt>
                  <c:pt idx="1">
                    <c:v>1.039603960396035</c:v>
                  </c:pt>
                  <c:pt idx="2">
                    <c:v>1.1881188118811801</c:v>
                  </c:pt>
                  <c:pt idx="3">
                    <c:v>1.1881188118811801</c:v>
                  </c:pt>
                  <c:pt idx="4">
                    <c:v>1.1881188118811801</c:v>
                  </c:pt>
                  <c:pt idx="5">
                    <c:v>1.33663366336634</c:v>
                  </c:pt>
                  <c:pt idx="6">
                    <c:v>1.48514851485147</c:v>
                  </c:pt>
                  <c:pt idx="7">
                    <c:v>1.7821782178217651</c:v>
                  </c:pt>
                  <c:pt idx="8">
                    <c:v>1.6336633663366336</c:v>
                  </c:pt>
                  <c:pt idx="9">
                    <c:v>1.6336633663366324</c:v>
                  </c:pt>
                  <c:pt idx="10">
                    <c:v>1.4851485148514847</c:v>
                  </c:pt>
                  <c:pt idx="11">
                    <c:v>1.78217821782178</c:v>
                  </c:pt>
                  <c:pt idx="12">
                    <c:v>1.7821782178217798</c:v>
                  </c:pt>
                  <c:pt idx="13">
                    <c:v>1.6336633663366351</c:v>
                  </c:pt>
                  <c:pt idx="14">
                    <c:v>1.6336633663365898</c:v>
                  </c:pt>
                  <c:pt idx="15">
                    <c:v>1.78217821782175</c:v>
                  </c:pt>
                  <c:pt idx="16">
                    <c:v>1.7821782178218006</c:v>
                  </c:pt>
                  <c:pt idx="17">
                    <c:v>1.6336633663366493</c:v>
                  </c:pt>
                  <c:pt idx="18">
                    <c:v>1.78217821782175</c:v>
                  </c:pt>
                  <c:pt idx="19">
                    <c:v>1.6336633663366502</c:v>
                  </c:pt>
                  <c:pt idx="20">
                    <c:v>1.6336633663366005</c:v>
                  </c:pt>
                  <c:pt idx="21">
                    <c:v>1.782178217821798</c:v>
                  </c:pt>
                  <c:pt idx="22">
                    <c:v>1.633663366336652</c:v>
                  </c:pt>
                  <c:pt idx="23">
                    <c:v>1.7821782178218015</c:v>
                  </c:pt>
                  <c:pt idx="24">
                    <c:v>1.4851485148514492</c:v>
                  </c:pt>
                  <c:pt idx="25">
                    <c:v>2.0792079207921006</c:v>
                  </c:pt>
                  <c:pt idx="26">
                    <c:v>1.7821782178217518</c:v>
                  </c:pt>
                  <c:pt idx="27">
                    <c:v>1.7821782178218015</c:v>
                  </c:pt>
                  <c:pt idx="28">
                    <c:v>2.0792079207920509</c:v>
                  </c:pt>
                  <c:pt idx="29">
                    <c:v>2.0792079207921006</c:v>
                  </c:pt>
                  <c:pt idx="30">
                    <c:v>2.3762376237623499</c:v>
                  </c:pt>
                  <c:pt idx="31">
                    <c:v>2.3762376237623499</c:v>
                  </c:pt>
                  <c:pt idx="32">
                    <c:v>2.5247524752475528</c:v>
                  </c:pt>
                  <c:pt idx="33">
                    <c:v>2.524752475247503</c:v>
                  </c:pt>
                  <c:pt idx="34">
                    <c:v>3.1188118811881012</c:v>
                  </c:pt>
                  <c:pt idx="35">
                    <c:v>2.9702970297029552</c:v>
                  </c:pt>
                  <c:pt idx="36">
                    <c:v>2.673267326732649</c:v>
                  </c:pt>
                  <c:pt idx="37">
                    <c:v>3.1188118811881509</c:v>
                  </c:pt>
                  <c:pt idx="38">
                    <c:v>2.6732673267326987</c:v>
                  </c:pt>
                  <c:pt idx="39">
                    <c:v>2.9702970297029978</c:v>
                  </c:pt>
                  <c:pt idx="40">
                    <c:v>2.8217821782178021</c:v>
                  </c:pt>
                  <c:pt idx="41">
                    <c:v>2.9702970297030049</c:v>
                  </c:pt>
                  <c:pt idx="42">
                    <c:v>2.9702970297029481</c:v>
                  </c:pt>
                  <c:pt idx="43">
                    <c:v>3.5643564356435533</c:v>
                  </c:pt>
                  <c:pt idx="44">
                    <c:v>3.2673267326732542</c:v>
                  </c:pt>
                  <c:pt idx="45">
                    <c:v>2.821782178217795</c:v>
                  </c:pt>
                  <c:pt idx="46">
                    <c:v>3.1188118811881509</c:v>
                  </c:pt>
                  <c:pt idx="47">
                    <c:v>2.673267326732649</c:v>
                  </c:pt>
                  <c:pt idx="48">
                    <c:v>2.4851485148514527</c:v>
                  </c:pt>
                  <c:pt idx="49">
                    <c:v>2.673267326732649</c:v>
                  </c:pt>
                  <c:pt idx="50">
                    <c:v>2.821782178217795</c:v>
                  </c:pt>
                  <c:pt idx="51">
                    <c:v>3.1188118811881509</c:v>
                  </c:pt>
                  <c:pt idx="52">
                    <c:v>2.6732673267327058</c:v>
                  </c:pt>
                  <c:pt idx="53">
                    <c:v>3.4158415841583007</c:v>
                  </c:pt>
                  <c:pt idx="54">
                    <c:v>3.1188118811879519</c:v>
                  </c:pt>
                  <c:pt idx="55">
                    <c:v>3.7128712871284506</c:v>
                  </c:pt>
                </c:numCache>
              </c:numRef>
            </c:plus>
            <c:minus>
              <c:numRef>
                <c:f>'130° R'!$AN$6:$AN$61</c:f>
                <c:numCache>
                  <c:formatCode>General</c:formatCode>
                  <c:ptCount val="56"/>
                  <c:pt idx="0">
                    <c:v>1.039603960396035</c:v>
                  </c:pt>
                  <c:pt idx="1">
                    <c:v>1.039603960396035</c:v>
                  </c:pt>
                  <c:pt idx="2">
                    <c:v>1.1881188118811801</c:v>
                  </c:pt>
                  <c:pt idx="3">
                    <c:v>1.1881188118811801</c:v>
                  </c:pt>
                  <c:pt idx="4">
                    <c:v>1.1881188118811801</c:v>
                  </c:pt>
                  <c:pt idx="5">
                    <c:v>1.33663366336634</c:v>
                  </c:pt>
                  <c:pt idx="6">
                    <c:v>1.48514851485147</c:v>
                  </c:pt>
                  <c:pt idx="7">
                    <c:v>1.7821782178217651</c:v>
                  </c:pt>
                  <c:pt idx="8">
                    <c:v>1.6336633663366336</c:v>
                  </c:pt>
                  <c:pt idx="9">
                    <c:v>1.6336633663366324</c:v>
                  </c:pt>
                  <c:pt idx="10">
                    <c:v>1.4851485148514847</c:v>
                  </c:pt>
                  <c:pt idx="11">
                    <c:v>1.78217821782178</c:v>
                  </c:pt>
                  <c:pt idx="12">
                    <c:v>1.7821782178217798</c:v>
                  </c:pt>
                  <c:pt idx="13">
                    <c:v>1.6336633663366351</c:v>
                  </c:pt>
                  <c:pt idx="14">
                    <c:v>1.6336633663365898</c:v>
                  </c:pt>
                  <c:pt idx="15">
                    <c:v>1.78217821782175</c:v>
                  </c:pt>
                  <c:pt idx="16">
                    <c:v>1.7821782178218006</c:v>
                  </c:pt>
                  <c:pt idx="17">
                    <c:v>1.6336633663366493</c:v>
                  </c:pt>
                  <c:pt idx="18">
                    <c:v>1.78217821782175</c:v>
                  </c:pt>
                  <c:pt idx="19">
                    <c:v>1.6336633663366502</c:v>
                  </c:pt>
                  <c:pt idx="20">
                    <c:v>1.6336633663366005</c:v>
                  </c:pt>
                  <c:pt idx="21">
                    <c:v>1.782178217821798</c:v>
                  </c:pt>
                  <c:pt idx="22">
                    <c:v>1.633663366336652</c:v>
                  </c:pt>
                  <c:pt idx="23">
                    <c:v>1.7821782178218015</c:v>
                  </c:pt>
                  <c:pt idx="24">
                    <c:v>1.4851485148514492</c:v>
                  </c:pt>
                  <c:pt idx="25">
                    <c:v>2.0792079207921006</c:v>
                  </c:pt>
                  <c:pt idx="26">
                    <c:v>1.7821782178217518</c:v>
                  </c:pt>
                  <c:pt idx="27">
                    <c:v>1.7821782178218015</c:v>
                  </c:pt>
                  <c:pt idx="28">
                    <c:v>2.0792079207920509</c:v>
                  </c:pt>
                  <c:pt idx="29">
                    <c:v>2.0792079207921006</c:v>
                  </c:pt>
                  <c:pt idx="30">
                    <c:v>2.3762376237623499</c:v>
                  </c:pt>
                  <c:pt idx="31">
                    <c:v>2.3762376237623499</c:v>
                  </c:pt>
                  <c:pt idx="32">
                    <c:v>2.5247524752475528</c:v>
                  </c:pt>
                  <c:pt idx="33">
                    <c:v>2.524752475247503</c:v>
                  </c:pt>
                  <c:pt idx="34">
                    <c:v>3.1188118811881012</c:v>
                  </c:pt>
                  <c:pt idx="35">
                    <c:v>2.9702970297029552</c:v>
                  </c:pt>
                  <c:pt idx="36">
                    <c:v>2.673267326732649</c:v>
                  </c:pt>
                  <c:pt idx="37">
                    <c:v>3.1188118811881509</c:v>
                  </c:pt>
                  <c:pt idx="38">
                    <c:v>2.6732673267326987</c:v>
                  </c:pt>
                  <c:pt idx="39">
                    <c:v>2.9702970297029978</c:v>
                  </c:pt>
                  <c:pt idx="40">
                    <c:v>2.8217821782178021</c:v>
                  </c:pt>
                  <c:pt idx="41">
                    <c:v>2.9702970297030049</c:v>
                  </c:pt>
                  <c:pt idx="42">
                    <c:v>2.9702970297029481</c:v>
                  </c:pt>
                  <c:pt idx="43">
                    <c:v>3.5643564356435533</c:v>
                  </c:pt>
                  <c:pt idx="44">
                    <c:v>3.2673267326732542</c:v>
                  </c:pt>
                  <c:pt idx="45">
                    <c:v>2.821782178217795</c:v>
                  </c:pt>
                  <c:pt idx="46">
                    <c:v>3.1188118811881509</c:v>
                  </c:pt>
                  <c:pt idx="47">
                    <c:v>2.673267326732649</c:v>
                  </c:pt>
                  <c:pt idx="48">
                    <c:v>2.4851485148514527</c:v>
                  </c:pt>
                  <c:pt idx="49">
                    <c:v>2.673267326732649</c:v>
                  </c:pt>
                  <c:pt idx="50">
                    <c:v>2.821782178217795</c:v>
                  </c:pt>
                  <c:pt idx="51">
                    <c:v>3.1188118811881509</c:v>
                  </c:pt>
                  <c:pt idx="52">
                    <c:v>2.6732673267327058</c:v>
                  </c:pt>
                  <c:pt idx="53">
                    <c:v>3.4158415841583007</c:v>
                  </c:pt>
                  <c:pt idx="54">
                    <c:v>3.1188118811879519</c:v>
                  </c:pt>
                  <c:pt idx="55">
                    <c:v>3.7128712871284506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'130° R'!$AL$6:$AL$61</c:f>
              <c:numCache>
                <c:formatCode>0.0000</c:formatCode>
                <c:ptCount val="56"/>
                <c:pt idx="0">
                  <c:v>44.359756097560897</c:v>
                </c:pt>
                <c:pt idx="1">
                  <c:v>48.932926829268297</c:v>
                </c:pt>
                <c:pt idx="2">
                  <c:v>53.048780487804798</c:v>
                </c:pt>
                <c:pt idx="3">
                  <c:v>58.536585365853597</c:v>
                </c:pt>
                <c:pt idx="4">
                  <c:v>63.567073170731703</c:v>
                </c:pt>
                <c:pt idx="5">
                  <c:v>69.054878048780495</c:v>
                </c:pt>
                <c:pt idx="6">
                  <c:v>74.085365853658502</c:v>
                </c:pt>
                <c:pt idx="7">
                  <c:v>78.658536585365795</c:v>
                </c:pt>
                <c:pt idx="8">
                  <c:v>83.231707317073102</c:v>
                </c:pt>
                <c:pt idx="9">
                  <c:v>88.262195121951194</c:v>
                </c:pt>
                <c:pt idx="10">
                  <c:v>93.292682926829301</c:v>
                </c:pt>
                <c:pt idx="11">
                  <c:v>98.780487804878007</c:v>
                </c:pt>
                <c:pt idx="12">
                  <c:v>103.353658536585</c:v>
                </c:pt>
                <c:pt idx="13">
                  <c:v>108.38414634146299</c:v>
                </c:pt>
                <c:pt idx="14">
                  <c:v>113.414634146341</c:v>
                </c:pt>
                <c:pt idx="15">
                  <c:v>117.987804878048</c:v>
                </c:pt>
                <c:pt idx="16">
                  <c:v>123.475609756097</c:v>
                </c:pt>
                <c:pt idx="17">
                  <c:v>128.50609756097501</c:v>
                </c:pt>
                <c:pt idx="18">
                  <c:v>133.993902439024</c:v>
                </c:pt>
                <c:pt idx="19">
                  <c:v>139.02439024390199</c:v>
                </c:pt>
                <c:pt idx="20">
                  <c:v>143.59756097560901</c:v>
                </c:pt>
                <c:pt idx="21">
                  <c:v>148.62804878048701</c:v>
                </c:pt>
                <c:pt idx="22">
                  <c:v>153.658536585365</c:v>
                </c:pt>
                <c:pt idx="23">
                  <c:v>158.68902439024299</c:v>
                </c:pt>
                <c:pt idx="24">
                  <c:v>163.26219512195101</c:v>
                </c:pt>
                <c:pt idx="25">
                  <c:v>168.75</c:v>
                </c:pt>
                <c:pt idx="26">
                  <c:v>173.32317073170699</c:v>
                </c:pt>
                <c:pt idx="27">
                  <c:v>178.81097560975601</c:v>
                </c:pt>
                <c:pt idx="28">
                  <c:v>183.38414634146301</c:v>
                </c:pt>
                <c:pt idx="29">
                  <c:v>188.414634146341</c:v>
                </c:pt>
                <c:pt idx="30">
                  <c:v>192.987804878048</c:v>
                </c:pt>
                <c:pt idx="31">
                  <c:v>198.47560975609699</c:v>
                </c:pt>
                <c:pt idx="32">
                  <c:v>203.04878048780401</c:v>
                </c:pt>
                <c:pt idx="33">
                  <c:v>208.993902439024</c:v>
                </c:pt>
                <c:pt idx="34">
                  <c:v>213.56707317073099</c:v>
                </c:pt>
                <c:pt idx="35">
                  <c:v>218.59756097560901</c:v>
                </c:pt>
                <c:pt idx="36">
                  <c:v>223.62804878048701</c:v>
                </c:pt>
                <c:pt idx="37">
                  <c:v>229.115853658536</c:v>
                </c:pt>
                <c:pt idx="38">
                  <c:v>233.23170731707299</c:v>
                </c:pt>
                <c:pt idx="39">
                  <c:v>237.80487804878001</c:v>
                </c:pt>
                <c:pt idx="40">
                  <c:v>242.835365853658</c:v>
                </c:pt>
                <c:pt idx="41">
                  <c:v>248.32317073170699</c:v>
                </c:pt>
                <c:pt idx="42">
                  <c:v>252.89634146341399</c:v>
                </c:pt>
                <c:pt idx="43">
                  <c:v>257.92682926829201</c:v>
                </c:pt>
                <c:pt idx="44">
                  <c:v>262.5</c:v>
                </c:pt>
                <c:pt idx="45">
                  <c:v>267.53048780487802</c:v>
                </c:pt>
                <c:pt idx="46">
                  <c:v>273.01829268292602</c:v>
                </c:pt>
                <c:pt idx="47">
                  <c:v>277.59146341463401</c:v>
                </c:pt>
                <c:pt idx="48">
                  <c:v>282.16463414634097</c:v>
                </c:pt>
                <c:pt idx="49">
                  <c:v>287.65243902438999</c:v>
                </c:pt>
                <c:pt idx="50">
                  <c:v>292.22560975609701</c:v>
                </c:pt>
                <c:pt idx="51">
                  <c:v>297.71341463414598</c:v>
                </c:pt>
                <c:pt idx="52">
                  <c:v>301.829268292682</c:v>
                </c:pt>
                <c:pt idx="53">
                  <c:v>307.31707317073102</c:v>
                </c:pt>
                <c:pt idx="54">
                  <c:v>312.34756097560899</c:v>
                </c:pt>
                <c:pt idx="55">
                  <c:v>317.37804878048701</c:v>
                </c:pt>
              </c:numCache>
            </c:numRef>
          </c:xVal>
          <c:yVal>
            <c:numRef>
              <c:f>'130° R'!$AM$6:$AM$61</c:f>
              <c:numCache>
                <c:formatCode>0.0000</c:formatCode>
                <c:ptCount val="56"/>
                <c:pt idx="0">
                  <c:v>1.039603960396035</c:v>
                </c:pt>
                <c:pt idx="1">
                  <c:v>1.039603960396035</c:v>
                </c:pt>
                <c:pt idx="2">
                  <c:v>1.1881188118811801</c:v>
                </c:pt>
                <c:pt idx="3">
                  <c:v>1.1881188118811801</c:v>
                </c:pt>
                <c:pt idx="4">
                  <c:v>1.1881188118811801</c:v>
                </c:pt>
                <c:pt idx="5">
                  <c:v>1.33663366336634</c:v>
                </c:pt>
                <c:pt idx="6">
                  <c:v>1.48514851485147</c:v>
                </c:pt>
                <c:pt idx="7">
                  <c:v>1.7821782178217651</c:v>
                </c:pt>
                <c:pt idx="8">
                  <c:v>1.9306930693068964</c:v>
                </c:pt>
                <c:pt idx="9">
                  <c:v>2.2277227722771875</c:v>
                </c:pt>
                <c:pt idx="10">
                  <c:v>3.2673267326732649</c:v>
                </c:pt>
                <c:pt idx="11">
                  <c:v>4.1584158415841399</c:v>
                </c:pt>
                <c:pt idx="12">
                  <c:v>5.3465346534653104</c:v>
                </c:pt>
                <c:pt idx="13">
                  <c:v>6.9801980198019455</c:v>
                </c:pt>
                <c:pt idx="14">
                  <c:v>8.4653465346534098</c:v>
                </c:pt>
                <c:pt idx="15">
                  <c:v>10.39603960396035</c:v>
                </c:pt>
                <c:pt idx="16">
                  <c:v>13.069306930692999</c:v>
                </c:pt>
                <c:pt idx="17">
                  <c:v>16.18811881188115</c:v>
                </c:pt>
                <c:pt idx="18">
                  <c:v>19.900990099009853</c:v>
                </c:pt>
                <c:pt idx="19">
                  <c:v>23.316831683168253</c:v>
                </c:pt>
                <c:pt idx="20">
                  <c:v>26.881188118811799</c:v>
                </c:pt>
                <c:pt idx="21">
                  <c:v>31.485148514851399</c:v>
                </c:pt>
                <c:pt idx="22">
                  <c:v>36.980198019801946</c:v>
                </c:pt>
                <c:pt idx="23">
                  <c:v>43.366336633663302</c:v>
                </c:pt>
                <c:pt idx="24">
                  <c:v>48.118811881188051</c:v>
                </c:pt>
                <c:pt idx="25">
                  <c:v>53.1683168316831</c:v>
                </c:pt>
                <c:pt idx="26">
                  <c:v>57.326732673267252</c:v>
                </c:pt>
                <c:pt idx="27">
                  <c:v>62.3762376237623</c:v>
                </c:pt>
                <c:pt idx="28">
                  <c:v>68.31683168316826</c:v>
                </c:pt>
                <c:pt idx="29">
                  <c:v>75.445544554455395</c:v>
                </c:pt>
                <c:pt idx="30">
                  <c:v>78.71287128712865</c:v>
                </c:pt>
                <c:pt idx="31">
                  <c:v>79.009900990098956</c:v>
                </c:pt>
                <c:pt idx="32">
                  <c:v>84.20792079207915</c:v>
                </c:pt>
                <c:pt idx="33">
                  <c:v>89.554455445544505</c:v>
                </c:pt>
                <c:pt idx="34">
                  <c:v>91.633663366336606</c:v>
                </c:pt>
                <c:pt idx="35">
                  <c:v>90.594059405940556</c:v>
                </c:pt>
                <c:pt idx="36">
                  <c:v>91.188118811881139</c:v>
                </c:pt>
                <c:pt idx="37">
                  <c:v>93.118811881188051</c:v>
                </c:pt>
                <c:pt idx="38">
                  <c:v>94.158415841584102</c:v>
                </c:pt>
                <c:pt idx="39">
                  <c:v>93.861386138613796</c:v>
                </c:pt>
                <c:pt idx="40">
                  <c:v>91.930693069306898</c:v>
                </c:pt>
                <c:pt idx="41">
                  <c:v>92.673267326732599</c:v>
                </c:pt>
                <c:pt idx="42">
                  <c:v>89.702970297029651</c:v>
                </c:pt>
                <c:pt idx="43">
                  <c:v>87.326732673267259</c:v>
                </c:pt>
                <c:pt idx="44">
                  <c:v>87.623762376237551</c:v>
                </c:pt>
                <c:pt idx="45">
                  <c:v>86.881188118811792</c:v>
                </c:pt>
                <c:pt idx="46">
                  <c:v>83.613861386138552</c:v>
                </c:pt>
                <c:pt idx="47">
                  <c:v>88.217821782178163</c:v>
                </c:pt>
                <c:pt idx="48">
                  <c:v>89.405940594059359</c:v>
                </c:pt>
                <c:pt idx="49">
                  <c:v>87.029702970296938</c:v>
                </c:pt>
                <c:pt idx="50">
                  <c:v>91.633663366336606</c:v>
                </c:pt>
                <c:pt idx="51">
                  <c:v>93.118811881188051</c:v>
                </c:pt>
                <c:pt idx="52">
                  <c:v>92.376237623762307</c:v>
                </c:pt>
                <c:pt idx="53">
                  <c:v>97.871287128712694</c:v>
                </c:pt>
                <c:pt idx="54">
                  <c:v>97.277227722772054</c:v>
                </c:pt>
                <c:pt idx="55">
                  <c:v>97.871287128712552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B1-0241-8AAA-2C154F38A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233359"/>
        <c:axId val="1358233775"/>
      </c:scatterChart>
      <c:valAx>
        <c:axId val="1358233359"/>
        <c:scaling>
          <c:orientation val="minMax"/>
          <c:max val="3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</a:t>
                </a:r>
                <a:r>
                  <a:rPr lang="en-US" baseline="0"/>
                  <a:t> (MeV)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233775"/>
        <c:crosses val="autoZero"/>
        <c:crossBetween val="midCat"/>
      </c:valAx>
      <c:valAx>
        <c:axId val="1358233775"/>
        <c:scaling>
          <c:orientation val="minMax"/>
          <c:max val="1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R(E0, w) []10^-3 MeV^-1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9.4562647754137114E-3"/>
              <c:y val="0.3156904694852571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23335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R(E0, w) 480 MeV 130</a:t>
            </a:r>
            <a:r>
              <a:rPr lang="en-US" sz="1400" b="0" i="0" u="none" strike="noStrike" baseline="0">
                <a:effectLst/>
              </a:rPr>
              <a:t>°</a:t>
            </a:r>
            <a:r>
              <a:rPr lang="en-US"/>
              <a:t>  </a:t>
            </a:r>
          </a:p>
        </c:rich>
      </c:tx>
      <c:layout>
        <c:manualLayout>
          <c:xMode val="edge"/>
          <c:yMode val="edge"/>
          <c:x val="0.34481673833324028"/>
          <c:y val="4.726736331233802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8932178087404496E-2"/>
          <c:y val="0.16708333333333336"/>
          <c:w val="0.83709022431675595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'130° R'!$AU$6:$AU$63</c:f>
                <c:numCache>
                  <c:formatCode>General</c:formatCode>
                  <c:ptCount val="58"/>
                  <c:pt idx="0">
                    <c:v>1.5340909090909034</c:v>
                  </c:pt>
                  <c:pt idx="1">
                    <c:v>1.3628580323785684</c:v>
                  </c:pt>
                  <c:pt idx="2">
                    <c:v>1.0203922789539186</c:v>
                  </c:pt>
                  <c:pt idx="3">
                    <c:v>1.0203922789539186</c:v>
                  </c:pt>
                  <c:pt idx="4">
                    <c:v>1.0203922789539186</c:v>
                  </c:pt>
                  <c:pt idx="5">
                    <c:v>1.0203922789539186</c:v>
                  </c:pt>
                  <c:pt idx="6">
                    <c:v>1.0203922789539186</c:v>
                  </c:pt>
                  <c:pt idx="7">
                    <c:v>1.1916251556662434</c:v>
                  </c:pt>
                  <c:pt idx="8">
                    <c:v>1.0211706102117108</c:v>
                  </c:pt>
                  <c:pt idx="9">
                    <c:v>1.1924034869240359</c:v>
                  </c:pt>
                  <c:pt idx="10">
                    <c:v>1.7061021170610211</c:v>
                  </c:pt>
                  <c:pt idx="11">
                    <c:v>1.5348692403486959</c:v>
                  </c:pt>
                  <c:pt idx="12">
                    <c:v>1.7084371108343701</c:v>
                  </c:pt>
                  <c:pt idx="13">
                    <c:v>1.7092154420921299</c:v>
                  </c:pt>
                  <c:pt idx="14">
                    <c:v>1.5395392278953903</c:v>
                  </c:pt>
                  <c:pt idx="15">
                    <c:v>1.7138854296388351</c:v>
                  </c:pt>
                  <c:pt idx="16">
                    <c:v>1.7177770859277506</c:v>
                  </c:pt>
                  <c:pt idx="17">
                    <c:v>1.7224470734744601</c:v>
                  </c:pt>
                  <c:pt idx="18">
                    <c:v>1.725560398505575</c:v>
                  </c:pt>
                  <c:pt idx="19">
                    <c:v>1.9014632627646053</c:v>
                  </c:pt>
                  <c:pt idx="20">
                    <c:v>1.7387920298878559</c:v>
                  </c:pt>
                  <c:pt idx="21">
                    <c:v>2.0890410958903551</c:v>
                  </c:pt>
                  <c:pt idx="22">
                    <c:v>1.7566936488169045</c:v>
                  </c:pt>
                  <c:pt idx="23">
                    <c:v>1.7629202988792052</c:v>
                  </c:pt>
                  <c:pt idx="24">
                    <c:v>1.9434931506849047</c:v>
                  </c:pt>
                  <c:pt idx="25">
                    <c:v>1.7862702366127081</c:v>
                  </c:pt>
                  <c:pt idx="26">
                    <c:v>1.7940535491905543</c:v>
                  </c:pt>
                  <c:pt idx="27">
                    <c:v>1.6453922789539064</c:v>
                  </c:pt>
                  <c:pt idx="28">
                    <c:v>1.9995330012453039</c:v>
                  </c:pt>
                  <c:pt idx="29">
                    <c:v>1.8423100871731002</c:v>
                  </c:pt>
                  <c:pt idx="30">
                    <c:v>2.0244396014944073</c:v>
                  </c:pt>
                  <c:pt idx="31">
                    <c:v>2.0322229140722072</c:v>
                  </c:pt>
                  <c:pt idx="32">
                    <c:v>2.2159090909091006</c:v>
                  </c:pt>
                  <c:pt idx="33">
                    <c:v>1.8812266500622599</c:v>
                  </c:pt>
                  <c:pt idx="34">
                    <c:v>1.8858966376089512</c:v>
                  </c:pt>
                  <c:pt idx="35">
                    <c:v>1.7154420921544045</c:v>
                  </c:pt>
                  <c:pt idx="36">
                    <c:v>1.8913449564134552</c:v>
                  </c:pt>
                  <c:pt idx="37">
                    <c:v>2.069582814445809</c:v>
                  </c:pt>
                  <c:pt idx="38">
                    <c:v>1.9030199252802049</c:v>
                  </c:pt>
                  <c:pt idx="39">
                    <c:v>2.069582814445809</c:v>
                  </c:pt>
                  <c:pt idx="40">
                    <c:v>1.8999066002490537</c:v>
                  </c:pt>
                  <c:pt idx="41">
                    <c:v>1.7333437110834566</c:v>
                  </c:pt>
                  <c:pt idx="42">
                    <c:v>2.0765877957658603</c:v>
                  </c:pt>
                  <c:pt idx="43">
                    <c:v>1.9037982565380105</c:v>
                  </c:pt>
                  <c:pt idx="44">
                    <c:v>1.8999066002490537</c:v>
                  </c:pt>
                  <c:pt idx="45">
                    <c:v>2.069582814445809</c:v>
                  </c:pt>
                  <c:pt idx="46">
                    <c:v>2.4128268991282553</c:v>
                  </c:pt>
                  <c:pt idx="47">
                    <c:v>2.4136052303860538</c:v>
                  </c:pt>
                  <c:pt idx="48">
                    <c:v>2.4136052303860538</c:v>
                  </c:pt>
                  <c:pt idx="49">
                    <c:v>2.0758094645081044</c:v>
                  </c:pt>
                  <c:pt idx="50">
                    <c:v>2.4198318804483065</c:v>
                  </c:pt>
                  <c:pt idx="51">
                    <c:v>2.4221668742216593</c:v>
                  </c:pt>
                  <c:pt idx="52">
                    <c:v>2.0898194271481572</c:v>
                  </c:pt>
                  <c:pt idx="53">
                    <c:v>2.2703922789537572</c:v>
                  </c:pt>
                  <c:pt idx="54">
                    <c:v>2.6128580323782558</c:v>
                  </c:pt>
                  <c:pt idx="55">
                    <c:v>2.4416251556657613</c:v>
                  </c:pt>
                  <c:pt idx="56">
                    <c:v>2.963107098380803</c:v>
                  </c:pt>
                  <c:pt idx="57">
                    <c:v>3.4791407222913051</c:v>
                  </c:pt>
                </c:numCache>
              </c:numRef>
            </c:plus>
            <c:minus>
              <c:numRef>
                <c:f>'130° R'!$AU$6:$AU$63</c:f>
                <c:numCache>
                  <c:formatCode>General</c:formatCode>
                  <c:ptCount val="58"/>
                  <c:pt idx="0">
                    <c:v>1.5340909090909034</c:v>
                  </c:pt>
                  <c:pt idx="1">
                    <c:v>1.3628580323785684</c:v>
                  </c:pt>
                  <c:pt idx="2">
                    <c:v>1.0203922789539186</c:v>
                  </c:pt>
                  <c:pt idx="3">
                    <c:v>1.0203922789539186</c:v>
                  </c:pt>
                  <c:pt idx="4">
                    <c:v>1.0203922789539186</c:v>
                  </c:pt>
                  <c:pt idx="5">
                    <c:v>1.0203922789539186</c:v>
                  </c:pt>
                  <c:pt idx="6">
                    <c:v>1.0203922789539186</c:v>
                  </c:pt>
                  <c:pt idx="7">
                    <c:v>1.1916251556662434</c:v>
                  </c:pt>
                  <c:pt idx="8">
                    <c:v>1.0211706102117108</c:v>
                  </c:pt>
                  <c:pt idx="9">
                    <c:v>1.1924034869240359</c:v>
                  </c:pt>
                  <c:pt idx="10">
                    <c:v>1.7061021170610211</c:v>
                  </c:pt>
                  <c:pt idx="11">
                    <c:v>1.5348692403486959</c:v>
                  </c:pt>
                  <c:pt idx="12">
                    <c:v>1.7084371108343701</c:v>
                  </c:pt>
                  <c:pt idx="13">
                    <c:v>1.7092154420921299</c:v>
                  </c:pt>
                  <c:pt idx="14">
                    <c:v>1.5395392278953903</c:v>
                  </c:pt>
                  <c:pt idx="15">
                    <c:v>1.7138854296388351</c:v>
                  </c:pt>
                  <c:pt idx="16">
                    <c:v>1.7177770859277506</c:v>
                  </c:pt>
                  <c:pt idx="17">
                    <c:v>1.7224470734744601</c:v>
                  </c:pt>
                  <c:pt idx="18">
                    <c:v>1.725560398505575</c:v>
                  </c:pt>
                  <c:pt idx="19">
                    <c:v>1.9014632627646053</c:v>
                  </c:pt>
                  <c:pt idx="20">
                    <c:v>1.7387920298878559</c:v>
                  </c:pt>
                  <c:pt idx="21">
                    <c:v>2.0890410958903551</c:v>
                  </c:pt>
                  <c:pt idx="22">
                    <c:v>1.7566936488169045</c:v>
                  </c:pt>
                  <c:pt idx="23">
                    <c:v>1.7629202988792052</c:v>
                  </c:pt>
                  <c:pt idx="24">
                    <c:v>1.9434931506849047</c:v>
                  </c:pt>
                  <c:pt idx="25">
                    <c:v>1.7862702366127081</c:v>
                  </c:pt>
                  <c:pt idx="26">
                    <c:v>1.7940535491905543</c:v>
                  </c:pt>
                  <c:pt idx="27">
                    <c:v>1.6453922789539064</c:v>
                  </c:pt>
                  <c:pt idx="28">
                    <c:v>1.9995330012453039</c:v>
                  </c:pt>
                  <c:pt idx="29">
                    <c:v>1.8423100871731002</c:v>
                  </c:pt>
                  <c:pt idx="30">
                    <c:v>2.0244396014944073</c:v>
                  </c:pt>
                  <c:pt idx="31">
                    <c:v>2.0322229140722072</c:v>
                  </c:pt>
                  <c:pt idx="32">
                    <c:v>2.2159090909091006</c:v>
                  </c:pt>
                  <c:pt idx="33">
                    <c:v>1.8812266500622599</c:v>
                  </c:pt>
                  <c:pt idx="34">
                    <c:v>1.8858966376089512</c:v>
                  </c:pt>
                  <c:pt idx="35">
                    <c:v>1.7154420921544045</c:v>
                  </c:pt>
                  <c:pt idx="36">
                    <c:v>1.8913449564134552</c:v>
                  </c:pt>
                  <c:pt idx="37">
                    <c:v>2.069582814445809</c:v>
                  </c:pt>
                  <c:pt idx="38">
                    <c:v>1.9030199252802049</c:v>
                  </c:pt>
                  <c:pt idx="39">
                    <c:v>2.069582814445809</c:v>
                  </c:pt>
                  <c:pt idx="40">
                    <c:v>1.8999066002490537</c:v>
                  </c:pt>
                  <c:pt idx="41">
                    <c:v>1.7333437110834566</c:v>
                  </c:pt>
                  <c:pt idx="42">
                    <c:v>2.0765877957658603</c:v>
                  </c:pt>
                  <c:pt idx="43">
                    <c:v>1.9037982565380105</c:v>
                  </c:pt>
                  <c:pt idx="44">
                    <c:v>1.8999066002490537</c:v>
                  </c:pt>
                  <c:pt idx="45">
                    <c:v>2.069582814445809</c:v>
                  </c:pt>
                  <c:pt idx="46">
                    <c:v>2.4128268991282553</c:v>
                  </c:pt>
                  <c:pt idx="47">
                    <c:v>2.4136052303860538</c:v>
                  </c:pt>
                  <c:pt idx="48">
                    <c:v>2.4136052303860538</c:v>
                  </c:pt>
                  <c:pt idx="49">
                    <c:v>2.0758094645081044</c:v>
                  </c:pt>
                  <c:pt idx="50">
                    <c:v>2.4198318804483065</c:v>
                  </c:pt>
                  <c:pt idx="51">
                    <c:v>2.4221668742216593</c:v>
                  </c:pt>
                  <c:pt idx="52">
                    <c:v>2.0898194271481572</c:v>
                  </c:pt>
                  <c:pt idx="53">
                    <c:v>2.2703922789537572</c:v>
                  </c:pt>
                  <c:pt idx="54">
                    <c:v>2.6128580323782558</c:v>
                  </c:pt>
                  <c:pt idx="55">
                    <c:v>2.4416251556657613</c:v>
                  </c:pt>
                  <c:pt idx="56">
                    <c:v>2.963107098380803</c:v>
                  </c:pt>
                  <c:pt idx="57">
                    <c:v>3.4791407222913051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'130° R'!$AS$6:$AS$63</c:f>
              <c:numCache>
                <c:formatCode>0.0000</c:formatCode>
                <c:ptCount val="58"/>
                <c:pt idx="0">
                  <c:v>58.9743589743589</c:v>
                </c:pt>
                <c:pt idx="1">
                  <c:v>64.102564102564003</c:v>
                </c:pt>
                <c:pt idx="2">
                  <c:v>69.230769230769198</c:v>
                </c:pt>
                <c:pt idx="3">
                  <c:v>73.931623931623903</c:v>
                </c:pt>
                <c:pt idx="4">
                  <c:v>79.059829059828999</c:v>
                </c:pt>
                <c:pt idx="5">
                  <c:v>83.760683760683705</c:v>
                </c:pt>
                <c:pt idx="6">
                  <c:v>88.461538461538396</c:v>
                </c:pt>
                <c:pt idx="7">
                  <c:v>93.162393162393101</c:v>
                </c:pt>
                <c:pt idx="8">
                  <c:v>99.145299145299106</c:v>
                </c:pt>
                <c:pt idx="9">
                  <c:v>103.846153846153</c:v>
                </c:pt>
                <c:pt idx="10">
                  <c:v>108.54700854700801</c:v>
                </c:pt>
                <c:pt idx="11">
                  <c:v>114.102564102564</c:v>
                </c:pt>
                <c:pt idx="12">
                  <c:v>118.37606837606801</c:v>
                </c:pt>
                <c:pt idx="13">
                  <c:v>123.504273504273</c:v>
                </c:pt>
                <c:pt idx="14">
                  <c:v>129.05982905982901</c:v>
                </c:pt>
                <c:pt idx="15">
                  <c:v>133.333333333333</c:v>
                </c:pt>
                <c:pt idx="16">
                  <c:v>139.31623931623901</c:v>
                </c:pt>
                <c:pt idx="17">
                  <c:v>143.16239316239299</c:v>
                </c:pt>
                <c:pt idx="18">
                  <c:v>148.29059829059801</c:v>
                </c:pt>
                <c:pt idx="19">
                  <c:v>153.41880341880301</c:v>
                </c:pt>
                <c:pt idx="20">
                  <c:v>158.119658119658</c:v>
                </c:pt>
                <c:pt idx="21">
                  <c:v>162.82051282051199</c:v>
                </c:pt>
                <c:pt idx="22">
                  <c:v>168.37606837606799</c:v>
                </c:pt>
                <c:pt idx="23">
                  <c:v>172.64957264957201</c:v>
                </c:pt>
                <c:pt idx="24">
                  <c:v>178.63247863247801</c:v>
                </c:pt>
                <c:pt idx="25">
                  <c:v>183.76068376068301</c:v>
                </c:pt>
                <c:pt idx="26">
                  <c:v>189.31623931623901</c:v>
                </c:pt>
                <c:pt idx="27">
                  <c:v>194.017094017094</c:v>
                </c:pt>
                <c:pt idx="28">
                  <c:v>198.71794871794799</c:v>
                </c:pt>
                <c:pt idx="29">
                  <c:v>204.27350427350399</c:v>
                </c:pt>
                <c:pt idx="30">
                  <c:v>209.40170940170901</c:v>
                </c:pt>
                <c:pt idx="31">
                  <c:v>213.675213675213</c:v>
                </c:pt>
                <c:pt idx="32">
                  <c:v>219.230769230769</c:v>
                </c:pt>
                <c:pt idx="33">
                  <c:v>223.93162393162299</c:v>
                </c:pt>
                <c:pt idx="34">
                  <c:v>228.20512820512801</c:v>
                </c:pt>
                <c:pt idx="35">
                  <c:v>234.18803418803401</c:v>
                </c:pt>
                <c:pt idx="36">
                  <c:v>239.31623931623901</c:v>
                </c:pt>
                <c:pt idx="37">
                  <c:v>244.017094017093</c:v>
                </c:pt>
                <c:pt idx="38">
                  <c:v>249.14529914529899</c:v>
                </c:pt>
                <c:pt idx="39">
                  <c:v>253.84615384615299</c:v>
                </c:pt>
                <c:pt idx="40">
                  <c:v>258.97435897435798</c:v>
                </c:pt>
                <c:pt idx="41">
                  <c:v>263.675213675213</c:v>
                </c:pt>
                <c:pt idx="42">
                  <c:v>268.80341880341803</c:v>
                </c:pt>
                <c:pt idx="43">
                  <c:v>273.50427350427299</c:v>
                </c:pt>
                <c:pt idx="44">
                  <c:v>278.63247863247801</c:v>
                </c:pt>
                <c:pt idx="45">
                  <c:v>282.905982905982</c:v>
                </c:pt>
                <c:pt idx="46">
                  <c:v>288.461538461538</c:v>
                </c:pt>
                <c:pt idx="47">
                  <c:v>293.58974358974302</c:v>
                </c:pt>
                <c:pt idx="48">
                  <c:v>298.71794871794799</c:v>
                </c:pt>
                <c:pt idx="49">
                  <c:v>303.41880341880301</c:v>
                </c:pt>
                <c:pt idx="50">
                  <c:v>308.11965811965803</c:v>
                </c:pt>
                <c:pt idx="51">
                  <c:v>313.24786324786299</c:v>
                </c:pt>
                <c:pt idx="52">
                  <c:v>318.37606837606802</c:v>
                </c:pt>
                <c:pt idx="53">
                  <c:v>323.07692307692298</c:v>
                </c:pt>
                <c:pt idx="54">
                  <c:v>328.20512820512801</c:v>
                </c:pt>
                <c:pt idx="55">
                  <c:v>333.76068376068298</c:v>
                </c:pt>
                <c:pt idx="56">
                  <c:v>338.461538461538</c:v>
                </c:pt>
                <c:pt idx="57">
                  <c:v>343.58974358974302</c:v>
                </c:pt>
              </c:numCache>
            </c:numRef>
          </c:xVal>
          <c:yVal>
            <c:numRef>
              <c:f>'130° R'!$AT$6:$AT$63</c:f>
              <c:numCache>
                <c:formatCode>0.0000</c:formatCode>
                <c:ptCount val="58"/>
                <c:pt idx="0">
                  <c:v>1.8749999999999964</c:v>
                </c:pt>
                <c:pt idx="1">
                  <c:v>1.7037671232876614</c:v>
                </c:pt>
                <c:pt idx="2">
                  <c:v>1.3613013698630116</c:v>
                </c:pt>
                <c:pt idx="3">
                  <c:v>1.3613013698630116</c:v>
                </c:pt>
                <c:pt idx="4">
                  <c:v>1.3613013698630116</c:v>
                </c:pt>
                <c:pt idx="5">
                  <c:v>1.3613013698630116</c:v>
                </c:pt>
                <c:pt idx="6">
                  <c:v>1.3613013698630116</c:v>
                </c:pt>
                <c:pt idx="7">
                  <c:v>1.5325342465753364</c:v>
                </c:pt>
                <c:pt idx="8">
                  <c:v>1.7029887920298687</c:v>
                </c:pt>
                <c:pt idx="9">
                  <c:v>1.874221668742194</c:v>
                </c:pt>
                <c:pt idx="10">
                  <c:v>2.387920298879179</c:v>
                </c:pt>
                <c:pt idx="11">
                  <c:v>2.2166874221668538</c:v>
                </c:pt>
                <c:pt idx="12">
                  <c:v>3.4129825653798003</c:v>
                </c:pt>
                <c:pt idx="13">
                  <c:v>3.75466998754669</c:v>
                </c:pt>
                <c:pt idx="14">
                  <c:v>4.2668119551681007</c:v>
                </c:pt>
                <c:pt idx="15">
                  <c:v>5.8047945205478948</c:v>
                </c:pt>
                <c:pt idx="16">
                  <c:v>7.5132316313823111</c:v>
                </c:pt>
                <c:pt idx="17">
                  <c:v>9.5633561643835492</c:v>
                </c:pt>
                <c:pt idx="18">
                  <c:v>10.930105853051035</c:v>
                </c:pt>
                <c:pt idx="19">
                  <c:v>13.151463262764604</c:v>
                </c:pt>
                <c:pt idx="20">
                  <c:v>16.738792029887854</c:v>
                </c:pt>
                <c:pt idx="21">
                  <c:v>20.498132004981255</c:v>
                </c:pt>
                <c:pt idx="22">
                  <c:v>24.597602739726007</c:v>
                </c:pt>
                <c:pt idx="23">
                  <c:v>27.331102117060905</c:v>
                </c:pt>
                <c:pt idx="24">
                  <c:v>31.602584059775804</c:v>
                </c:pt>
                <c:pt idx="25">
                  <c:v>37.581724782067205</c:v>
                </c:pt>
                <c:pt idx="26">
                  <c:v>40.998599003735961</c:v>
                </c:pt>
                <c:pt idx="27">
                  <c:v>50.736301369862908</c:v>
                </c:pt>
                <c:pt idx="28">
                  <c:v>56.204078455790707</c:v>
                </c:pt>
                <c:pt idx="29">
                  <c:v>62.183219178082098</c:v>
                </c:pt>
                <c:pt idx="30">
                  <c:v>67.13807596513071</c:v>
                </c:pt>
                <c:pt idx="31">
                  <c:v>70.554950186799502</c:v>
                </c:pt>
                <c:pt idx="32">
                  <c:v>76.193181818181813</c:v>
                </c:pt>
                <c:pt idx="33">
                  <c:v>79.267590286425857</c:v>
                </c:pt>
                <c:pt idx="34">
                  <c:v>81.317714819427053</c:v>
                </c:pt>
                <c:pt idx="35">
                  <c:v>81.4881693648816</c:v>
                </c:pt>
                <c:pt idx="36">
                  <c:v>83.709526774595247</c:v>
                </c:pt>
                <c:pt idx="37">
                  <c:v>86.955946450809407</c:v>
                </c:pt>
                <c:pt idx="38">
                  <c:v>88.834838107098307</c:v>
                </c:pt>
                <c:pt idx="39">
                  <c:v>86.955946450809407</c:v>
                </c:pt>
                <c:pt idx="40">
                  <c:v>87.468088418430852</c:v>
                </c:pt>
                <c:pt idx="41">
                  <c:v>89.346980074719767</c:v>
                </c:pt>
                <c:pt idx="42">
                  <c:v>90.031133250311257</c:v>
                </c:pt>
                <c:pt idx="43">
                  <c:v>89.176525529265206</c:v>
                </c:pt>
                <c:pt idx="44">
                  <c:v>87.468088418430852</c:v>
                </c:pt>
                <c:pt idx="45">
                  <c:v>86.955946450809407</c:v>
                </c:pt>
                <c:pt idx="46">
                  <c:v>87.640099626400968</c:v>
                </c:pt>
                <c:pt idx="47">
                  <c:v>87.981787048567853</c:v>
                </c:pt>
                <c:pt idx="48">
                  <c:v>87.981787048567853</c:v>
                </c:pt>
                <c:pt idx="49">
                  <c:v>89.689445828144414</c:v>
                </c:pt>
                <c:pt idx="50">
                  <c:v>90.715286425902804</c:v>
                </c:pt>
                <c:pt idx="51">
                  <c:v>91.740348692403458</c:v>
                </c:pt>
                <c:pt idx="52">
                  <c:v>95.839819427148157</c:v>
                </c:pt>
                <c:pt idx="53">
                  <c:v>100.11130136986284</c:v>
                </c:pt>
                <c:pt idx="54">
                  <c:v>100.45376712328735</c:v>
                </c:pt>
                <c:pt idx="55">
                  <c:v>100.28253424657485</c:v>
                </c:pt>
                <c:pt idx="56">
                  <c:v>104.2131070983808</c:v>
                </c:pt>
                <c:pt idx="57">
                  <c:v>105.7518679950183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BC-A346-A481-A310AA6CA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233359"/>
        <c:axId val="1358233775"/>
      </c:scatterChart>
      <c:valAx>
        <c:axId val="1358233359"/>
        <c:scaling>
          <c:orientation val="minMax"/>
          <c:max val="3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</a:t>
                </a:r>
                <a:r>
                  <a:rPr lang="en-US" baseline="0"/>
                  <a:t> (MeV)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233775"/>
        <c:crosses val="autoZero"/>
        <c:crossBetween val="midCat"/>
      </c:valAx>
      <c:valAx>
        <c:axId val="1358233775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R(E0, w) []10^-3 MeV^-1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9.4562647754137114E-3"/>
              <c:y val="0.3156904694852571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23335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R(E0, w) 520 MeV 130</a:t>
            </a:r>
            <a:r>
              <a:rPr lang="en-US" sz="1400" b="0" i="0" u="none" strike="noStrike" baseline="0">
                <a:effectLst/>
              </a:rPr>
              <a:t>°</a:t>
            </a:r>
            <a:r>
              <a:rPr lang="en-US"/>
              <a:t>  </a:t>
            </a:r>
          </a:p>
        </c:rich>
      </c:tx>
      <c:layout>
        <c:manualLayout>
          <c:xMode val="edge"/>
          <c:yMode val="edge"/>
          <c:x val="0.34481673833324028"/>
          <c:y val="4.726736331233802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8932178087404496E-2"/>
          <c:y val="0.16708333333333336"/>
          <c:w val="0.83709022431675595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'130° R'!$BB$6:$BB$64</c:f>
                <c:numCache>
                  <c:formatCode>General</c:formatCode>
                  <c:ptCount val="59"/>
                  <c:pt idx="0">
                    <c:v>1.509054325955745</c:v>
                  </c:pt>
                  <c:pt idx="1">
                    <c:v>1.509054325955745</c:v>
                  </c:pt>
                  <c:pt idx="2">
                    <c:v>1.3581488933601651</c:v>
                  </c:pt>
                  <c:pt idx="3">
                    <c:v>1.509054325955745</c:v>
                  </c:pt>
                  <c:pt idx="4">
                    <c:v>1.509054325955745</c:v>
                  </c:pt>
                  <c:pt idx="5">
                    <c:v>1.509054325955745</c:v>
                  </c:pt>
                  <c:pt idx="6">
                    <c:v>1.5093573489127536</c:v>
                  </c:pt>
                  <c:pt idx="7">
                    <c:v>1.509054325955745</c:v>
                  </c:pt>
                  <c:pt idx="8">
                    <c:v>1.3584519163171935</c:v>
                  </c:pt>
                  <c:pt idx="9">
                    <c:v>1.509660371869767</c:v>
                  </c:pt>
                  <c:pt idx="10">
                    <c:v>1.5096603718697819</c:v>
                  </c:pt>
                  <c:pt idx="11">
                    <c:v>1.6614748733364151</c:v>
                  </c:pt>
                  <c:pt idx="12">
                    <c:v>1.3605730770163251</c:v>
                  </c:pt>
                  <c:pt idx="13">
                    <c:v>1.6629899881214949</c:v>
                  </c:pt>
                  <c:pt idx="14">
                    <c:v>1.5132966473540099</c:v>
                  </c:pt>
                  <c:pt idx="15">
                    <c:v>1.8154105355021799</c:v>
                  </c:pt>
                  <c:pt idx="16">
                    <c:v>1.5151147850961149</c:v>
                  </c:pt>
                  <c:pt idx="17">
                    <c:v>1.8181377421153546</c:v>
                  </c:pt>
                  <c:pt idx="18">
                    <c:v>1.8208649487285102</c:v>
                  </c:pt>
                  <c:pt idx="19">
                    <c:v>1.6732927686601498</c:v>
                  </c:pt>
                  <c:pt idx="20">
                    <c:v>1.6754139293593004</c:v>
                  </c:pt>
                  <c:pt idx="21">
                    <c:v>1.5281447722479502</c:v>
                  </c:pt>
                  <c:pt idx="22">
                    <c:v>1.5323870936462001</c:v>
                  </c:pt>
                  <c:pt idx="23">
                    <c:v>1.6866257787690007</c:v>
                  </c:pt>
                  <c:pt idx="24">
                    <c:v>1.8423795786768995</c:v>
                  </c:pt>
                  <c:pt idx="25">
                    <c:v>1.8475309689461987</c:v>
                  </c:pt>
                  <c:pt idx="26">
                    <c:v>1.7011708807059485</c:v>
                  </c:pt>
                  <c:pt idx="27">
                    <c:v>1.5560228842937001</c:v>
                  </c:pt>
                  <c:pt idx="28">
                    <c:v>1.5620833434341002</c:v>
                  </c:pt>
                  <c:pt idx="29">
                    <c:v>1.5669317107463989</c:v>
                  </c:pt>
                  <c:pt idx="30">
                    <c:v>1.5717800780586977</c:v>
                  </c:pt>
                  <c:pt idx="31">
                    <c:v>1.8793483794332033</c:v>
                  </c:pt>
                  <c:pt idx="32">
                    <c:v>1.8832876778744492</c:v>
                  </c:pt>
                  <c:pt idx="33">
                    <c:v>1.5878402947807047</c:v>
                  </c:pt>
                  <c:pt idx="34">
                    <c:v>1.590567501393906</c:v>
                  </c:pt>
                  <c:pt idx="35">
                    <c:v>1.7448061865166977</c:v>
                  </c:pt>
                  <c:pt idx="36">
                    <c:v>1.5984460982764546</c:v>
                  </c:pt>
                  <c:pt idx="37">
                    <c:v>1.7511696686141036</c:v>
                  </c:pt>
                  <c:pt idx="38">
                    <c:v>1.7560180359264024</c:v>
                  </c:pt>
                  <c:pt idx="39">
                    <c:v>1.9099536980917975</c:v>
                  </c:pt>
                  <c:pt idx="40">
                    <c:v>1.7593512884532458</c:v>
                  </c:pt>
                  <c:pt idx="41">
                    <c:v>1.7605633802815532</c:v>
                  </c:pt>
                  <c:pt idx="42">
                    <c:v>1.6126881772559969</c:v>
                  </c:pt>
                  <c:pt idx="43">
                    <c:v>1.4617827446604963</c:v>
                  </c:pt>
                  <c:pt idx="44">
                    <c:v>1.6169304986545043</c:v>
                  </c:pt>
                  <c:pt idx="45">
                    <c:v>2.2226733897359949</c:v>
                  </c:pt>
                  <c:pt idx="46">
                    <c:v>1.6193546823104938</c:v>
                  </c:pt>
                  <c:pt idx="47">
                    <c:v>2.0723740030544988</c:v>
                  </c:pt>
                  <c:pt idx="48">
                    <c:v>1.9241957770720006</c:v>
                  </c:pt>
                  <c:pt idx="49">
                    <c:v>2.533877966595</c:v>
                  </c:pt>
                  <c:pt idx="50">
                    <c:v>1.7863203316279979</c:v>
                  </c:pt>
                  <c:pt idx="51">
                    <c:v>1.7884414923275003</c:v>
                  </c:pt>
                  <c:pt idx="52">
                    <c:v>1.7896535841555021</c:v>
                  </c:pt>
                  <c:pt idx="53">
                    <c:v>2.5541805047154895</c:v>
                  </c:pt>
                  <c:pt idx="54">
                    <c:v>2.1054035053694946</c:v>
                  </c:pt>
                  <c:pt idx="55">
                    <c:v>2.264187534847494</c:v>
                  </c:pt>
                  <c:pt idx="56">
                    <c:v>2.4272138857240009</c:v>
                  </c:pt>
                  <c:pt idx="57">
                    <c:v>2.2857021647960067</c:v>
                  </c:pt>
                  <c:pt idx="58">
                    <c:v>3.0532593149259952</c:v>
                  </c:pt>
                </c:numCache>
              </c:numRef>
            </c:plus>
            <c:minus>
              <c:numRef>
                <c:f>'130° R'!$BB$6:$BB$64</c:f>
                <c:numCache>
                  <c:formatCode>General</c:formatCode>
                  <c:ptCount val="59"/>
                  <c:pt idx="0">
                    <c:v>1.509054325955745</c:v>
                  </c:pt>
                  <c:pt idx="1">
                    <c:v>1.509054325955745</c:v>
                  </c:pt>
                  <c:pt idx="2">
                    <c:v>1.3581488933601651</c:v>
                  </c:pt>
                  <c:pt idx="3">
                    <c:v>1.509054325955745</c:v>
                  </c:pt>
                  <c:pt idx="4">
                    <c:v>1.509054325955745</c:v>
                  </c:pt>
                  <c:pt idx="5">
                    <c:v>1.509054325955745</c:v>
                  </c:pt>
                  <c:pt idx="6">
                    <c:v>1.5093573489127536</c:v>
                  </c:pt>
                  <c:pt idx="7">
                    <c:v>1.509054325955745</c:v>
                  </c:pt>
                  <c:pt idx="8">
                    <c:v>1.3584519163171935</c:v>
                  </c:pt>
                  <c:pt idx="9">
                    <c:v>1.509660371869767</c:v>
                  </c:pt>
                  <c:pt idx="10">
                    <c:v>1.5096603718697819</c:v>
                  </c:pt>
                  <c:pt idx="11">
                    <c:v>1.6614748733364151</c:v>
                  </c:pt>
                  <c:pt idx="12">
                    <c:v>1.3605730770163251</c:v>
                  </c:pt>
                  <c:pt idx="13">
                    <c:v>1.6629899881214949</c:v>
                  </c:pt>
                  <c:pt idx="14">
                    <c:v>1.5132966473540099</c:v>
                  </c:pt>
                  <c:pt idx="15">
                    <c:v>1.8154105355021799</c:v>
                  </c:pt>
                  <c:pt idx="16">
                    <c:v>1.5151147850961149</c:v>
                  </c:pt>
                  <c:pt idx="17">
                    <c:v>1.8181377421153546</c:v>
                  </c:pt>
                  <c:pt idx="18">
                    <c:v>1.8208649487285102</c:v>
                  </c:pt>
                  <c:pt idx="19">
                    <c:v>1.6732927686601498</c:v>
                  </c:pt>
                  <c:pt idx="20">
                    <c:v>1.6754139293593004</c:v>
                  </c:pt>
                  <c:pt idx="21">
                    <c:v>1.5281447722479502</c:v>
                  </c:pt>
                  <c:pt idx="22">
                    <c:v>1.5323870936462001</c:v>
                  </c:pt>
                  <c:pt idx="23">
                    <c:v>1.6866257787690007</c:v>
                  </c:pt>
                  <c:pt idx="24">
                    <c:v>1.8423795786768995</c:v>
                  </c:pt>
                  <c:pt idx="25">
                    <c:v>1.8475309689461987</c:v>
                  </c:pt>
                  <c:pt idx="26">
                    <c:v>1.7011708807059485</c:v>
                  </c:pt>
                  <c:pt idx="27">
                    <c:v>1.5560228842937001</c:v>
                  </c:pt>
                  <c:pt idx="28">
                    <c:v>1.5620833434341002</c:v>
                  </c:pt>
                  <c:pt idx="29">
                    <c:v>1.5669317107463989</c:v>
                  </c:pt>
                  <c:pt idx="30">
                    <c:v>1.5717800780586977</c:v>
                  </c:pt>
                  <c:pt idx="31">
                    <c:v>1.8793483794332033</c:v>
                  </c:pt>
                  <c:pt idx="32">
                    <c:v>1.8832876778744492</c:v>
                  </c:pt>
                  <c:pt idx="33">
                    <c:v>1.5878402947807047</c:v>
                  </c:pt>
                  <c:pt idx="34">
                    <c:v>1.590567501393906</c:v>
                  </c:pt>
                  <c:pt idx="35">
                    <c:v>1.7448061865166977</c:v>
                  </c:pt>
                  <c:pt idx="36">
                    <c:v>1.5984460982764546</c:v>
                  </c:pt>
                  <c:pt idx="37">
                    <c:v>1.7511696686141036</c:v>
                  </c:pt>
                  <c:pt idx="38">
                    <c:v>1.7560180359264024</c:v>
                  </c:pt>
                  <c:pt idx="39">
                    <c:v>1.9099536980917975</c:v>
                  </c:pt>
                  <c:pt idx="40">
                    <c:v>1.7593512884532458</c:v>
                  </c:pt>
                  <c:pt idx="41">
                    <c:v>1.7605633802815532</c:v>
                  </c:pt>
                  <c:pt idx="42">
                    <c:v>1.6126881772559969</c:v>
                  </c:pt>
                  <c:pt idx="43">
                    <c:v>1.4617827446604963</c:v>
                  </c:pt>
                  <c:pt idx="44">
                    <c:v>1.6169304986545043</c:v>
                  </c:pt>
                  <c:pt idx="45">
                    <c:v>2.2226733897359949</c:v>
                  </c:pt>
                  <c:pt idx="46">
                    <c:v>1.6193546823104938</c:v>
                  </c:pt>
                  <c:pt idx="47">
                    <c:v>2.0723740030544988</c:v>
                  </c:pt>
                  <c:pt idx="48">
                    <c:v>1.9241957770720006</c:v>
                  </c:pt>
                  <c:pt idx="49">
                    <c:v>2.533877966595</c:v>
                  </c:pt>
                  <c:pt idx="50">
                    <c:v>1.7863203316279979</c:v>
                  </c:pt>
                  <c:pt idx="51">
                    <c:v>1.7884414923275003</c:v>
                  </c:pt>
                  <c:pt idx="52">
                    <c:v>1.7896535841555021</c:v>
                  </c:pt>
                  <c:pt idx="53">
                    <c:v>2.5541805047154895</c:v>
                  </c:pt>
                  <c:pt idx="54">
                    <c:v>2.1054035053694946</c:v>
                  </c:pt>
                  <c:pt idx="55">
                    <c:v>2.264187534847494</c:v>
                  </c:pt>
                  <c:pt idx="56">
                    <c:v>2.4272138857240009</c:v>
                  </c:pt>
                  <c:pt idx="57">
                    <c:v>2.2857021647960067</c:v>
                  </c:pt>
                  <c:pt idx="58">
                    <c:v>3.0532593149259952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'130° R'!$AZ$6:$AZ$64</c:f>
              <c:numCache>
                <c:formatCode>0.0000</c:formatCode>
                <c:ptCount val="59"/>
                <c:pt idx="0">
                  <c:v>82.686980609418299</c:v>
                </c:pt>
                <c:pt idx="1">
                  <c:v>87.673130193905806</c:v>
                </c:pt>
                <c:pt idx="2">
                  <c:v>92.659279778393298</c:v>
                </c:pt>
                <c:pt idx="3">
                  <c:v>97.645429362880904</c:v>
                </c:pt>
                <c:pt idx="4">
                  <c:v>103.04709141274201</c:v>
                </c:pt>
                <c:pt idx="5">
                  <c:v>108.033240997229</c:v>
                </c:pt>
                <c:pt idx="6">
                  <c:v>113.434903047091</c:v>
                </c:pt>
                <c:pt idx="7">
                  <c:v>117.17451523545699</c:v>
                </c:pt>
                <c:pt idx="8">
                  <c:v>122.991689750692</c:v>
                </c:pt>
                <c:pt idx="9">
                  <c:v>127.562326869806</c:v>
                </c:pt>
                <c:pt idx="10">
                  <c:v>132.963988919667</c:v>
                </c:pt>
                <c:pt idx="11">
                  <c:v>137.95013850415501</c:v>
                </c:pt>
                <c:pt idx="12">
                  <c:v>142.52077562326801</c:v>
                </c:pt>
                <c:pt idx="13">
                  <c:v>147.50692520775601</c:v>
                </c:pt>
                <c:pt idx="14">
                  <c:v>152.07756232686901</c:v>
                </c:pt>
                <c:pt idx="15">
                  <c:v>157.479224376731</c:v>
                </c:pt>
                <c:pt idx="16">
                  <c:v>162.88088642659201</c:v>
                </c:pt>
                <c:pt idx="17">
                  <c:v>167.86703601107999</c:v>
                </c:pt>
                <c:pt idx="18">
                  <c:v>172.853185595567</c:v>
                </c:pt>
                <c:pt idx="19">
                  <c:v>177.839335180055</c:v>
                </c:pt>
                <c:pt idx="20">
                  <c:v>183.24099722991599</c:v>
                </c:pt>
                <c:pt idx="21">
                  <c:v>187.81163434902999</c:v>
                </c:pt>
                <c:pt idx="22">
                  <c:v>193.213296398892</c:v>
                </c:pt>
                <c:pt idx="23">
                  <c:v>198.19944598337901</c:v>
                </c:pt>
                <c:pt idx="24">
                  <c:v>203.18559556786701</c:v>
                </c:pt>
                <c:pt idx="25">
                  <c:v>208.587257617728</c:v>
                </c:pt>
                <c:pt idx="26">
                  <c:v>212.74238227146799</c:v>
                </c:pt>
                <c:pt idx="27">
                  <c:v>217.728531855955</c:v>
                </c:pt>
                <c:pt idx="28">
                  <c:v>223.13019390581701</c:v>
                </c:pt>
                <c:pt idx="29">
                  <c:v>227.70083102493001</c:v>
                </c:pt>
                <c:pt idx="30">
                  <c:v>232.27146814404401</c:v>
                </c:pt>
                <c:pt idx="31">
                  <c:v>237.673130193905</c:v>
                </c:pt>
                <c:pt idx="32">
                  <c:v>242.659279778393</c:v>
                </c:pt>
                <c:pt idx="33">
                  <c:v>248.476454293628</c:v>
                </c:pt>
                <c:pt idx="34">
                  <c:v>253.462603878116</c:v>
                </c:pt>
                <c:pt idx="35">
                  <c:v>257.61772853185602</c:v>
                </c:pt>
                <c:pt idx="36">
                  <c:v>262.60387811634303</c:v>
                </c:pt>
                <c:pt idx="37">
                  <c:v>267.590027700831</c:v>
                </c:pt>
                <c:pt idx="38">
                  <c:v>272.16066481994397</c:v>
                </c:pt>
                <c:pt idx="39">
                  <c:v>277.14681440443201</c:v>
                </c:pt>
                <c:pt idx="40">
                  <c:v>282.13296398891902</c:v>
                </c:pt>
                <c:pt idx="41">
                  <c:v>287.53462603878103</c:v>
                </c:pt>
                <c:pt idx="42">
                  <c:v>292.52077562326798</c:v>
                </c:pt>
                <c:pt idx="43">
                  <c:v>297.50692520775601</c:v>
                </c:pt>
                <c:pt idx="44">
                  <c:v>302.908587257617</c:v>
                </c:pt>
                <c:pt idx="45">
                  <c:v>307.479224376731</c:v>
                </c:pt>
                <c:pt idx="46">
                  <c:v>312.88088642659199</c:v>
                </c:pt>
                <c:pt idx="47">
                  <c:v>317.86703601108002</c:v>
                </c:pt>
                <c:pt idx="48">
                  <c:v>323.26869806094101</c:v>
                </c:pt>
                <c:pt idx="49">
                  <c:v>327.839335180055</c:v>
                </c:pt>
                <c:pt idx="50">
                  <c:v>332.82548476454298</c:v>
                </c:pt>
                <c:pt idx="51">
                  <c:v>338.22714681440402</c:v>
                </c:pt>
                <c:pt idx="52">
                  <c:v>343.213296398892</c:v>
                </c:pt>
                <c:pt idx="53">
                  <c:v>347.78393351800503</c:v>
                </c:pt>
                <c:pt idx="54">
                  <c:v>352.35457063711902</c:v>
                </c:pt>
                <c:pt idx="55">
                  <c:v>357.75623268698001</c:v>
                </c:pt>
                <c:pt idx="56">
                  <c:v>362.74238227146799</c:v>
                </c:pt>
                <c:pt idx="57">
                  <c:v>368.14404432132898</c:v>
                </c:pt>
                <c:pt idx="58">
                  <c:v>373.13019390581701</c:v>
                </c:pt>
              </c:numCache>
            </c:numRef>
          </c:xVal>
          <c:yVal>
            <c:numRef>
              <c:f>'130° R'!$BA$6:$BA$64</c:f>
              <c:numCache>
                <c:formatCode>0.0000</c:formatCode>
                <c:ptCount val="59"/>
                <c:pt idx="0">
                  <c:v>1.509054325955745</c:v>
                </c:pt>
                <c:pt idx="1">
                  <c:v>1.509054325955745</c:v>
                </c:pt>
                <c:pt idx="2">
                  <c:v>1.3581488933601651</c:v>
                </c:pt>
                <c:pt idx="3">
                  <c:v>1.509054325955745</c:v>
                </c:pt>
                <c:pt idx="4">
                  <c:v>1.509054325955745</c:v>
                </c:pt>
                <c:pt idx="5">
                  <c:v>1.509054325955745</c:v>
                </c:pt>
                <c:pt idx="6">
                  <c:v>1.8105621681898567</c:v>
                </c:pt>
                <c:pt idx="7">
                  <c:v>1.509054325955745</c:v>
                </c:pt>
                <c:pt idx="8">
                  <c:v>1.6596567355942966</c:v>
                </c:pt>
                <c:pt idx="9">
                  <c:v>2.1120700104239729</c:v>
                </c:pt>
                <c:pt idx="10">
                  <c:v>2.112070010423988</c:v>
                </c:pt>
                <c:pt idx="11">
                  <c:v>3.1674989697219553</c:v>
                </c:pt>
                <c:pt idx="12">
                  <c:v>3.7702116312331748</c:v>
                </c:pt>
                <c:pt idx="13">
                  <c:v>4.6750381808925852</c:v>
                </c:pt>
                <c:pt idx="14">
                  <c:v>5.7301641172335103</c:v>
                </c:pt>
                <c:pt idx="15">
                  <c:v>6.3334828246587804</c:v>
                </c:pt>
                <c:pt idx="16">
                  <c:v>7.5392111706382945</c:v>
                </c:pt>
                <c:pt idx="17">
                  <c:v>9.0470534047659452</c:v>
                </c:pt>
                <c:pt idx="18">
                  <c:v>11.760623984873089</c:v>
                </c:pt>
                <c:pt idx="19">
                  <c:v>14.926304816852848</c:v>
                </c:pt>
                <c:pt idx="20">
                  <c:v>17.0368597124918</c:v>
                </c:pt>
                <c:pt idx="21">
                  <c:v>20.504048386705747</c:v>
                </c:pt>
                <c:pt idx="22">
                  <c:v>24.725158177983499</c:v>
                </c:pt>
                <c:pt idx="23">
                  <c:v>28.192649875154501</c:v>
                </c:pt>
                <c:pt idx="24">
                  <c:v>33.167680783496102</c:v>
                </c:pt>
                <c:pt idx="25">
                  <c:v>38.293314101476298</c:v>
                </c:pt>
                <c:pt idx="26">
                  <c:v>42.665026302392647</c:v>
                </c:pt>
                <c:pt idx="27">
                  <c:v>48.242769872245503</c:v>
                </c:pt>
                <c:pt idx="28">
                  <c:v>54.272926716927998</c:v>
                </c:pt>
                <c:pt idx="29">
                  <c:v>59.097052192674099</c:v>
                </c:pt>
                <c:pt idx="30">
                  <c:v>63.9211776684201</c:v>
                </c:pt>
                <c:pt idx="31">
                  <c:v>69.951637536059707</c:v>
                </c:pt>
                <c:pt idx="32">
                  <c:v>73.871239485103345</c:v>
                </c:pt>
                <c:pt idx="33">
                  <c:v>79.901093306828898</c:v>
                </c:pt>
                <c:pt idx="34">
                  <c:v>82.614663886936</c:v>
                </c:pt>
                <c:pt idx="35">
                  <c:v>86.082155584106999</c:v>
                </c:pt>
                <c:pt idx="36">
                  <c:v>90.453867785023348</c:v>
                </c:pt>
                <c:pt idx="37">
                  <c:v>92.413820271023695</c:v>
                </c:pt>
                <c:pt idx="38">
                  <c:v>97.237945746769796</c:v>
                </c:pt>
                <c:pt idx="39">
                  <c:v>100.4039296017062</c:v>
                </c:pt>
                <c:pt idx="40">
                  <c:v>100.55453201134475</c:v>
                </c:pt>
                <c:pt idx="41">
                  <c:v>101.76056338028145</c:v>
                </c:pt>
                <c:pt idx="42">
                  <c:v>104.62473637002699</c:v>
                </c:pt>
                <c:pt idx="43">
                  <c:v>104.4738309374315</c:v>
                </c:pt>
                <c:pt idx="44">
                  <c:v>108.84584616130451</c:v>
                </c:pt>
                <c:pt idx="45">
                  <c:v>111.56002278732601</c:v>
                </c:pt>
                <c:pt idx="46">
                  <c:v>111.25790889917749</c:v>
                </c:pt>
                <c:pt idx="47">
                  <c:v>112.01213303919849</c:v>
                </c:pt>
                <c:pt idx="48">
                  <c:v>114.57479818671</c:v>
                </c:pt>
                <c:pt idx="49">
                  <c:v>121.20857676177501</c:v>
                </c:pt>
                <c:pt idx="50">
                  <c:v>127.388729970182</c:v>
                </c:pt>
                <c:pt idx="51">
                  <c:v>129.4992848658205</c:v>
                </c:pt>
                <c:pt idx="52">
                  <c:v>130.7053162347575</c:v>
                </c:pt>
                <c:pt idx="53">
                  <c:v>141.40960219146149</c:v>
                </c:pt>
                <c:pt idx="54">
                  <c:v>144.87648784271852</c:v>
                </c:pt>
                <c:pt idx="55">
                  <c:v>152.86659717340149</c:v>
                </c:pt>
                <c:pt idx="56">
                  <c:v>165.077816295362</c:v>
                </c:pt>
                <c:pt idx="57">
                  <c:v>174.27365397202402</c:v>
                </c:pt>
                <c:pt idx="58">
                  <c:v>187.99301835107002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43-784D-B4D9-FE228DA1E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233359"/>
        <c:axId val="1358233775"/>
      </c:scatterChart>
      <c:valAx>
        <c:axId val="1358233359"/>
        <c:scaling>
          <c:orientation val="minMax"/>
          <c:max val="3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</a:t>
                </a:r>
                <a:r>
                  <a:rPr lang="en-US" baseline="0"/>
                  <a:t> (MeV)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233775"/>
        <c:crosses val="autoZero"/>
        <c:crossBetween val="midCat"/>
      </c:valAx>
      <c:valAx>
        <c:axId val="1358233775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R(E0, w) []10^-3 MeV^-1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9.4562647754137114E-3"/>
              <c:y val="0.3156904694852571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23335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R(E0, w) 240 MeV 130</a:t>
            </a:r>
            <a:r>
              <a:rPr lang="en-US" sz="1400" b="0" i="0" u="none" strike="noStrike" baseline="0">
                <a:effectLst/>
              </a:rPr>
              <a:t>°</a:t>
            </a:r>
            <a:r>
              <a:rPr lang="en-US"/>
              <a:t>  </a:t>
            </a:r>
          </a:p>
        </c:rich>
      </c:tx>
      <c:layout>
        <c:manualLayout>
          <c:xMode val="edge"/>
          <c:yMode val="edge"/>
          <c:x val="0.34481673833324028"/>
          <c:y val="4.726736331233802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8932178087404496E-2"/>
          <c:y val="0.16708333333333336"/>
          <c:w val="0.83709022431675595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'130° R'!$E$6:$E$37</c:f>
                <c:numCache>
                  <c:formatCode>General</c:formatCode>
                  <c:ptCount val="32"/>
                  <c:pt idx="0">
                    <c:v>1.5124789933473011</c:v>
                  </c:pt>
                  <c:pt idx="1">
                    <c:v>1.5124789933472975</c:v>
                  </c:pt>
                  <c:pt idx="2">
                    <c:v>1.6385189094595987</c:v>
                  </c:pt>
                  <c:pt idx="3">
                    <c:v>1.6385189094595987</c:v>
                  </c:pt>
                  <c:pt idx="4">
                    <c:v>1.6385189094596058</c:v>
                  </c:pt>
                  <c:pt idx="5">
                    <c:v>1.5124789933475</c:v>
                  </c:pt>
                  <c:pt idx="6">
                    <c:v>1.5124789933475</c:v>
                  </c:pt>
                  <c:pt idx="7">
                    <c:v>1.5124789933470026</c:v>
                  </c:pt>
                  <c:pt idx="8">
                    <c:v>1.6385189094600037</c:v>
                  </c:pt>
                  <c:pt idx="9">
                    <c:v>1.5124789933470026</c:v>
                  </c:pt>
                  <c:pt idx="10">
                    <c:v>1.8905987416844994</c:v>
                  </c:pt>
                  <c:pt idx="11">
                    <c:v>2.016638657795994</c:v>
                  </c:pt>
                  <c:pt idx="12">
                    <c:v>1.890598741684002</c:v>
                  </c:pt>
                  <c:pt idx="13">
                    <c:v>2.5207983222455113</c:v>
                  </c:pt>
                  <c:pt idx="14">
                    <c:v>2.1426785739084977</c:v>
                  </c:pt>
                  <c:pt idx="15">
                    <c:v>2.1426785739085048</c:v>
                  </c:pt>
                  <c:pt idx="16">
                    <c:v>2.0166386577964985</c:v>
                  </c:pt>
                  <c:pt idx="17">
                    <c:v>1.8905987416839949</c:v>
                  </c:pt>
                  <c:pt idx="18">
                    <c:v>1.6385189094595987</c:v>
                  </c:pt>
                  <c:pt idx="19">
                    <c:v>1.7645588255718536</c:v>
                  </c:pt>
                  <c:pt idx="20">
                    <c:v>1.6385189094595987</c:v>
                  </c:pt>
                  <c:pt idx="21">
                    <c:v>1.7645588255718501</c:v>
                  </c:pt>
                  <c:pt idx="22">
                    <c:v>2.0166386577963991</c:v>
                  </c:pt>
                  <c:pt idx="23">
                    <c:v>1.8905987416841477</c:v>
                  </c:pt>
                  <c:pt idx="24">
                    <c:v>1.8905987416841477</c:v>
                  </c:pt>
                  <c:pt idx="25">
                    <c:v>2.0166386577964506</c:v>
                  </c:pt>
                  <c:pt idx="26">
                    <c:v>2.0166386577964008</c:v>
                  </c:pt>
                  <c:pt idx="27">
                    <c:v>1.7645588255718998</c:v>
                  </c:pt>
                  <c:pt idx="28">
                    <c:v>1.7645588255718501</c:v>
                  </c:pt>
                  <c:pt idx="29">
                    <c:v>1.6385189094595507</c:v>
                  </c:pt>
                  <c:pt idx="30">
                    <c:v>1.7645588255718492</c:v>
                  </c:pt>
                  <c:pt idx="31">
                    <c:v>1.7645588255718501</c:v>
                  </c:pt>
                </c:numCache>
              </c:numRef>
            </c:plus>
            <c:minus>
              <c:numRef>
                <c:f>'130° R'!$E$6:$E$37</c:f>
                <c:numCache>
                  <c:formatCode>General</c:formatCode>
                  <c:ptCount val="32"/>
                  <c:pt idx="0">
                    <c:v>1.5124789933473011</c:v>
                  </c:pt>
                  <c:pt idx="1">
                    <c:v>1.5124789933472975</c:v>
                  </c:pt>
                  <c:pt idx="2">
                    <c:v>1.6385189094595987</c:v>
                  </c:pt>
                  <c:pt idx="3">
                    <c:v>1.6385189094595987</c:v>
                  </c:pt>
                  <c:pt idx="4">
                    <c:v>1.6385189094596058</c:v>
                  </c:pt>
                  <c:pt idx="5">
                    <c:v>1.5124789933475</c:v>
                  </c:pt>
                  <c:pt idx="6">
                    <c:v>1.5124789933475</c:v>
                  </c:pt>
                  <c:pt idx="7">
                    <c:v>1.5124789933470026</c:v>
                  </c:pt>
                  <c:pt idx="8">
                    <c:v>1.6385189094600037</c:v>
                  </c:pt>
                  <c:pt idx="9">
                    <c:v>1.5124789933470026</c:v>
                  </c:pt>
                  <c:pt idx="10">
                    <c:v>1.8905987416844994</c:v>
                  </c:pt>
                  <c:pt idx="11">
                    <c:v>2.016638657795994</c:v>
                  </c:pt>
                  <c:pt idx="12">
                    <c:v>1.890598741684002</c:v>
                  </c:pt>
                  <c:pt idx="13">
                    <c:v>2.5207983222455113</c:v>
                  </c:pt>
                  <c:pt idx="14">
                    <c:v>2.1426785739084977</c:v>
                  </c:pt>
                  <c:pt idx="15">
                    <c:v>2.1426785739085048</c:v>
                  </c:pt>
                  <c:pt idx="16">
                    <c:v>2.0166386577964985</c:v>
                  </c:pt>
                  <c:pt idx="17">
                    <c:v>1.8905987416839949</c:v>
                  </c:pt>
                  <c:pt idx="18">
                    <c:v>1.6385189094595987</c:v>
                  </c:pt>
                  <c:pt idx="19">
                    <c:v>1.7645588255718536</c:v>
                  </c:pt>
                  <c:pt idx="20">
                    <c:v>1.6385189094595987</c:v>
                  </c:pt>
                  <c:pt idx="21">
                    <c:v>1.7645588255718501</c:v>
                  </c:pt>
                  <c:pt idx="22">
                    <c:v>2.0166386577963991</c:v>
                  </c:pt>
                  <c:pt idx="23">
                    <c:v>1.8905987416841477</c:v>
                  </c:pt>
                  <c:pt idx="24">
                    <c:v>1.8905987416841477</c:v>
                  </c:pt>
                  <c:pt idx="25">
                    <c:v>2.0166386577964506</c:v>
                  </c:pt>
                  <c:pt idx="26">
                    <c:v>2.0166386577964008</c:v>
                  </c:pt>
                  <c:pt idx="27">
                    <c:v>1.7645588255718998</c:v>
                  </c:pt>
                  <c:pt idx="28">
                    <c:v>1.7645588255718501</c:v>
                  </c:pt>
                  <c:pt idx="29">
                    <c:v>1.6385189094595507</c:v>
                  </c:pt>
                  <c:pt idx="30">
                    <c:v>1.7645588255718492</c:v>
                  </c:pt>
                  <c:pt idx="31">
                    <c:v>1.7645588255718501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'130° R'!$C$6:$C$37</c:f>
              <c:numCache>
                <c:formatCode>0.0000</c:formatCode>
                <c:ptCount val="32"/>
                <c:pt idx="0">
                  <c:v>31.491750114581698</c:v>
                </c:pt>
                <c:pt idx="1">
                  <c:v>37.228128775989198</c:v>
                </c:pt>
                <c:pt idx="2">
                  <c:v>41.456715878946099</c:v>
                </c:pt>
                <c:pt idx="3">
                  <c:v>46.606644352161702</c:v>
                </c:pt>
                <c:pt idx="4">
                  <c:v>51.785739086957101</c:v>
                </c:pt>
                <c:pt idx="5">
                  <c:v>56.738274468410097</c:v>
                </c:pt>
                <c:pt idx="6">
                  <c:v>61.561644977153001</c:v>
                </c:pt>
                <c:pt idx="7">
                  <c:v>66.988132109276194</c:v>
                </c:pt>
                <c:pt idx="8">
                  <c:v>71.803169400425006</c:v>
                </c:pt>
                <c:pt idx="9">
                  <c:v>76.878098915292796</c:v>
                </c:pt>
                <c:pt idx="10">
                  <c:v>81.932195386175195</c:v>
                </c:pt>
                <c:pt idx="11">
                  <c:v>86.932125942695194</c:v>
                </c:pt>
                <c:pt idx="12">
                  <c:v>91.840391105679004</c:v>
                </c:pt>
                <c:pt idx="13">
                  <c:v>97.021048318773296</c:v>
                </c:pt>
                <c:pt idx="14">
                  <c:v>102.164206052693</c:v>
                </c:pt>
                <c:pt idx="15">
                  <c:v>106.92663990777901</c:v>
                </c:pt>
                <c:pt idx="16">
                  <c:v>111.96563242177101</c:v>
                </c:pt>
                <c:pt idx="17">
                  <c:v>117.02545797975</c:v>
                </c:pt>
                <c:pt idx="18">
                  <c:v>121.448834043971</c:v>
                </c:pt>
                <c:pt idx="19">
                  <c:v>126.851884001611</c:v>
                </c:pt>
                <c:pt idx="20">
                  <c:v>131.30442632741199</c:v>
                </c:pt>
                <c:pt idx="21">
                  <c:v>136.753308981819</c:v>
                </c:pt>
                <c:pt idx="22">
                  <c:v>141.28501687476501</c:v>
                </c:pt>
                <c:pt idx="23">
                  <c:v>146.44484104387399</c:v>
                </c:pt>
                <c:pt idx="24">
                  <c:v>150.40676518381599</c:v>
                </c:pt>
                <c:pt idx="25">
                  <c:v>153.69057374203101</c:v>
                </c:pt>
                <c:pt idx="26">
                  <c:v>158.87539756392201</c:v>
                </c:pt>
                <c:pt idx="27">
                  <c:v>164.08522103859599</c:v>
                </c:pt>
                <c:pt idx="28">
                  <c:v>168.69192788989</c:v>
                </c:pt>
                <c:pt idx="29">
                  <c:v>173.935084234941</c:v>
                </c:pt>
                <c:pt idx="30">
                  <c:v>178.516791433452</c:v>
                </c:pt>
                <c:pt idx="31">
                  <c:v>183.80161386647401</c:v>
                </c:pt>
              </c:numCache>
            </c:numRef>
          </c:xVal>
          <c:yVal>
            <c:numRef>
              <c:f>'130° R'!$D$6:$D$37</c:f>
              <c:numCache>
                <c:formatCode>0.0000</c:formatCode>
                <c:ptCount val="32"/>
                <c:pt idx="0">
                  <c:v>46.984243274398899</c:v>
                </c:pt>
                <c:pt idx="1">
                  <c:v>56.535152289551505</c:v>
                </c:pt>
                <c:pt idx="2">
                  <c:v>68.488632102331906</c:v>
                </c:pt>
                <c:pt idx="3">
                  <c:v>80.059304731878711</c:v>
                </c:pt>
                <c:pt idx="4">
                  <c:v>93.394536186997399</c:v>
                </c:pt>
                <c:pt idx="5">
                  <c:v>111.8989666810175</c:v>
                </c:pt>
                <c:pt idx="6">
                  <c:v>122.4628824599655</c:v>
                </c:pt>
                <c:pt idx="7">
                  <c:v>132.01535395341699</c:v>
                </c:pt>
                <c:pt idx="8">
                  <c:v>141.949070151803</c:v>
                </c:pt>
                <c:pt idx="9">
                  <c:v>149.10834571742001</c:v>
                </c:pt>
                <c:pt idx="10">
                  <c:v>154.50306245746549</c:v>
                </c:pt>
                <c:pt idx="11">
                  <c:v>156.872821210816</c:v>
                </c:pt>
                <c:pt idx="12">
                  <c:v>153.94890348745099</c:v>
                </c:pt>
                <c:pt idx="13">
                  <c:v>147.99846529909252</c:v>
                </c:pt>
                <c:pt idx="14">
                  <c:v>140.78762794961148</c:v>
                </c:pt>
                <c:pt idx="15">
                  <c:v>128.9148761822745</c:v>
                </c:pt>
                <c:pt idx="16">
                  <c:v>115.14996319495549</c:v>
                </c:pt>
                <c:pt idx="17">
                  <c:v>102.64544936875799</c:v>
                </c:pt>
                <c:pt idx="18">
                  <c:v>89.261781086373787</c:v>
                </c:pt>
                <c:pt idx="19">
                  <c:v>78.520263607449849</c:v>
                </c:pt>
                <c:pt idx="20">
                  <c:v>66.775114234524494</c:v>
                </c:pt>
                <c:pt idx="21">
                  <c:v>58.806474910070648</c:v>
                </c:pt>
                <c:pt idx="22">
                  <c:v>51.472722601074899</c:v>
                </c:pt>
                <c:pt idx="23">
                  <c:v>45.018124748267354</c:v>
                </c:pt>
                <c:pt idx="24">
                  <c:v>40.964535214788654</c:v>
                </c:pt>
                <c:pt idx="25">
                  <c:v>33.258913070651751</c:v>
                </c:pt>
                <c:pt idx="26">
                  <c:v>28.190754295079202</c:v>
                </c:pt>
                <c:pt idx="27">
                  <c:v>24.8871543450785</c:v>
                </c:pt>
                <c:pt idx="28">
                  <c:v>22.34291884834925</c:v>
                </c:pt>
                <c:pt idx="29">
                  <c:v>20.929917640032748</c:v>
                </c:pt>
                <c:pt idx="30">
                  <c:v>16.747163233843949</c:v>
                </c:pt>
                <c:pt idx="31">
                  <c:v>17.728920431660651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1B-0243-9006-5380ED725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233359"/>
        <c:axId val="1358233775"/>
      </c:scatterChart>
      <c:valAx>
        <c:axId val="1358233359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</a:t>
                </a:r>
                <a:r>
                  <a:rPr lang="en-US" baseline="0"/>
                  <a:t> (MeV)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233775"/>
        <c:crosses val="autoZero"/>
        <c:crossBetween val="midCat"/>
      </c:valAx>
      <c:valAx>
        <c:axId val="1358233775"/>
        <c:scaling>
          <c:orientation val="minMax"/>
          <c:max val="16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R(E0, w) []10^-3 MeV^-1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9.4562647754137114E-3"/>
              <c:y val="0.3156904694852571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23335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R(E0, w) 280 MeV 130</a:t>
            </a:r>
            <a:r>
              <a:rPr lang="en-US" sz="1400" b="0" i="0" u="none" strike="noStrike" baseline="0">
                <a:effectLst/>
              </a:rPr>
              <a:t>°</a:t>
            </a:r>
            <a:r>
              <a:rPr lang="en-US"/>
              <a:t>  </a:t>
            </a:r>
          </a:p>
        </c:rich>
      </c:tx>
      <c:layout>
        <c:manualLayout>
          <c:xMode val="edge"/>
          <c:yMode val="edge"/>
          <c:x val="0.34481673833324028"/>
          <c:y val="4.726736331233802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8932178087404496E-2"/>
          <c:y val="0.16708333333333336"/>
          <c:w val="0.83709022431675595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'130° R'!$L$6:$L$38</c:f>
                <c:numCache>
                  <c:formatCode>General</c:formatCode>
                  <c:ptCount val="33"/>
                  <c:pt idx="0">
                    <c:v>1.6777331960373001</c:v>
                  </c:pt>
                  <c:pt idx="1">
                    <c:v>1.6777331960373516</c:v>
                  </c:pt>
                  <c:pt idx="2">
                    <c:v>1.509959876433598</c:v>
                  </c:pt>
                  <c:pt idx="3">
                    <c:v>1.8455065156410519</c:v>
                  </c:pt>
                  <c:pt idx="4">
                    <c:v>1.8455065156410519</c:v>
                  </c:pt>
                  <c:pt idx="5">
                    <c:v>1.6777331960374013</c:v>
                  </c:pt>
                  <c:pt idx="6">
                    <c:v>1.5099598764336051</c:v>
                  </c:pt>
                  <c:pt idx="7">
                    <c:v>1.8455065156410981</c:v>
                  </c:pt>
                  <c:pt idx="8">
                    <c:v>1.845506515641496</c:v>
                  </c:pt>
                  <c:pt idx="9">
                    <c:v>1.8455065156409987</c:v>
                  </c:pt>
                  <c:pt idx="10">
                    <c:v>1.6777331960369963</c:v>
                  </c:pt>
                  <c:pt idx="11">
                    <c:v>1.6777331960375079</c:v>
                  </c:pt>
                  <c:pt idx="12">
                    <c:v>1.5099598764339959</c:v>
                  </c:pt>
                  <c:pt idx="13">
                    <c:v>1.5099598764335127</c:v>
                  </c:pt>
                  <c:pt idx="14">
                    <c:v>1.5099598764334985</c:v>
                  </c:pt>
                  <c:pt idx="15">
                    <c:v>1.6777331960374937</c:v>
                  </c:pt>
                  <c:pt idx="16">
                    <c:v>1.6777331960369963</c:v>
                  </c:pt>
                  <c:pt idx="17">
                    <c:v>1.6777331960370105</c:v>
                  </c:pt>
                  <c:pt idx="18">
                    <c:v>1.8455065156409916</c:v>
                  </c:pt>
                  <c:pt idx="19">
                    <c:v>1.8455065156415031</c:v>
                  </c:pt>
                  <c:pt idx="20">
                    <c:v>1.6777331960369963</c:v>
                  </c:pt>
                  <c:pt idx="21">
                    <c:v>1.6777331960375008</c:v>
                  </c:pt>
                  <c:pt idx="22">
                    <c:v>1.8455065156410981</c:v>
                  </c:pt>
                  <c:pt idx="23">
                    <c:v>2.0132798352448518</c:v>
                  </c:pt>
                  <c:pt idx="24">
                    <c:v>2.1810531548485486</c:v>
                  </c:pt>
                  <c:pt idx="25">
                    <c:v>1.8455065156410484</c:v>
                  </c:pt>
                  <c:pt idx="26">
                    <c:v>1.8455065156410981</c:v>
                  </c:pt>
                  <c:pt idx="27">
                    <c:v>2.0132798352447985</c:v>
                  </c:pt>
                  <c:pt idx="28">
                    <c:v>1.6777331960373516</c:v>
                  </c:pt>
                  <c:pt idx="29">
                    <c:v>1.8455065156410519</c:v>
                  </c:pt>
                  <c:pt idx="30">
                    <c:v>1.8455065156410981</c:v>
                  </c:pt>
                  <c:pt idx="31">
                    <c:v>1.6777331960373516</c:v>
                  </c:pt>
                  <c:pt idx="32">
                    <c:v>2.013279835244802</c:v>
                  </c:pt>
                </c:numCache>
              </c:numRef>
            </c:plus>
            <c:minus>
              <c:numRef>
                <c:f>'130° R'!$L$6:$L$38</c:f>
                <c:numCache>
                  <c:formatCode>General</c:formatCode>
                  <c:ptCount val="33"/>
                  <c:pt idx="0">
                    <c:v>1.6777331960373001</c:v>
                  </c:pt>
                  <c:pt idx="1">
                    <c:v>1.6777331960373516</c:v>
                  </c:pt>
                  <c:pt idx="2">
                    <c:v>1.509959876433598</c:v>
                  </c:pt>
                  <c:pt idx="3">
                    <c:v>1.8455065156410519</c:v>
                  </c:pt>
                  <c:pt idx="4">
                    <c:v>1.8455065156410519</c:v>
                  </c:pt>
                  <c:pt idx="5">
                    <c:v>1.6777331960374013</c:v>
                  </c:pt>
                  <c:pt idx="6">
                    <c:v>1.5099598764336051</c:v>
                  </c:pt>
                  <c:pt idx="7">
                    <c:v>1.8455065156410981</c:v>
                  </c:pt>
                  <c:pt idx="8">
                    <c:v>1.845506515641496</c:v>
                  </c:pt>
                  <c:pt idx="9">
                    <c:v>1.8455065156409987</c:v>
                  </c:pt>
                  <c:pt idx="10">
                    <c:v>1.6777331960369963</c:v>
                  </c:pt>
                  <c:pt idx="11">
                    <c:v>1.6777331960375079</c:v>
                  </c:pt>
                  <c:pt idx="12">
                    <c:v>1.5099598764339959</c:v>
                  </c:pt>
                  <c:pt idx="13">
                    <c:v>1.5099598764335127</c:v>
                  </c:pt>
                  <c:pt idx="14">
                    <c:v>1.5099598764334985</c:v>
                  </c:pt>
                  <c:pt idx="15">
                    <c:v>1.6777331960374937</c:v>
                  </c:pt>
                  <c:pt idx="16">
                    <c:v>1.6777331960369963</c:v>
                  </c:pt>
                  <c:pt idx="17">
                    <c:v>1.6777331960370105</c:v>
                  </c:pt>
                  <c:pt idx="18">
                    <c:v>1.8455065156409916</c:v>
                  </c:pt>
                  <c:pt idx="19">
                    <c:v>1.8455065156415031</c:v>
                  </c:pt>
                  <c:pt idx="20">
                    <c:v>1.6777331960369963</c:v>
                  </c:pt>
                  <c:pt idx="21">
                    <c:v>1.6777331960375008</c:v>
                  </c:pt>
                  <c:pt idx="22">
                    <c:v>1.8455065156410981</c:v>
                  </c:pt>
                  <c:pt idx="23">
                    <c:v>2.0132798352448518</c:v>
                  </c:pt>
                  <c:pt idx="24">
                    <c:v>2.1810531548485486</c:v>
                  </c:pt>
                  <c:pt idx="25">
                    <c:v>1.8455065156410484</c:v>
                  </c:pt>
                  <c:pt idx="26">
                    <c:v>1.8455065156410981</c:v>
                  </c:pt>
                  <c:pt idx="27">
                    <c:v>2.0132798352447985</c:v>
                  </c:pt>
                  <c:pt idx="28">
                    <c:v>1.6777331960373516</c:v>
                  </c:pt>
                  <c:pt idx="29">
                    <c:v>1.8455065156410519</c:v>
                  </c:pt>
                  <c:pt idx="30">
                    <c:v>1.8455065156410981</c:v>
                  </c:pt>
                  <c:pt idx="31">
                    <c:v>1.6777331960373516</c:v>
                  </c:pt>
                  <c:pt idx="32">
                    <c:v>2.013279835244802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'130° R'!$J$6:$J$38</c:f>
              <c:numCache>
                <c:formatCode>0.0000</c:formatCode>
                <c:ptCount val="33"/>
                <c:pt idx="0">
                  <c:v>36.180449525973799</c:v>
                </c:pt>
                <c:pt idx="1">
                  <c:v>39.879451762951398</c:v>
                </c:pt>
                <c:pt idx="2">
                  <c:v>44.763519511415701</c:v>
                </c:pt>
                <c:pt idx="3">
                  <c:v>49.288073003586298</c:v>
                </c:pt>
                <c:pt idx="4">
                  <c:v>54.1987714377019</c:v>
                </c:pt>
                <c:pt idx="5">
                  <c:v>58.723324929872497</c:v>
                </c:pt>
                <c:pt idx="6">
                  <c:v>64.062777402975499</c:v>
                </c:pt>
                <c:pt idx="7">
                  <c:v>68.582004758015799</c:v>
                </c:pt>
                <c:pt idx="8">
                  <c:v>72.296985406384294</c:v>
                </c:pt>
                <c:pt idx="9">
                  <c:v>77.244966800411902</c:v>
                </c:pt>
                <c:pt idx="10">
                  <c:v>82.927955118417799</c:v>
                </c:pt>
                <c:pt idx="11">
                  <c:v>86.648261903916506</c:v>
                </c:pt>
                <c:pt idx="12">
                  <c:v>91.479068281078</c:v>
                </c:pt>
                <c:pt idx="13">
                  <c:v>96.347157618151499</c:v>
                </c:pt>
                <c:pt idx="14">
                  <c:v>101.20459468096399</c:v>
                </c:pt>
                <c:pt idx="15">
                  <c:v>105.58001633348699</c:v>
                </c:pt>
                <c:pt idx="16">
                  <c:v>110.304299968043</c:v>
                </c:pt>
                <c:pt idx="17">
                  <c:v>115.001952916947</c:v>
                </c:pt>
                <c:pt idx="18">
                  <c:v>119.67830131733101</c:v>
                </c:pt>
                <c:pt idx="19">
                  <c:v>123.888612718815</c:v>
                </c:pt>
                <c:pt idx="20">
                  <c:v>128.90317082697101</c:v>
                </c:pt>
                <c:pt idx="21">
                  <c:v>133.086851542804</c:v>
                </c:pt>
                <c:pt idx="22">
                  <c:v>138.090757376699</c:v>
                </c:pt>
                <c:pt idx="23">
                  <c:v>142.69253985725899</c:v>
                </c:pt>
                <c:pt idx="24">
                  <c:v>147.71775023967601</c:v>
                </c:pt>
                <c:pt idx="25">
                  <c:v>151.627134893299</c:v>
                </c:pt>
                <c:pt idx="26">
                  <c:v>155.87472925469501</c:v>
                </c:pt>
                <c:pt idx="27">
                  <c:v>160.55640379220901</c:v>
                </c:pt>
                <c:pt idx="28">
                  <c:v>165.66150623158001</c:v>
                </c:pt>
                <c:pt idx="29">
                  <c:v>169.9836665128</c:v>
                </c:pt>
                <c:pt idx="30">
                  <c:v>174.72925469587699</c:v>
                </c:pt>
                <c:pt idx="31">
                  <c:v>179.024784291446</c:v>
                </c:pt>
                <c:pt idx="32">
                  <c:v>183.80765543443499</c:v>
                </c:pt>
              </c:numCache>
            </c:numRef>
          </c:xVal>
          <c:yVal>
            <c:numRef>
              <c:f>'130° R'!$K$6:$K$38</c:f>
              <c:numCache>
                <c:formatCode>0.0000</c:formatCode>
                <c:ptCount val="33"/>
                <c:pt idx="0">
                  <c:v>27.688811561268302</c:v>
                </c:pt>
                <c:pt idx="1">
                  <c:v>35.725952490856749</c:v>
                </c:pt>
                <c:pt idx="2">
                  <c:v>43.589993963711201</c:v>
                </c:pt>
                <c:pt idx="3">
                  <c:v>53.301317331250146</c:v>
                </c:pt>
                <c:pt idx="4">
                  <c:v>62.675318680538254</c:v>
                </c:pt>
                <c:pt idx="5">
                  <c:v>72.889962006888396</c:v>
                </c:pt>
                <c:pt idx="6">
                  <c:v>84.443241131981608</c:v>
                </c:pt>
                <c:pt idx="7">
                  <c:v>93.819017860313096</c:v>
                </c:pt>
                <c:pt idx="8">
                  <c:v>102.8627987075235</c:v>
                </c:pt>
                <c:pt idx="9">
                  <c:v>114.58562653126401</c:v>
                </c:pt>
                <c:pt idx="10">
                  <c:v>122.781663885239</c:v>
                </c:pt>
                <c:pt idx="11">
                  <c:v>132.1609913716575</c:v>
                </c:pt>
                <c:pt idx="12">
                  <c:v>136.66956645243698</c:v>
                </c:pt>
                <c:pt idx="13">
                  <c:v>143.35919468806549</c:v>
                </c:pt>
                <c:pt idx="14">
                  <c:v>149.37772964527849</c:v>
                </c:pt>
                <c:pt idx="15">
                  <c:v>149.86152043461249</c:v>
                </c:pt>
                <c:pt idx="16">
                  <c:v>147.49138941163901</c:v>
                </c:pt>
                <c:pt idx="17">
                  <c:v>143.44352519262799</c:v>
                </c:pt>
                <c:pt idx="18">
                  <c:v>137.88570109718398</c:v>
                </c:pt>
                <c:pt idx="19">
                  <c:v>128.13531939068952</c:v>
                </c:pt>
                <c:pt idx="20">
                  <c:v>119.220253524127</c:v>
                </c:pt>
                <c:pt idx="21">
                  <c:v>107.79213862159551</c:v>
                </c:pt>
                <c:pt idx="22">
                  <c:v>97.870432837410704</c:v>
                </c:pt>
                <c:pt idx="23">
                  <c:v>87.614955793061739</c:v>
                </c:pt>
                <c:pt idx="24">
                  <c:v>79.03543656570676</c:v>
                </c:pt>
                <c:pt idx="25">
                  <c:v>75.662216383197745</c:v>
                </c:pt>
                <c:pt idx="26">
                  <c:v>68.260661151155688</c:v>
                </c:pt>
                <c:pt idx="27">
                  <c:v>63.038383694918792</c:v>
                </c:pt>
                <c:pt idx="28">
                  <c:v>59.995384014487051</c:v>
                </c:pt>
                <c:pt idx="29">
                  <c:v>57.123708411745852</c:v>
                </c:pt>
                <c:pt idx="30">
                  <c:v>56.0957639456023</c:v>
                </c:pt>
                <c:pt idx="31">
                  <c:v>51.88190178603125</c:v>
                </c:pt>
                <c:pt idx="32">
                  <c:v>52.867237155132599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C8-1946-9B69-45BE83D31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233359"/>
        <c:axId val="1358233775"/>
      </c:scatterChart>
      <c:valAx>
        <c:axId val="1358233359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</a:t>
                </a:r>
                <a:r>
                  <a:rPr lang="en-US" baseline="0"/>
                  <a:t> (MeV)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233775"/>
        <c:crosses val="autoZero"/>
        <c:crossBetween val="midCat"/>
      </c:valAx>
      <c:valAx>
        <c:axId val="1358233775"/>
        <c:scaling>
          <c:orientation val="minMax"/>
          <c:max val="16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R(E0, w) []10^-3 MeV^-1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9.4562647754137114E-3"/>
              <c:y val="0.3156904694852571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23335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R(E0, w) 480 MeV 130</a:t>
            </a:r>
            <a:r>
              <a:rPr lang="en-US" sz="1400" b="0" i="0" u="none" strike="noStrike" baseline="0">
                <a:effectLst/>
              </a:rPr>
              <a:t>°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34481673833324028"/>
          <c:y val="4.726736331233802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8932178087404496E-2"/>
          <c:y val="0.16708333333333336"/>
          <c:w val="0.83709022431675595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'480 MeV 60 &amp; 130 (Fig3)'!$V$6:$V$54</c:f>
                <c:numCache>
                  <c:formatCode>General</c:formatCode>
                  <c:ptCount val="49"/>
                  <c:pt idx="0">
                    <c:v>1.2</c:v>
                  </c:pt>
                  <c:pt idx="1">
                    <c:v>1.1999999999999995</c:v>
                  </c:pt>
                  <c:pt idx="2">
                    <c:v>1.0666666666666762</c:v>
                  </c:pt>
                  <c:pt idx="3">
                    <c:v>1.2000000000000051</c:v>
                  </c:pt>
                  <c:pt idx="4">
                    <c:v>1.2000000000000048</c:v>
                  </c:pt>
                  <c:pt idx="5">
                    <c:v>1.06666666666668</c:v>
                  </c:pt>
                  <c:pt idx="6">
                    <c:v>1.3333333333333401</c:v>
                  </c:pt>
                  <c:pt idx="7">
                    <c:v>1.2000000000000002</c:v>
                  </c:pt>
                  <c:pt idx="8">
                    <c:v>1.2666666666666204</c:v>
                  </c:pt>
                  <c:pt idx="9">
                    <c:v>1.0666666666666504</c:v>
                  </c:pt>
                  <c:pt idx="10">
                    <c:v>1.3333333333333499</c:v>
                  </c:pt>
                  <c:pt idx="11">
                    <c:v>1.6000000000000005</c:v>
                  </c:pt>
                  <c:pt idx="12">
                    <c:v>1.3333333333333499</c:v>
                  </c:pt>
                  <c:pt idx="13">
                    <c:v>1.4666666666666508</c:v>
                  </c:pt>
                  <c:pt idx="14">
                    <c:v>1.4000000000000004</c:v>
                  </c:pt>
                  <c:pt idx="15">
                    <c:v>1.3333333333333499</c:v>
                  </c:pt>
                  <c:pt idx="16">
                    <c:v>1.4000000000000483</c:v>
                  </c:pt>
                  <c:pt idx="17">
                    <c:v>1.4666666666666508</c:v>
                  </c:pt>
                  <c:pt idx="18">
                    <c:v>1.3333333333333499</c:v>
                  </c:pt>
                  <c:pt idx="19">
                    <c:v>1.2000000000000028</c:v>
                  </c:pt>
                  <c:pt idx="20">
                    <c:v>1.2000000000000028</c:v>
                  </c:pt>
                  <c:pt idx="21">
                    <c:v>1.0666666666666984</c:v>
                  </c:pt>
                  <c:pt idx="22">
                    <c:v>1.2000000000000028</c:v>
                  </c:pt>
                  <c:pt idx="23">
                    <c:v>1.1999999999999957</c:v>
                  </c:pt>
                  <c:pt idx="24">
                    <c:v>1.3333333333333002</c:v>
                  </c:pt>
                  <c:pt idx="25">
                    <c:v>1.2000000000000028</c:v>
                  </c:pt>
                  <c:pt idx="26">
                    <c:v>1.4666666666667041</c:v>
                  </c:pt>
                  <c:pt idx="27">
                    <c:v>1.3333333333333499</c:v>
                  </c:pt>
                  <c:pt idx="28">
                    <c:v>1.3333333333333499</c:v>
                  </c:pt>
                  <c:pt idx="29">
                    <c:v>1.2000000000000028</c:v>
                  </c:pt>
                  <c:pt idx="30">
                    <c:v>1.2000000000000028</c:v>
                  </c:pt>
                  <c:pt idx="31">
                    <c:v>1.7333333333333485</c:v>
                  </c:pt>
                  <c:pt idx="32">
                    <c:v>1.1999999999999957</c:v>
                  </c:pt>
                  <c:pt idx="33">
                    <c:v>1.5333333333333456</c:v>
                  </c:pt>
                  <c:pt idx="34">
                    <c:v>1.9333333333333513</c:v>
                  </c:pt>
                  <c:pt idx="35">
                    <c:v>1.7333333333333485</c:v>
                  </c:pt>
                  <c:pt idx="36">
                    <c:v>1.7333333333333485</c:v>
                  </c:pt>
                  <c:pt idx="37">
                    <c:v>1.466666666666697</c:v>
                  </c:pt>
                  <c:pt idx="38">
                    <c:v>1.5999999999999943</c:v>
                  </c:pt>
                  <c:pt idx="39">
                    <c:v>1.6000000000000014</c:v>
                  </c:pt>
                  <c:pt idx="40">
                    <c:v>1.8666666666666458</c:v>
                  </c:pt>
                  <c:pt idx="41">
                    <c:v>1.8666666666666956</c:v>
                  </c:pt>
                  <c:pt idx="42">
                    <c:v>1.6000000000000014</c:v>
                  </c:pt>
                  <c:pt idx="43">
                    <c:v>1.5333333333333528</c:v>
                  </c:pt>
                  <c:pt idx="44">
                    <c:v>1.5999999999999943</c:v>
                  </c:pt>
                  <c:pt idx="45">
                    <c:v>1.6666666666665009</c:v>
                  </c:pt>
                  <c:pt idx="46">
                    <c:v>1.7999999999998479</c:v>
                  </c:pt>
                  <c:pt idx="47">
                    <c:v>2.533333333333502</c:v>
                  </c:pt>
                  <c:pt idx="48">
                    <c:v>2.3999999999999986</c:v>
                  </c:pt>
                </c:numCache>
              </c:numRef>
            </c:plus>
            <c:minus>
              <c:numRef>
                <c:f>'480 MeV 60 &amp; 130 (Fig3)'!$V$6:$V$54</c:f>
                <c:numCache>
                  <c:formatCode>General</c:formatCode>
                  <c:ptCount val="49"/>
                  <c:pt idx="0">
                    <c:v>1.2</c:v>
                  </c:pt>
                  <c:pt idx="1">
                    <c:v>1.1999999999999995</c:v>
                  </c:pt>
                  <c:pt idx="2">
                    <c:v>1.0666666666666762</c:v>
                  </c:pt>
                  <c:pt idx="3">
                    <c:v>1.2000000000000051</c:v>
                  </c:pt>
                  <c:pt idx="4">
                    <c:v>1.2000000000000048</c:v>
                  </c:pt>
                  <c:pt idx="5">
                    <c:v>1.06666666666668</c:v>
                  </c:pt>
                  <c:pt idx="6">
                    <c:v>1.3333333333333401</c:v>
                  </c:pt>
                  <c:pt idx="7">
                    <c:v>1.2000000000000002</c:v>
                  </c:pt>
                  <c:pt idx="8">
                    <c:v>1.2666666666666204</c:v>
                  </c:pt>
                  <c:pt idx="9">
                    <c:v>1.0666666666666504</c:v>
                  </c:pt>
                  <c:pt idx="10">
                    <c:v>1.3333333333333499</c:v>
                  </c:pt>
                  <c:pt idx="11">
                    <c:v>1.6000000000000005</c:v>
                  </c:pt>
                  <c:pt idx="12">
                    <c:v>1.3333333333333499</c:v>
                  </c:pt>
                  <c:pt idx="13">
                    <c:v>1.4666666666666508</c:v>
                  </c:pt>
                  <c:pt idx="14">
                    <c:v>1.4000000000000004</c:v>
                  </c:pt>
                  <c:pt idx="15">
                    <c:v>1.3333333333333499</c:v>
                  </c:pt>
                  <c:pt idx="16">
                    <c:v>1.4000000000000483</c:v>
                  </c:pt>
                  <c:pt idx="17">
                    <c:v>1.4666666666666508</c:v>
                  </c:pt>
                  <c:pt idx="18">
                    <c:v>1.3333333333333499</c:v>
                  </c:pt>
                  <c:pt idx="19">
                    <c:v>1.2000000000000028</c:v>
                  </c:pt>
                  <c:pt idx="20">
                    <c:v>1.2000000000000028</c:v>
                  </c:pt>
                  <c:pt idx="21">
                    <c:v>1.0666666666666984</c:v>
                  </c:pt>
                  <c:pt idx="22">
                    <c:v>1.2000000000000028</c:v>
                  </c:pt>
                  <c:pt idx="23">
                    <c:v>1.1999999999999957</c:v>
                  </c:pt>
                  <c:pt idx="24">
                    <c:v>1.3333333333333002</c:v>
                  </c:pt>
                  <c:pt idx="25">
                    <c:v>1.2000000000000028</c:v>
                  </c:pt>
                  <c:pt idx="26">
                    <c:v>1.4666666666667041</c:v>
                  </c:pt>
                  <c:pt idx="27">
                    <c:v>1.3333333333333499</c:v>
                  </c:pt>
                  <c:pt idx="28">
                    <c:v>1.3333333333333499</c:v>
                  </c:pt>
                  <c:pt idx="29">
                    <c:v>1.2000000000000028</c:v>
                  </c:pt>
                  <c:pt idx="30">
                    <c:v>1.2000000000000028</c:v>
                  </c:pt>
                  <c:pt idx="31">
                    <c:v>1.7333333333333485</c:v>
                  </c:pt>
                  <c:pt idx="32">
                    <c:v>1.1999999999999957</c:v>
                  </c:pt>
                  <c:pt idx="33">
                    <c:v>1.5333333333333456</c:v>
                  </c:pt>
                  <c:pt idx="34">
                    <c:v>1.9333333333333513</c:v>
                  </c:pt>
                  <c:pt idx="35">
                    <c:v>1.7333333333333485</c:v>
                  </c:pt>
                  <c:pt idx="36">
                    <c:v>1.7333333333333485</c:v>
                  </c:pt>
                  <c:pt idx="37">
                    <c:v>1.466666666666697</c:v>
                  </c:pt>
                  <c:pt idx="38">
                    <c:v>1.5999999999999943</c:v>
                  </c:pt>
                  <c:pt idx="39">
                    <c:v>1.6000000000000014</c:v>
                  </c:pt>
                  <c:pt idx="40">
                    <c:v>1.8666666666666458</c:v>
                  </c:pt>
                  <c:pt idx="41">
                    <c:v>1.8666666666666956</c:v>
                  </c:pt>
                  <c:pt idx="42">
                    <c:v>1.6000000000000014</c:v>
                  </c:pt>
                  <c:pt idx="43">
                    <c:v>1.5333333333333528</c:v>
                  </c:pt>
                  <c:pt idx="44">
                    <c:v>1.5999999999999943</c:v>
                  </c:pt>
                  <c:pt idx="45">
                    <c:v>1.6666666666665009</c:v>
                  </c:pt>
                  <c:pt idx="46">
                    <c:v>1.7999999999998479</c:v>
                  </c:pt>
                  <c:pt idx="47">
                    <c:v>2.533333333333502</c:v>
                  </c:pt>
                  <c:pt idx="48">
                    <c:v>2.3999999999999986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'480 MeV 60 &amp; 130 (Fig3)'!$T$6:$T$54</c:f>
              <c:numCache>
                <c:formatCode>General</c:formatCode>
                <c:ptCount val="49"/>
                <c:pt idx="0">
                  <c:v>101.904761904761</c:v>
                </c:pt>
                <c:pt idx="1">
                  <c:v>106.98412698412599</c:v>
                </c:pt>
                <c:pt idx="2">
                  <c:v>112.06349206349201</c:v>
                </c:pt>
                <c:pt idx="3">
                  <c:v>116.825396825396</c:v>
                </c:pt>
                <c:pt idx="4">
                  <c:v>121.904761904761</c:v>
                </c:pt>
                <c:pt idx="5">
                  <c:v>126.98412698412599</c:v>
                </c:pt>
                <c:pt idx="6">
                  <c:v>131.90476190476099</c:v>
                </c:pt>
                <c:pt idx="7">
                  <c:v>136.82539682539601</c:v>
                </c:pt>
                <c:pt idx="8">
                  <c:v>142.222222222222</c:v>
                </c:pt>
                <c:pt idx="9">
                  <c:v>146.666666666666</c:v>
                </c:pt>
                <c:pt idx="10">
                  <c:v>151.90476190476099</c:v>
                </c:pt>
                <c:pt idx="11">
                  <c:v>156.82539682539601</c:v>
                </c:pt>
                <c:pt idx="12">
                  <c:v>161.587301587301</c:v>
                </c:pt>
                <c:pt idx="13">
                  <c:v>167.142857142857</c:v>
                </c:pt>
                <c:pt idx="14">
                  <c:v>171.74603174603101</c:v>
                </c:pt>
                <c:pt idx="15">
                  <c:v>177.142857142857</c:v>
                </c:pt>
                <c:pt idx="16">
                  <c:v>181.74603174603101</c:v>
                </c:pt>
                <c:pt idx="17">
                  <c:v>186.98412698412699</c:v>
                </c:pt>
                <c:pt idx="18">
                  <c:v>192.06349206349199</c:v>
                </c:pt>
                <c:pt idx="19">
                  <c:v>197.142857142857</c:v>
                </c:pt>
                <c:pt idx="20">
                  <c:v>201.90476190476099</c:v>
                </c:pt>
                <c:pt idx="21">
                  <c:v>206.666666666666</c:v>
                </c:pt>
                <c:pt idx="22">
                  <c:v>211.90476190476099</c:v>
                </c:pt>
                <c:pt idx="23">
                  <c:v>216.82539682539601</c:v>
                </c:pt>
                <c:pt idx="24">
                  <c:v>222.06349206349199</c:v>
                </c:pt>
                <c:pt idx="25">
                  <c:v>226.98412698412699</c:v>
                </c:pt>
                <c:pt idx="26">
                  <c:v>232.06349206349199</c:v>
                </c:pt>
                <c:pt idx="27">
                  <c:v>236.82539682539601</c:v>
                </c:pt>
                <c:pt idx="28">
                  <c:v>242.222222222222</c:v>
                </c:pt>
                <c:pt idx="29">
                  <c:v>246.98412698412699</c:v>
                </c:pt>
                <c:pt idx="30">
                  <c:v>252.38095238095201</c:v>
                </c:pt>
                <c:pt idx="31">
                  <c:v>256.98412698412699</c:v>
                </c:pt>
                <c:pt idx="32">
                  <c:v>262.222222222222</c:v>
                </c:pt>
                <c:pt idx="33">
                  <c:v>267.61904761904702</c:v>
                </c:pt>
                <c:pt idx="34">
                  <c:v>272.38095238095201</c:v>
                </c:pt>
                <c:pt idx="35">
                  <c:v>277.46031746031701</c:v>
                </c:pt>
                <c:pt idx="36">
                  <c:v>283.17460317460302</c:v>
                </c:pt>
                <c:pt idx="37">
                  <c:v>287.30158730158701</c:v>
                </c:pt>
                <c:pt idx="38">
                  <c:v>292.69841269841203</c:v>
                </c:pt>
                <c:pt idx="39">
                  <c:v>297.77777777777698</c:v>
                </c:pt>
                <c:pt idx="40">
                  <c:v>302.85714285714198</c:v>
                </c:pt>
                <c:pt idx="41">
                  <c:v>307.61904761904702</c:v>
                </c:pt>
                <c:pt idx="42">
                  <c:v>312.69841269841203</c:v>
                </c:pt>
                <c:pt idx="43">
                  <c:v>318.09523809523802</c:v>
                </c:pt>
                <c:pt idx="44">
                  <c:v>322.85714285714198</c:v>
                </c:pt>
                <c:pt idx="45">
                  <c:v>327.93650793650698</c:v>
                </c:pt>
                <c:pt idx="46">
                  <c:v>333.01587301587301</c:v>
                </c:pt>
                <c:pt idx="47">
                  <c:v>338.09523809523802</c:v>
                </c:pt>
                <c:pt idx="48">
                  <c:v>342.69841269841203</c:v>
                </c:pt>
              </c:numCache>
            </c:numRef>
          </c:xVal>
          <c:yVal>
            <c:numRef>
              <c:f>'480 MeV 60 &amp; 130 (Fig3)'!$S$6:$S$54</c:f>
              <c:numCache>
                <c:formatCode>0.0000</c:formatCode>
                <c:ptCount val="49"/>
                <c:pt idx="0">
                  <c:v>1.2</c:v>
                </c:pt>
                <c:pt idx="1">
                  <c:v>1.4666666666666506</c:v>
                </c:pt>
                <c:pt idx="2">
                  <c:v>1.9999999999999842</c:v>
                </c:pt>
                <c:pt idx="3">
                  <c:v>2.7999999999999954</c:v>
                </c:pt>
                <c:pt idx="4">
                  <c:v>3.333333333333325</c:v>
                </c:pt>
                <c:pt idx="5">
                  <c:v>4.2666666666666604</c:v>
                </c:pt>
                <c:pt idx="6">
                  <c:v>5.5999999999999899</c:v>
                </c:pt>
                <c:pt idx="7">
                  <c:v>7.5999999999999899</c:v>
                </c:pt>
                <c:pt idx="8">
                  <c:v>9.1333333333332796</c:v>
                </c:pt>
                <c:pt idx="9">
                  <c:v>10.66666666666665</c:v>
                </c:pt>
                <c:pt idx="10">
                  <c:v>13.33333333333325</c:v>
                </c:pt>
                <c:pt idx="11">
                  <c:v>16.533333333333299</c:v>
                </c:pt>
                <c:pt idx="12">
                  <c:v>20.53333333333325</c:v>
                </c:pt>
                <c:pt idx="13">
                  <c:v>23.33333333333325</c:v>
                </c:pt>
                <c:pt idx="14">
                  <c:v>27.133333333333297</c:v>
                </c:pt>
                <c:pt idx="15">
                  <c:v>31.733333333333249</c:v>
                </c:pt>
                <c:pt idx="16">
                  <c:v>36.99999999999995</c:v>
                </c:pt>
                <c:pt idx="17">
                  <c:v>40.933333333333252</c:v>
                </c:pt>
                <c:pt idx="18">
                  <c:v>50.933333333333252</c:v>
                </c:pt>
                <c:pt idx="19">
                  <c:v>56.6666666666666</c:v>
                </c:pt>
                <c:pt idx="20">
                  <c:v>62</c:v>
                </c:pt>
                <c:pt idx="21">
                  <c:v>66.933333333333309</c:v>
                </c:pt>
                <c:pt idx="22">
                  <c:v>70</c:v>
                </c:pt>
                <c:pt idx="23">
                  <c:v>71.066666666666606</c:v>
                </c:pt>
                <c:pt idx="24">
                  <c:v>74.133333333333297</c:v>
                </c:pt>
                <c:pt idx="25">
                  <c:v>80.6666666666666</c:v>
                </c:pt>
                <c:pt idx="26">
                  <c:v>81.733333333333292</c:v>
                </c:pt>
                <c:pt idx="27">
                  <c:v>83.999999999999943</c:v>
                </c:pt>
                <c:pt idx="28">
                  <c:v>87.19999999999996</c:v>
                </c:pt>
                <c:pt idx="29">
                  <c:v>89.2</c:v>
                </c:pt>
                <c:pt idx="30">
                  <c:v>87.3333333333333</c:v>
                </c:pt>
                <c:pt idx="31">
                  <c:v>87.866666666666646</c:v>
                </c:pt>
                <c:pt idx="32">
                  <c:v>89.733333333333292</c:v>
                </c:pt>
                <c:pt idx="33">
                  <c:v>90.066666666666649</c:v>
                </c:pt>
                <c:pt idx="34">
                  <c:v>89.266666666666652</c:v>
                </c:pt>
                <c:pt idx="35">
                  <c:v>87.866666666666646</c:v>
                </c:pt>
                <c:pt idx="36">
                  <c:v>87.866666666666646</c:v>
                </c:pt>
                <c:pt idx="37">
                  <c:v>88.133333333333297</c:v>
                </c:pt>
                <c:pt idx="38">
                  <c:v>88</c:v>
                </c:pt>
                <c:pt idx="39">
                  <c:v>88.533333333333303</c:v>
                </c:pt>
                <c:pt idx="40">
                  <c:v>90.399999999999949</c:v>
                </c:pt>
                <c:pt idx="41">
                  <c:v>90.933333333333309</c:v>
                </c:pt>
                <c:pt idx="42">
                  <c:v>92.266666666666595</c:v>
                </c:pt>
                <c:pt idx="43">
                  <c:v>95.799999999999955</c:v>
                </c:pt>
                <c:pt idx="44">
                  <c:v>100</c:v>
                </c:pt>
                <c:pt idx="45">
                  <c:v>100.4666666666665</c:v>
                </c:pt>
                <c:pt idx="46">
                  <c:v>100.33333333333314</c:v>
                </c:pt>
                <c:pt idx="47">
                  <c:v>104.6666666666665</c:v>
                </c:pt>
                <c:pt idx="48">
                  <c:v>106.666666666666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4E-4F90-89A4-545296AFB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233359"/>
        <c:axId val="1358233775"/>
      </c:scatterChart>
      <c:valAx>
        <c:axId val="1358233359"/>
        <c:scaling>
          <c:orientation val="minMax"/>
          <c:max val="3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</a:t>
                </a:r>
                <a:r>
                  <a:rPr lang="en-US" baseline="0"/>
                  <a:t> (MeV)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233775"/>
        <c:crosses val="autoZero"/>
        <c:crossBetween val="midCat"/>
      </c:valAx>
      <c:valAx>
        <c:axId val="1358233775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R(E0, w) []10^-3 MeV^-1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9.4562647754137114E-3"/>
              <c:y val="0.3156904694852571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23335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R(E0, w) 240 MeV 60</a:t>
            </a:r>
            <a:r>
              <a:rPr lang="en-US" sz="1400" b="0" i="0" u="none" strike="noStrike" baseline="0">
                <a:effectLst/>
              </a:rPr>
              <a:t>°</a:t>
            </a:r>
            <a:r>
              <a:rPr lang="en-US"/>
              <a:t>  </a:t>
            </a:r>
          </a:p>
        </c:rich>
      </c:tx>
      <c:layout>
        <c:manualLayout>
          <c:xMode val="edge"/>
          <c:yMode val="edge"/>
          <c:x val="0.34481673833324028"/>
          <c:y val="4.726736331233802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8932178087404496E-2"/>
          <c:y val="0.16708333333333336"/>
          <c:w val="0.83709022431675595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'60° R'!$E$6:$E$31</c:f>
                <c:numCache>
                  <c:formatCode>General</c:formatCode>
                  <c:ptCount val="26"/>
                  <c:pt idx="0">
                    <c:v>0.69930069930070005</c:v>
                  </c:pt>
                  <c:pt idx="1">
                    <c:v>0.59440559440560037</c:v>
                  </c:pt>
                  <c:pt idx="2">
                    <c:v>0.66433566433569879</c:v>
                  </c:pt>
                  <c:pt idx="3">
                    <c:v>0.6293706293706478</c:v>
                  </c:pt>
                  <c:pt idx="4">
                    <c:v>0.66433566433565261</c:v>
                  </c:pt>
                  <c:pt idx="5">
                    <c:v>0.6293706293706478</c:v>
                  </c:pt>
                  <c:pt idx="6">
                    <c:v>0.6293706293706478</c:v>
                  </c:pt>
                  <c:pt idx="7">
                    <c:v>0.73426573426575104</c:v>
                  </c:pt>
                  <c:pt idx="8">
                    <c:v>0.55944055944054938</c:v>
                  </c:pt>
                  <c:pt idx="9">
                    <c:v>0.59440559440560037</c:v>
                  </c:pt>
                  <c:pt idx="10">
                    <c:v>0.59440559440559859</c:v>
                  </c:pt>
                  <c:pt idx="11">
                    <c:v>0.52447552447550017</c:v>
                  </c:pt>
                  <c:pt idx="12">
                    <c:v>0.41958041958040049</c:v>
                  </c:pt>
                  <c:pt idx="13">
                    <c:v>0.45454545454545059</c:v>
                  </c:pt>
                  <c:pt idx="14">
                    <c:v>0.4195804195803996</c:v>
                  </c:pt>
                  <c:pt idx="15">
                    <c:v>0.41958041958040049</c:v>
                  </c:pt>
                  <c:pt idx="16">
                    <c:v>0.41958041958044934</c:v>
                  </c:pt>
                  <c:pt idx="17">
                    <c:v>0.38461538461539035</c:v>
                  </c:pt>
                  <c:pt idx="18">
                    <c:v>0.41958041958041958</c:v>
                  </c:pt>
                  <c:pt idx="19">
                    <c:v>0.45454545454545991</c:v>
                  </c:pt>
                  <c:pt idx="20">
                    <c:v>0.41958041958041514</c:v>
                  </c:pt>
                  <c:pt idx="21">
                    <c:v>0.45454545454546036</c:v>
                  </c:pt>
                  <c:pt idx="22">
                    <c:v>0.41958041958042491</c:v>
                  </c:pt>
                  <c:pt idx="23">
                    <c:v>0.41958041958042003</c:v>
                  </c:pt>
                  <c:pt idx="24">
                    <c:v>0.41958041958042491</c:v>
                  </c:pt>
                  <c:pt idx="25">
                    <c:v>0.41958041958041514</c:v>
                  </c:pt>
                </c:numCache>
              </c:numRef>
            </c:plus>
            <c:minus>
              <c:numRef>
                <c:f>'60° R'!$E$6:$E$31</c:f>
                <c:numCache>
                  <c:formatCode>General</c:formatCode>
                  <c:ptCount val="26"/>
                  <c:pt idx="0">
                    <c:v>0.69930069930070005</c:v>
                  </c:pt>
                  <c:pt idx="1">
                    <c:v>0.59440559440560037</c:v>
                  </c:pt>
                  <c:pt idx="2">
                    <c:v>0.66433566433569879</c:v>
                  </c:pt>
                  <c:pt idx="3">
                    <c:v>0.6293706293706478</c:v>
                  </c:pt>
                  <c:pt idx="4">
                    <c:v>0.66433566433565261</c:v>
                  </c:pt>
                  <c:pt idx="5">
                    <c:v>0.6293706293706478</c:v>
                  </c:pt>
                  <c:pt idx="6">
                    <c:v>0.6293706293706478</c:v>
                  </c:pt>
                  <c:pt idx="7">
                    <c:v>0.73426573426575104</c:v>
                  </c:pt>
                  <c:pt idx="8">
                    <c:v>0.55944055944054938</c:v>
                  </c:pt>
                  <c:pt idx="9">
                    <c:v>0.59440559440560037</c:v>
                  </c:pt>
                  <c:pt idx="10">
                    <c:v>0.59440559440559859</c:v>
                  </c:pt>
                  <c:pt idx="11">
                    <c:v>0.52447552447550017</c:v>
                  </c:pt>
                  <c:pt idx="12">
                    <c:v>0.41958041958040049</c:v>
                  </c:pt>
                  <c:pt idx="13">
                    <c:v>0.45454545454545059</c:v>
                  </c:pt>
                  <c:pt idx="14">
                    <c:v>0.4195804195803996</c:v>
                  </c:pt>
                  <c:pt idx="15">
                    <c:v>0.41958041958040049</c:v>
                  </c:pt>
                  <c:pt idx="16">
                    <c:v>0.41958041958044934</c:v>
                  </c:pt>
                  <c:pt idx="17">
                    <c:v>0.38461538461539035</c:v>
                  </c:pt>
                  <c:pt idx="18">
                    <c:v>0.41958041958041958</c:v>
                  </c:pt>
                  <c:pt idx="19">
                    <c:v>0.45454545454545991</c:v>
                  </c:pt>
                  <c:pt idx="20">
                    <c:v>0.41958041958041514</c:v>
                  </c:pt>
                  <c:pt idx="21">
                    <c:v>0.45454545454546036</c:v>
                  </c:pt>
                  <c:pt idx="22">
                    <c:v>0.41958041958042491</c:v>
                  </c:pt>
                  <c:pt idx="23">
                    <c:v>0.41958041958042003</c:v>
                  </c:pt>
                  <c:pt idx="24">
                    <c:v>0.41958041958042491</c:v>
                  </c:pt>
                  <c:pt idx="25">
                    <c:v>0.41958041958041514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'60° R'!$C$6:$C$31</c:f>
              <c:numCache>
                <c:formatCode>0.0000</c:formatCode>
                <c:ptCount val="26"/>
                <c:pt idx="0">
                  <c:v>20.288248337028801</c:v>
                </c:pt>
                <c:pt idx="1">
                  <c:v>25.609756097560901</c:v>
                </c:pt>
                <c:pt idx="2">
                  <c:v>30.598669623059799</c:v>
                </c:pt>
                <c:pt idx="3">
                  <c:v>35.5875831485587</c:v>
                </c:pt>
                <c:pt idx="4">
                  <c:v>40.243902439024303</c:v>
                </c:pt>
                <c:pt idx="5">
                  <c:v>45.565410199556503</c:v>
                </c:pt>
                <c:pt idx="6">
                  <c:v>50.554323725055397</c:v>
                </c:pt>
                <c:pt idx="7">
                  <c:v>55.543237250554299</c:v>
                </c:pt>
                <c:pt idx="8">
                  <c:v>61.197339246119697</c:v>
                </c:pt>
                <c:pt idx="9">
                  <c:v>65.8536585365853</c:v>
                </c:pt>
                <c:pt idx="10">
                  <c:v>70.842572062084201</c:v>
                </c:pt>
                <c:pt idx="11">
                  <c:v>75.831485587583103</c:v>
                </c:pt>
                <c:pt idx="12">
                  <c:v>80.820399113082004</c:v>
                </c:pt>
                <c:pt idx="13">
                  <c:v>86.141906873614204</c:v>
                </c:pt>
                <c:pt idx="14">
                  <c:v>91.130820399113105</c:v>
                </c:pt>
                <c:pt idx="15">
                  <c:v>96.119733924611893</c:v>
                </c:pt>
                <c:pt idx="16">
                  <c:v>101.44124168514401</c:v>
                </c:pt>
                <c:pt idx="17">
                  <c:v>106.097560975609</c:v>
                </c:pt>
                <c:pt idx="18">
                  <c:v>111.086474501108</c:v>
                </c:pt>
                <c:pt idx="19">
                  <c:v>116.40798226164</c:v>
                </c:pt>
                <c:pt idx="20">
                  <c:v>120.731707317073</c:v>
                </c:pt>
                <c:pt idx="21">
                  <c:v>126.053215077605</c:v>
                </c:pt>
                <c:pt idx="22">
                  <c:v>131.042128603104</c:v>
                </c:pt>
                <c:pt idx="23">
                  <c:v>136.03104212860299</c:v>
                </c:pt>
                <c:pt idx="24">
                  <c:v>141.01995565410201</c:v>
                </c:pt>
                <c:pt idx="25">
                  <c:v>145.67627494456701</c:v>
                </c:pt>
              </c:numCache>
            </c:numRef>
          </c:xVal>
          <c:yVal>
            <c:numRef>
              <c:f>'60° R'!$D$6:$D$31</c:f>
              <c:numCache>
                <c:formatCode>0.0000</c:formatCode>
                <c:ptCount val="26"/>
                <c:pt idx="0">
                  <c:v>44.545454545454497</c:v>
                </c:pt>
                <c:pt idx="1">
                  <c:v>46.608391608391599</c:v>
                </c:pt>
                <c:pt idx="2">
                  <c:v>47.937062937062905</c:v>
                </c:pt>
                <c:pt idx="3">
                  <c:v>48.321678321678249</c:v>
                </c:pt>
                <c:pt idx="4">
                  <c:v>49.895104895104851</c:v>
                </c:pt>
                <c:pt idx="5">
                  <c:v>46.923076923076849</c:v>
                </c:pt>
                <c:pt idx="6">
                  <c:v>44.615384615384549</c:v>
                </c:pt>
                <c:pt idx="7">
                  <c:v>40.174825174825145</c:v>
                </c:pt>
                <c:pt idx="8">
                  <c:v>34.685314685314651</c:v>
                </c:pt>
                <c:pt idx="9">
                  <c:v>30.244755244755201</c:v>
                </c:pt>
                <c:pt idx="10">
                  <c:v>25.629370629370598</c:v>
                </c:pt>
                <c:pt idx="11">
                  <c:v>20.664335664335603</c:v>
                </c:pt>
                <c:pt idx="12">
                  <c:v>18.531468531468498</c:v>
                </c:pt>
                <c:pt idx="13">
                  <c:v>15.839160839160751</c:v>
                </c:pt>
                <c:pt idx="14">
                  <c:v>13.1468531468531</c:v>
                </c:pt>
                <c:pt idx="15">
                  <c:v>12.7272727272727</c:v>
                </c:pt>
                <c:pt idx="16">
                  <c:v>11.188811188811151</c:v>
                </c:pt>
                <c:pt idx="17">
                  <c:v>8.4965034965034896</c:v>
                </c:pt>
                <c:pt idx="18">
                  <c:v>7.9720279720279592</c:v>
                </c:pt>
                <c:pt idx="19">
                  <c:v>6.8181818181818095</c:v>
                </c:pt>
                <c:pt idx="20">
                  <c:v>6.2937062937062844</c:v>
                </c:pt>
                <c:pt idx="21">
                  <c:v>6.2587412587412601</c:v>
                </c:pt>
                <c:pt idx="22">
                  <c:v>5.8741258741258644</c:v>
                </c:pt>
                <c:pt idx="23">
                  <c:v>5.6643356643356597</c:v>
                </c:pt>
                <c:pt idx="24">
                  <c:v>6.5734265734265644</c:v>
                </c:pt>
                <c:pt idx="25">
                  <c:v>6.3636363636363544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86-9C49-BFD7-56D583048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233359"/>
        <c:axId val="1358233775"/>
      </c:scatterChart>
      <c:valAx>
        <c:axId val="1358233359"/>
        <c:scaling>
          <c:orientation val="minMax"/>
          <c:max val="17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</a:t>
                </a:r>
                <a:r>
                  <a:rPr lang="en-US" baseline="0"/>
                  <a:t> (MeV)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233775"/>
        <c:crosses val="autoZero"/>
        <c:crossBetween val="midCat"/>
      </c:valAx>
      <c:valAx>
        <c:axId val="1358233775"/>
        <c:scaling>
          <c:orientation val="minMax"/>
          <c:max val="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R(E0, w) []10^-3 MeV^-1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9.4562647754137114E-3"/>
              <c:y val="0.3156904694852571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233359"/>
        <c:crosses val="autoZero"/>
        <c:crossBetween val="midCat"/>
        <c:majorUnit val="20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R(E0, w) 280 MeV 60</a:t>
            </a:r>
            <a:r>
              <a:rPr lang="en-US" sz="1400" b="0" i="0" u="none" strike="noStrike" baseline="0">
                <a:effectLst/>
              </a:rPr>
              <a:t>°</a:t>
            </a:r>
            <a:r>
              <a:rPr lang="en-US"/>
              <a:t>  </a:t>
            </a:r>
          </a:p>
        </c:rich>
      </c:tx>
      <c:layout>
        <c:manualLayout>
          <c:xMode val="edge"/>
          <c:yMode val="edge"/>
          <c:x val="0.34481673833324028"/>
          <c:y val="4.726736331233802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8932178087404496E-2"/>
          <c:y val="0.16708333333333336"/>
          <c:w val="0.83709022431675595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'60° R'!$L$6:$L$39</c:f>
                <c:numCache>
                  <c:formatCode>General</c:formatCode>
                  <c:ptCount val="34"/>
                  <c:pt idx="0">
                    <c:v>0.44444444444444997</c:v>
                  </c:pt>
                  <c:pt idx="1">
                    <c:v>0.48888888888890136</c:v>
                  </c:pt>
                  <c:pt idx="2">
                    <c:v>0.44444444444444997</c:v>
                  </c:pt>
                  <c:pt idx="3">
                    <c:v>0.44444444444440023</c:v>
                  </c:pt>
                  <c:pt idx="4">
                    <c:v>0.48888888888890136</c:v>
                  </c:pt>
                  <c:pt idx="5">
                    <c:v>0.48888888888889781</c:v>
                  </c:pt>
                  <c:pt idx="6">
                    <c:v>0.44444444444444997</c:v>
                  </c:pt>
                  <c:pt idx="7">
                    <c:v>0.44444444444444997</c:v>
                  </c:pt>
                  <c:pt idx="8">
                    <c:v>0.40000000000000213</c:v>
                  </c:pt>
                  <c:pt idx="9">
                    <c:v>0.44444444444444997</c:v>
                  </c:pt>
                  <c:pt idx="10">
                    <c:v>0.44444444444444997</c:v>
                  </c:pt>
                  <c:pt idx="11">
                    <c:v>0.48888888888889959</c:v>
                  </c:pt>
                  <c:pt idx="12">
                    <c:v>0.44444444444444997</c:v>
                  </c:pt>
                  <c:pt idx="13">
                    <c:v>0.44444444444444997</c:v>
                  </c:pt>
                  <c:pt idx="14">
                    <c:v>0.39999999999999947</c:v>
                  </c:pt>
                  <c:pt idx="15">
                    <c:v>0.40000000000000036</c:v>
                  </c:pt>
                  <c:pt idx="16">
                    <c:v>0.40000000000000036</c:v>
                  </c:pt>
                  <c:pt idx="17">
                    <c:v>0.39999999999996483</c:v>
                  </c:pt>
                  <c:pt idx="18">
                    <c:v>0.4444444444444402</c:v>
                  </c:pt>
                  <c:pt idx="19">
                    <c:v>0.48888888888888493</c:v>
                  </c:pt>
                  <c:pt idx="20">
                    <c:v>0.39999999999999503</c:v>
                  </c:pt>
                  <c:pt idx="21">
                    <c:v>0.44444444444445486</c:v>
                  </c:pt>
                  <c:pt idx="22">
                    <c:v>0.39999999999999991</c:v>
                  </c:pt>
                  <c:pt idx="23">
                    <c:v>0.39999999999999991</c:v>
                  </c:pt>
                  <c:pt idx="24">
                    <c:v>0.35555555555554985</c:v>
                  </c:pt>
                  <c:pt idx="25">
                    <c:v>0.40000000000000524</c:v>
                  </c:pt>
                  <c:pt idx="26">
                    <c:v>0.44444444444444509</c:v>
                  </c:pt>
                  <c:pt idx="27">
                    <c:v>0.39999999999999503</c:v>
                  </c:pt>
                  <c:pt idx="28">
                    <c:v>0.44444444444444509</c:v>
                  </c:pt>
                  <c:pt idx="29">
                    <c:v>0.35555555555554985</c:v>
                  </c:pt>
                  <c:pt idx="30">
                    <c:v>0.44444444444443976</c:v>
                  </c:pt>
                  <c:pt idx="31">
                    <c:v>0.48888888888889026</c:v>
                  </c:pt>
                  <c:pt idx="32">
                    <c:v>0.44444444444444997</c:v>
                  </c:pt>
                  <c:pt idx="33">
                    <c:v>0.44444444444440023</c:v>
                  </c:pt>
                </c:numCache>
              </c:numRef>
            </c:plus>
            <c:minus>
              <c:numRef>
                <c:f>'60° R'!$L$6:$L$39</c:f>
                <c:numCache>
                  <c:formatCode>General</c:formatCode>
                  <c:ptCount val="34"/>
                  <c:pt idx="0">
                    <c:v>0.44444444444444997</c:v>
                  </c:pt>
                  <c:pt idx="1">
                    <c:v>0.48888888888890136</c:v>
                  </c:pt>
                  <c:pt idx="2">
                    <c:v>0.44444444444444997</c:v>
                  </c:pt>
                  <c:pt idx="3">
                    <c:v>0.44444444444440023</c:v>
                  </c:pt>
                  <c:pt idx="4">
                    <c:v>0.48888888888890136</c:v>
                  </c:pt>
                  <c:pt idx="5">
                    <c:v>0.48888888888889781</c:v>
                  </c:pt>
                  <c:pt idx="6">
                    <c:v>0.44444444444444997</c:v>
                  </c:pt>
                  <c:pt idx="7">
                    <c:v>0.44444444444444997</c:v>
                  </c:pt>
                  <c:pt idx="8">
                    <c:v>0.40000000000000213</c:v>
                  </c:pt>
                  <c:pt idx="9">
                    <c:v>0.44444444444444997</c:v>
                  </c:pt>
                  <c:pt idx="10">
                    <c:v>0.44444444444444997</c:v>
                  </c:pt>
                  <c:pt idx="11">
                    <c:v>0.48888888888889959</c:v>
                  </c:pt>
                  <c:pt idx="12">
                    <c:v>0.44444444444444997</c:v>
                  </c:pt>
                  <c:pt idx="13">
                    <c:v>0.44444444444444997</c:v>
                  </c:pt>
                  <c:pt idx="14">
                    <c:v>0.39999999999999947</c:v>
                  </c:pt>
                  <c:pt idx="15">
                    <c:v>0.40000000000000036</c:v>
                  </c:pt>
                  <c:pt idx="16">
                    <c:v>0.40000000000000036</c:v>
                  </c:pt>
                  <c:pt idx="17">
                    <c:v>0.39999999999996483</c:v>
                  </c:pt>
                  <c:pt idx="18">
                    <c:v>0.4444444444444402</c:v>
                  </c:pt>
                  <c:pt idx="19">
                    <c:v>0.48888888888888493</c:v>
                  </c:pt>
                  <c:pt idx="20">
                    <c:v>0.39999999999999503</c:v>
                  </c:pt>
                  <c:pt idx="21">
                    <c:v>0.44444444444445486</c:v>
                  </c:pt>
                  <c:pt idx="22">
                    <c:v>0.39999999999999991</c:v>
                  </c:pt>
                  <c:pt idx="23">
                    <c:v>0.39999999999999991</c:v>
                  </c:pt>
                  <c:pt idx="24">
                    <c:v>0.35555555555554985</c:v>
                  </c:pt>
                  <c:pt idx="25">
                    <c:v>0.40000000000000524</c:v>
                  </c:pt>
                  <c:pt idx="26">
                    <c:v>0.44444444444444509</c:v>
                  </c:pt>
                  <c:pt idx="27">
                    <c:v>0.39999999999999503</c:v>
                  </c:pt>
                  <c:pt idx="28">
                    <c:v>0.44444444444444509</c:v>
                  </c:pt>
                  <c:pt idx="29">
                    <c:v>0.35555555555554985</c:v>
                  </c:pt>
                  <c:pt idx="30">
                    <c:v>0.44444444444443976</c:v>
                  </c:pt>
                  <c:pt idx="31">
                    <c:v>0.48888888888889026</c:v>
                  </c:pt>
                  <c:pt idx="32">
                    <c:v>0.44444444444444997</c:v>
                  </c:pt>
                  <c:pt idx="33">
                    <c:v>0.44444444444440023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'60° R'!$J$6:$J$39</c:f>
              <c:numCache>
                <c:formatCode>0.0000</c:formatCode>
                <c:ptCount val="34"/>
                <c:pt idx="0">
                  <c:v>29.2775665399239</c:v>
                </c:pt>
                <c:pt idx="1">
                  <c:v>34.220532319391602</c:v>
                </c:pt>
                <c:pt idx="2">
                  <c:v>39.923954372623498</c:v>
                </c:pt>
                <c:pt idx="3">
                  <c:v>44.486692015209101</c:v>
                </c:pt>
                <c:pt idx="4">
                  <c:v>49.809885931558902</c:v>
                </c:pt>
                <c:pt idx="5">
                  <c:v>54.752851711026601</c:v>
                </c:pt>
                <c:pt idx="6">
                  <c:v>59.695817490494299</c:v>
                </c:pt>
                <c:pt idx="7">
                  <c:v>64.638783269961905</c:v>
                </c:pt>
                <c:pt idx="8">
                  <c:v>69.201520912547494</c:v>
                </c:pt>
                <c:pt idx="9">
                  <c:v>74.144486692015207</c:v>
                </c:pt>
                <c:pt idx="10">
                  <c:v>79.467680608365001</c:v>
                </c:pt>
                <c:pt idx="11">
                  <c:v>83.650190114068394</c:v>
                </c:pt>
                <c:pt idx="12">
                  <c:v>88.593155893536107</c:v>
                </c:pt>
                <c:pt idx="13">
                  <c:v>93.155893536121596</c:v>
                </c:pt>
                <c:pt idx="14">
                  <c:v>98.098859315589294</c:v>
                </c:pt>
                <c:pt idx="15">
                  <c:v>103.04182509505701</c:v>
                </c:pt>
                <c:pt idx="16">
                  <c:v>107.98479087452399</c:v>
                </c:pt>
                <c:pt idx="17">
                  <c:v>112.54752851711</c:v>
                </c:pt>
                <c:pt idx="18">
                  <c:v>117.87072243346</c:v>
                </c:pt>
                <c:pt idx="19">
                  <c:v>122.813688212927</c:v>
                </c:pt>
                <c:pt idx="20">
                  <c:v>127.37642585551301</c:v>
                </c:pt>
                <c:pt idx="21">
                  <c:v>132.31939163498001</c:v>
                </c:pt>
                <c:pt idx="22">
                  <c:v>137.64258555133</c:v>
                </c:pt>
                <c:pt idx="23">
                  <c:v>142.58555133079801</c:v>
                </c:pt>
                <c:pt idx="24">
                  <c:v>147.52851711026599</c:v>
                </c:pt>
                <c:pt idx="25">
                  <c:v>152.091254752851</c:v>
                </c:pt>
                <c:pt idx="26">
                  <c:v>157.794676806083</c:v>
                </c:pt>
                <c:pt idx="27">
                  <c:v>162.357414448669</c:v>
                </c:pt>
                <c:pt idx="28">
                  <c:v>167.680608365019</c:v>
                </c:pt>
                <c:pt idx="29">
                  <c:v>172.243346007604</c:v>
                </c:pt>
                <c:pt idx="30">
                  <c:v>177.94676806083601</c:v>
                </c:pt>
                <c:pt idx="31">
                  <c:v>182.50950570342201</c:v>
                </c:pt>
                <c:pt idx="32">
                  <c:v>187.83269961977101</c:v>
                </c:pt>
                <c:pt idx="33">
                  <c:v>192.39543726235701</c:v>
                </c:pt>
              </c:numCache>
            </c:numRef>
          </c:xVal>
          <c:yVal>
            <c:numRef>
              <c:f>'60° R'!$K$6:$K$39</c:f>
              <c:numCache>
                <c:formatCode>0.0000</c:formatCode>
                <c:ptCount val="34"/>
                <c:pt idx="0">
                  <c:v>34.933333333333252</c:v>
                </c:pt>
                <c:pt idx="1">
                  <c:v>41.377777777777702</c:v>
                </c:pt>
                <c:pt idx="2">
                  <c:v>44.711111111111052</c:v>
                </c:pt>
                <c:pt idx="3">
                  <c:v>46.844444444444399</c:v>
                </c:pt>
                <c:pt idx="4">
                  <c:v>49.377777777777702</c:v>
                </c:pt>
                <c:pt idx="5">
                  <c:v>49.022222222222197</c:v>
                </c:pt>
                <c:pt idx="6">
                  <c:v>46.577777777777747</c:v>
                </c:pt>
                <c:pt idx="7">
                  <c:v>43.733333333333249</c:v>
                </c:pt>
                <c:pt idx="8">
                  <c:v>39.422222222222203</c:v>
                </c:pt>
                <c:pt idx="9">
                  <c:v>35.377777777777752</c:v>
                </c:pt>
                <c:pt idx="10">
                  <c:v>30.488888888888852</c:v>
                </c:pt>
                <c:pt idx="11">
                  <c:v>25.911111111111097</c:v>
                </c:pt>
                <c:pt idx="12">
                  <c:v>21.688888888888851</c:v>
                </c:pt>
                <c:pt idx="13">
                  <c:v>18.399999999999949</c:v>
                </c:pt>
                <c:pt idx="14">
                  <c:v>15.7777777777777</c:v>
                </c:pt>
                <c:pt idx="15">
                  <c:v>13.5555555555555</c:v>
                </c:pt>
                <c:pt idx="16">
                  <c:v>11.7777777777777</c:v>
                </c:pt>
                <c:pt idx="17">
                  <c:v>10.177777777777735</c:v>
                </c:pt>
                <c:pt idx="18">
                  <c:v>8.9777777777777708</c:v>
                </c:pt>
                <c:pt idx="19">
                  <c:v>7.8666666666666547</c:v>
                </c:pt>
                <c:pt idx="20">
                  <c:v>6.7999999999999847</c:v>
                </c:pt>
                <c:pt idx="21">
                  <c:v>6.1333333333333346</c:v>
                </c:pt>
                <c:pt idx="22">
                  <c:v>6.2666666666666604</c:v>
                </c:pt>
                <c:pt idx="23">
                  <c:v>5.4666666666666597</c:v>
                </c:pt>
                <c:pt idx="24">
                  <c:v>4.9777777777777699</c:v>
                </c:pt>
                <c:pt idx="25">
                  <c:v>5.2888888888888754</c:v>
                </c:pt>
                <c:pt idx="26">
                  <c:v>5.4222222222222154</c:v>
                </c:pt>
                <c:pt idx="27">
                  <c:v>5.022222222222215</c:v>
                </c:pt>
                <c:pt idx="28">
                  <c:v>5.4222222222222154</c:v>
                </c:pt>
                <c:pt idx="29">
                  <c:v>5.86666666666666</c:v>
                </c:pt>
                <c:pt idx="30">
                  <c:v>6.1333333333333204</c:v>
                </c:pt>
                <c:pt idx="31">
                  <c:v>7.5111111111111004</c:v>
                </c:pt>
                <c:pt idx="32">
                  <c:v>9.1555555555555497</c:v>
                </c:pt>
                <c:pt idx="33">
                  <c:v>10.7555555555555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39-6747-A1DD-9D0C8EDF6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233359"/>
        <c:axId val="1358233775"/>
      </c:scatterChart>
      <c:valAx>
        <c:axId val="1358233359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</a:t>
                </a:r>
                <a:r>
                  <a:rPr lang="en-US" baseline="0"/>
                  <a:t> (MeV)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233775"/>
        <c:crosses val="autoZero"/>
        <c:crossBetween val="midCat"/>
      </c:valAx>
      <c:valAx>
        <c:axId val="1358233775"/>
        <c:scaling>
          <c:orientation val="minMax"/>
          <c:max val="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R(E0, w) []10^-3 MeV^-1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9.4562647754137114E-3"/>
              <c:y val="0.3156904694852571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233359"/>
        <c:crosses val="autoZero"/>
        <c:crossBetween val="midCat"/>
        <c:majorUnit val="20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R(E0, w) 320 MeV 60</a:t>
            </a:r>
            <a:r>
              <a:rPr lang="en-US" sz="1400" b="0" i="0" u="none" strike="noStrike" baseline="0">
                <a:effectLst/>
              </a:rPr>
              <a:t>°</a:t>
            </a:r>
            <a:r>
              <a:rPr lang="en-US"/>
              <a:t>  </a:t>
            </a:r>
          </a:p>
        </c:rich>
      </c:tx>
      <c:layout>
        <c:manualLayout>
          <c:xMode val="edge"/>
          <c:yMode val="edge"/>
          <c:x val="0.34481673833324028"/>
          <c:y val="4.726736331233802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8932178087404496E-2"/>
          <c:y val="0.16708333333333336"/>
          <c:w val="0.83709022431675595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'60° R'!$S$6:$S$45</c:f>
                <c:numCache>
                  <c:formatCode>General</c:formatCode>
                  <c:ptCount val="40"/>
                  <c:pt idx="0">
                    <c:v>0.45138888888889994</c:v>
                  </c:pt>
                  <c:pt idx="1">
                    <c:v>0.45138888888889994</c:v>
                  </c:pt>
                  <c:pt idx="2">
                    <c:v>0.41666666666669983</c:v>
                  </c:pt>
                  <c:pt idx="3">
                    <c:v>0.4513888888888502</c:v>
                  </c:pt>
                  <c:pt idx="4">
                    <c:v>0.45138888888889994</c:v>
                  </c:pt>
                  <c:pt idx="5">
                    <c:v>0.45138888888889994</c:v>
                  </c:pt>
                  <c:pt idx="6">
                    <c:v>0.38194444444444997</c:v>
                  </c:pt>
                  <c:pt idx="7">
                    <c:v>0.41666666666665009</c:v>
                  </c:pt>
                  <c:pt idx="8">
                    <c:v>0.45138888888889994</c:v>
                  </c:pt>
                  <c:pt idx="9">
                    <c:v>0.45138888888889994</c:v>
                  </c:pt>
                  <c:pt idx="10">
                    <c:v>0.45138888888889994</c:v>
                  </c:pt>
                  <c:pt idx="11">
                    <c:v>0.48611111111110006</c:v>
                  </c:pt>
                  <c:pt idx="12">
                    <c:v>0.41666666666665009</c:v>
                  </c:pt>
                  <c:pt idx="13">
                    <c:v>0.45138888888889994</c:v>
                  </c:pt>
                  <c:pt idx="14">
                    <c:v>0.41666666666669983</c:v>
                  </c:pt>
                  <c:pt idx="15">
                    <c:v>0.41666666666669983</c:v>
                  </c:pt>
                  <c:pt idx="16">
                    <c:v>0.41666666666665009</c:v>
                  </c:pt>
                  <c:pt idx="17">
                    <c:v>0.41666666666665009</c:v>
                  </c:pt>
                  <c:pt idx="18">
                    <c:v>0.45138888888885553</c:v>
                  </c:pt>
                  <c:pt idx="19">
                    <c:v>0.38194444444444464</c:v>
                  </c:pt>
                  <c:pt idx="20">
                    <c:v>0.38194444444444464</c:v>
                  </c:pt>
                  <c:pt idx="21">
                    <c:v>0.41666666666666519</c:v>
                  </c:pt>
                  <c:pt idx="22">
                    <c:v>0.41666666666667007</c:v>
                  </c:pt>
                  <c:pt idx="23">
                    <c:v>0.3819444444444402</c:v>
                  </c:pt>
                  <c:pt idx="24">
                    <c:v>0.48611111111111027</c:v>
                  </c:pt>
                  <c:pt idx="25">
                    <c:v>0.41666666666666519</c:v>
                  </c:pt>
                  <c:pt idx="26">
                    <c:v>0.41666666666667007</c:v>
                  </c:pt>
                  <c:pt idx="27">
                    <c:v>0.41666666666666519</c:v>
                  </c:pt>
                  <c:pt idx="28">
                    <c:v>0.45138888888889017</c:v>
                  </c:pt>
                  <c:pt idx="29">
                    <c:v>0.41666666666667007</c:v>
                  </c:pt>
                  <c:pt idx="30">
                    <c:v>0.45138888888889017</c:v>
                  </c:pt>
                  <c:pt idx="31">
                    <c:v>0.41666666666667007</c:v>
                  </c:pt>
                  <c:pt idx="32">
                    <c:v>0.41666666666666519</c:v>
                  </c:pt>
                  <c:pt idx="33">
                    <c:v>0.41666666666667007</c:v>
                  </c:pt>
                  <c:pt idx="34">
                    <c:v>0.38194444444444997</c:v>
                  </c:pt>
                  <c:pt idx="35">
                    <c:v>0.41666666666666474</c:v>
                  </c:pt>
                  <c:pt idx="36">
                    <c:v>0.41666666666666519</c:v>
                  </c:pt>
                  <c:pt idx="37">
                    <c:v>0.41666666666666519</c:v>
                  </c:pt>
                  <c:pt idx="38">
                    <c:v>0.41666666666667007</c:v>
                  </c:pt>
                  <c:pt idx="39">
                    <c:v>0.41666666666667007</c:v>
                  </c:pt>
                </c:numCache>
              </c:numRef>
            </c:plus>
            <c:minus>
              <c:numRef>
                <c:f>'60° R'!$S$6:$S$45</c:f>
                <c:numCache>
                  <c:formatCode>General</c:formatCode>
                  <c:ptCount val="40"/>
                  <c:pt idx="0">
                    <c:v>0.45138888888889994</c:v>
                  </c:pt>
                  <c:pt idx="1">
                    <c:v>0.45138888888889994</c:v>
                  </c:pt>
                  <c:pt idx="2">
                    <c:v>0.41666666666669983</c:v>
                  </c:pt>
                  <c:pt idx="3">
                    <c:v>0.4513888888888502</c:v>
                  </c:pt>
                  <c:pt idx="4">
                    <c:v>0.45138888888889994</c:v>
                  </c:pt>
                  <c:pt idx="5">
                    <c:v>0.45138888888889994</c:v>
                  </c:pt>
                  <c:pt idx="6">
                    <c:v>0.38194444444444997</c:v>
                  </c:pt>
                  <c:pt idx="7">
                    <c:v>0.41666666666665009</c:v>
                  </c:pt>
                  <c:pt idx="8">
                    <c:v>0.45138888888889994</c:v>
                  </c:pt>
                  <c:pt idx="9">
                    <c:v>0.45138888888889994</c:v>
                  </c:pt>
                  <c:pt idx="10">
                    <c:v>0.45138888888889994</c:v>
                  </c:pt>
                  <c:pt idx="11">
                    <c:v>0.48611111111110006</c:v>
                  </c:pt>
                  <c:pt idx="12">
                    <c:v>0.41666666666665009</c:v>
                  </c:pt>
                  <c:pt idx="13">
                    <c:v>0.45138888888889994</c:v>
                  </c:pt>
                  <c:pt idx="14">
                    <c:v>0.41666666666669983</c:v>
                  </c:pt>
                  <c:pt idx="15">
                    <c:v>0.41666666666669983</c:v>
                  </c:pt>
                  <c:pt idx="16">
                    <c:v>0.41666666666665009</c:v>
                  </c:pt>
                  <c:pt idx="17">
                    <c:v>0.41666666666665009</c:v>
                  </c:pt>
                  <c:pt idx="18">
                    <c:v>0.45138888888885553</c:v>
                  </c:pt>
                  <c:pt idx="19">
                    <c:v>0.38194444444444464</c:v>
                  </c:pt>
                  <c:pt idx="20">
                    <c:v>0.38194444444444464</c:v>
                  </c:pt>
                  <c:pt idx="21">
                    <c:v>0.41666666666666519</c:v>
                  </c:pt>
                  <c:pt idx="22">
                    <c:v>0.41666666666667007</c:v>
                  </c:pt>
                  <c:pt idx="23">
                    <c:v>0.3819444444444402</c:v>
                  </c:pt>
                  <c:pt idx="24">
                    <c:v>0.48611111111111027</c:v>
                  </c:pt>
                  <c:pt idx="25">
                    <c:v>0.41666666666666519</c:v>
                  </c:pt>
                  <c:pt idx="26">
                    <c:v>0.41666666666667007</c:v>
                  </c:pt>
                  <c:pt idx="27">
                    <c:v>0.41666666666666519</c:v>
                  </c:pt>
                  <c:pt idx="28">
                    <c:v>0.45138888888889017</c:v>
                  </c:pt>
                  <c:pt idx="29">
                    <c:v>0.41666666666667007</c:v>
                  </c:pt>
                  <c:pt idx="30">
                    <c:v>0.45138888888889017</c:v>
                  </c:pt>
                  <c:pt idx="31">
                    <c:v>0.41666666666667007</c:v>
                  </c:pt>
                  <c:pt idx="32">
                    <c:v>0.41666666666666519</c:v>
                  </c:pt>
                  <c:pt idx="33">
                    <c:v>0.41666666666667007</c:v>
                  </c:pt>
                  <c:pt idx="34">
                    <c:v>0.38194444444444997</c:v>
                  </c:pt>
                  <c:pt idx="35">
                    <c:v>0.41666666666666474</c:v>
                  </c:pt>
                  <c:pt idx="36">
                    <c:v>0.41666666666666519</c:v>
                  </c:pt>
                  <c:pt idx="37">
                    <c:v>0.41666666666666519</c:v>
                  </c:pt>
                  <c:pt idx="38">
                    <c:v>0.41666666666667007</c:v>
                  </c:pt>
                  <c:pt idx="39">
                    <c:v>0.41666666666667007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'60° R'!$Q$6:$Q$45</c:f>
              <c:numCache>
                <c:formatCode>0.0000</c:formatCode>
                <c:ptCount val="40"/>
                <c:pt idx="0">
                  <c:v>33.575129533678698</c:v>
                </c:pt>
                <c:pt idx="1">
                  <c:v>38.860103626942902</c:v>
                </c:pt>
                <c:pt idx="2">
                  <c:v>43.5233160621761</c:v>
                </c:pt>
                <c:pt idx="3">
                  <c:v>49.119170984455899</c:v>
                </c:pt>
                <c:pt idx="4">
                  <c:v>53.471502590673502</c:v>
                </c:pt>
                <c:pt idx="5">
                  <c:v>59.067357512953301</c:v>
                </c:pt>
                <c:pt idx="6">
                  <c:v>63.419689119170897</c:v>
                </c:pt>
                <c:pt idx="7">
                  <c:v>68.704663212435193</c:v>
                </c:pt>
                <c:pt idx="8">
                  <c:v>73.367875647668299</c:v>
                </c:pt>
                <c:pt idx="9">
                  <c:v>78.341968911916993</c:v>
                </c:pt>
                <c:pt idx="10">
                  <c:v>83.316062176165801</c:v>
                </c:pt>
                <c:pt idx="11">
                  <c:v>87.979274611398907</c:v>
                </c:pt>
                <c:pt idx="12">
                  <c:v>92.953367875647601</c:v>
                </c:pt>
                <c:pt idx="13">
                  <c:v>97.927461139896295</c:v>
                </c:pt>
                <c:pt idx="14">
                  <c:v>102.590673575129</c:v>
                </c:pt>
                <c:pt idx="15">
                  <c:v>107.564766839378</c:v>
                </c:pt>
                <c:pt idx="16">
                  <c:v>112.227979274611</c:v>
                </c:pt>
                <c:pt idx="17">
                  <c:v>117.512953367875</c:v>
                </c:pt>
                <c:pt idx="18">
                  <c:v>122.17616580310801</c:v>
                </c:pt>
                <c:pt idx="19">
                  <c:v>127.150259067357</c:v>
                </c:pt>
                <c:pt idx="20">
                  <c:v>131.81347150259001</c:v>
                </c:pt>
                <c:pt idx="21">
                  <c:v>137.098445595854</c:v>
                </c:pt>
                <c:pt idx="22">
                  <c:v>142.07253886010301</c:v>
                </c:pt>
                <c:pt idx="23">
                  <c:v>146.735751295336</c:v>
                </c:pt>
                <c:pt idx="24">
                  <c:v>152.02072538860099</c:v>
                </c:pt>
                <c:pt idx="25">
                  <c:v>156.99481865284901</c:v>
                </c:pt>
                <c:pt idx="26">
                  <c:v>161.34715025906701</c:v>
                </c:pt>
                <c:pt idx="27">
                  <c:v>166.632124352331</c:v>
                </c:pt>
                <c:pt idx="28">
                  <c:v>171.60621761658001</c:v>
                </c:pt>
                <c:pt idx="29">
                  <c:v>176.89119170984401</c:v>
                </c:pt>
                <c:pt idx="30">
                  <c:v>181.554404145077</c:v>
                </c:pt>
                <c:pt idx="31">
                  <c:v>186.839378238341</c:v>
                </c:pt>
                <c:pt idx="32">
                  <c:v>191.50259067357501</c:v>
                </c:pt>
                <c:pt idx="33">
                  <c:v>196.78756476683901</c:v>
                </c:pt>
                <c:pt idx="34">
                  <c:v>201.450777202072</c:v>
                </c:pt>
                <c:pt idx="35">
                  <c:v>206.735751295336</c:v>
                </c:pt>
                <c:pt idx="36">
                  <c:v>211.088082901554</c:v>
                </c:pt>
                <c:pt idx="37">
                  <c:v>216.373056994818</c:v>
                </c:pt>
                <c:pt idx="38">
                  <c:v>221.34715025906701</c:v>
                </c:pt>
                <c:pt idx="39">
                  <c:v>226.32124352331601</c:v>
                </c:pt>
              </c:numCache>
            </c:numRef>
          </c:xVal>
          <c:yVal>
            <c:numRef>
              <c:f>'60° R'!$R$6:$R$45</c:f>
              <c:numCache>
                <c:formatCode>0.0000</c:formatCode>
                <c:ptCount val="40"/>
                <c:pt idx="0">
                  <c:v>33.7847222222222</c:v>
                </c:pt>
                <c:pt idx="1">
                  <c:v>34.8958333333333</c:v>
                </c:pt>
                <c:pt idx="2">
                  <c:v>37.5694444444444</c:v>
                </c:pt>
                <c:pt idx="3">
                  <c:v>39.68749999999995</c:v>
                </c:pt>
                <c:pt idx="4">
                  <c:v>41.2847222222222</c:v>
                </c:pt>
                <c:pt idx="5">
                  <c:v>41.8402777777777</c:v>
                </c:pt>
                <c:pt idx="6">
                  <c:v>41.90972222222215</c:v>
                </c:pt>
                <c:pt idx="7">
                  <c:v>41.11111111111105</c:v>
                </c:pt>
                <c:pt idx="8">
                  <c:v>39.2708333333333</c:v>
                </c:pt>
                <c:pt idx="9">
                  <c:v>35.1736111111111</c:v>
                </c:pt>
                <c:pt idx="10">
                  <c:v>32.2569444444444</c:v>
                </c:pt>
                <c:pt idx="11">
                  <c:v>28.4722222222222</c:v>
                </c:pt>
                <c:pt idx="12">
                  <c:v>24.23611111111105</c:v>
                </c:pt>
                <c:pt idx="13">
                  <c:v>21.3541666666666</c:v>
                </c:pt>
                <c:pt idx="14">
                  <c:v>18.0555555555555</c:v>
                </c:pt>
                <c:pt idx="15">
                  <c:v>15.6944444444444</c:v>
                </c:pt>
                <c:pt idx="16">
                  <c:v>12.84722222222215</c:v>
                </c:pt>
                <c:pt idx="17">
                  <c:v>11.38888888888885</c:v>
                </c:pt>
                <c:pt idx="18">
                  <c:v>9.8263888888888449</c:v>
                </c:pt>
                <c:pt idx="19">
                  <c:v>7.8124999999999947</c:v>
                </c:pt>
                <c:pt idx="20">
                  <c:v>7.395833333333325</c:v>
                </c:pt>
                <c:pt idx="21">
                  <c:v>7.0138888888888848</c:v>
                </c:pt>
                <c:pt idx="22">
                  <c:v>6.3194444444444393</c:v>
                </c:pt>
                <c:pt idx="23">
                  <c:v>5.3819444444444402</c:v>
                </c:pt>
                <c:pt idx="24">
                  <c:v>5.1388888888888804</c:v>
                </c:pt>
                <c:pt idx="25">
                  <c:v>4.4444444444444349</c:v>
                </c:pt>
                <c:pt idx="26">
                  <c:v>4.5833333333333304</c:v>
                </c:pt>
                <c:pt idx="27">
                  <c:v>4.0972222222222152</c:v>
                </c:pt>
                <c:pt idx="28">
                  <c:v>3.99305555555555</c:v>
                </c:pt>
                <c:pt idx="29">
                  <c:v>4.6527777777777803</c:v>
                </c:pt>
                <c:pt idx="30">
                  <c:v>4.6875</c:v>
                </c:pt>
                <c:pt idx="31">
                  <c:v>4.5833333333333304</c:v>
                </c:pt>
                <c:pt idx="32">
                  <c:v>5.1388888888888848</c:v>
                </c:pt>
                <c:pt idx="33">
                  <c:v>5.2777777777777697</c:v>
                </c:pt>
                <c:pt idx="34">
                  <c:v>5.6597222222222197</c:v>
                </c:pt>
                <c:pt idx="35">
                  <c:v>6.1111111111111054</c:v>
                </c:pt>
                <c:pt idx="36">
                  <c:v>6.5972222222222152</c:v>
                </c:pt>
                <c:pt idx="37">
                  <c:v>6.9444444444444349</c:v>
                </c:pt>
                <c:pt idx="38">
                  <c:v>7.5694444444444393</c:v>
                </c:pt>
                <c:pt idx="39">
                  <c:v>7.7083333333333304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43-8C4C-A5B0-ECA87045B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233359"/>
        <c:axId val="1358233775"/>
      </c:scatterChart>
      <c:valAx>
        <c:axId val="1358233359"/>
        <c:scaling>
          <c:orientation val="minMax"/>
          <c:max val="2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</a:t>
                </a:r>
                <a:r>
                  <a:rPr lang="en-US" baseline="0"/>
                  <a:t> (MeV)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233775"/>
        <c:crosses val="autoZero"/>
        <c:crossBetween val="midCat"/>
      </c:valAx>
      <c:valAx>
        <c:axId val="1358233775"/>
        <c:scaling>
          <c:orientation val="minMax"/>
          <c:max val="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R(E0, w) []10^-3 MeV^-1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9.4562647754137114E-3"/>
              <c:y val="0.3156904694852571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233359"/>
        <c:crosses val="autoZero"/>
        <c:crossBetween val="midCat"/>
        <c:majorUnit val="20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R(E0, w) 360 MeV 60</a:t>
            </a:r>
            <a:r>
              <a:rPr lang="en-US" sz="1400" b="0" i="0" u="none" strike="noStrike" baseline="0">
                <a:effectLst/>
              </a:rPr>
              <a:t>°</a:t>
            </a:r>
            <a:r>
              <a:rPr lang="en-US"/>
              <a:t>  </a:t>
            </a:r>
          </a:p>
        </c:rich>
      </c:tx>
      <c:layout>
        <c:manualLayout>
          <c:xMode val="edge"/>
          <c:yMode val="edge"/>
          <c:x val="0.34481673833324028"/>
          <c:y val="4.726736331233802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8932178087404496E-2"/>
          <c:y val="0.16708333333333336"/>
          <c:w val="0.83709022431675595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'60° R'!$Z$6:$Z$51</c:f>
                <c:numCache>
                  <c:formatCode>General</c:formatCode>
                  <c:ptCount val="46"/>
                  <c:pt idx="0">
                    <c:v>0.46901172529315005</c:v>
                  </c:pt>
                  <c:pt idx="1">
                    <c:v>0.3685092127303502</c:v>
                  </c:pt>
                  <c:pt idx="2">
                    <c:v>0.46901172529315005</c:v>
                  </c:pt>
                  <c:pt idx="3">
                    <c:v>0.40201005025124914</c:v>
                  </c:pt>
                  <c:pt idx="4">
                    <c:v>0.43551088777220137</c:v>
                  </c:pt>
                  <c:pt idx="5">
                    <c:v>0.46901172529310031</c:v>
                  </c:pt>
                  <c:pt idx="6">
                    <c:v>0.4355108877721996</c:v>
                  </c:pt>
                  <c:pt idx="7">
                    <c:v>0.33500837520939797</c:v>
                  </c:pt>
                  <c:pt idx="8">
                    <c:v>0.40201005025125269</c:v>
                  </c:pt>
                  <c:pt idx="9">
                    <c:v>0.43551088777220315</c:v>
                  </c:pt>
                  <c:pt idx="10">
                    <c:v>0.40201005025125269</c:v>
                  </c:pt>
                  <c:pt idx="11">
                    <c:v>0.40201005025125269</c:v>
                  </c:pt>
                  <c:pt idx="12">
                    <c:v>0.40201005025124914</c:v>
                  </c:pt>
                  <c:pt idx="13">
                    <c:v>0.4355108877721996</c:v>
                  </c:pt>
                  <c:pt idx="14">
                    <c:v>0.4355108877721996</c:v>
                  </c:pt>
                  <c:pt idx="15">
                    <c:v>0.4355108877721996</c:v>
                  </c:pt>
                  <c:pt idx="16">
                    <c:v>0.40201005025125092</c:v>
                  </c:pt>
                  <c:pt idx="17">
                    <c:v>0.40201005025124914</c:v>
                  </c:pt>
                  <c:pt idx="18">
                    <c:v>0.40201005025130065</c:v>
                  </c:pt>
                  <c:pt idx="19">
                    <c:v>0.40201005025124914</c:v>
                  </c:pt>
                  <c:pt idx="20">
                    <c:v>0.46901172529310031</c:v>
                  </c:pt>
                  <c:pt idx="21">
                    <c:v>0.40201005025125003</c:v>
                  </c:pt>
                  <c:pt idx="22">
                    <c:v>0.43551088777220048</c:v>
                  </c:pt>
                  <c:pt idx="23">
                    <c:v>0.40201005025125447</c:v>
                  </c:pt>
                  <c:pt idx="24">
                    <c:v>0.40201005025125536</c:v>
                  </c:pt>
                  <c:pt idx="25">
                    <c:v>0.36850921273032</c:v>
                  </c:pt>
                  <c:pt idx="26">
                    <c:v>0.4020100502512598</c:v>
                  </c:pt>
                  <c:pt idx="27">
                    <c:v>0.4020100502512598</c:v>
                  </c:pt>
                  <c:pt idx="28">
                    <c:v>0.43551088777219471</c:v>
                  </c:pt>
                  <c:pt idx="29">
                    <c:v>0.43551088777219515</c:v>
                  </c:pt>
                  <c:pt idx="30">
                    <c:v>0.40201005025126024</c:v>
                  </c:pt>
                  <c:pt idx="31">
                    <c:v>0.43551088777219027</c:v>
                  </c:pt>
                  <c:pt idx="32">
                    <c:v>0.43551088777220004</c:v>
                  </c:pt>
                  <c:pt idx="33">
                    <c:v>0.43551088777219515</c:v>
                  </c:pt>
                  <c:pt idx="34">
                    <c:v>0.46901172529314028</c:v>
                  </c:pt>
                  <c:pt idx="35">
                    <c:v>0.40201005025125003</c:v>
                  </c:pt>
                  <c:pt idx="36">
                    <c:v>0.40201005025125491</c:v>
                  </c:pt>
                  <c:pt idx="37">
                    <c:v>0.43551088777218983</c:v>
                  </c:pt>
                  <c:pt idx="38">
                    <c:v>0.36850921273031467</c:v>
                  </c:pt>
                  <c:pt idx="39">
                    <c:v>0.40201005025125491</c:v>
                  </c:pt>
                  <c:pt idx="40">
                    <c:v>0.40201005025125003</c:v>
                  </c:pt>
                  <c:pt idx="41">
                    <c:v>0.4020100502512598</c:v>
                  </c:pt>
                  <c:pt idx="42">
                    <c:v>0.36850921273032533</c:v>
                  </c:pt>
                  <c:pt idx="43">
                    <c:v>0.40201005025125536</c:v>
                  </c:pt>
                  <c:pt idx="44">
                    <c:v>0.36850921273032</c:v>
                  </c:pt>
                  <c:pt idx="45">
                    <c:v>0.43551088777214986</c:v>
                  </c:pt>
                </c:numCache>
              </c:numRef>
            </c:plus>
            <c:minus>
              <c:numRef>
                <c:f>'60° R'!$Z$6:$Z$51</c:f>
                <c:numCache>
                  <c:formatCode>General</c:formatCode>
                  <c:ptCount val="46"/>
                  <c:pt idx="0">
                    <c:v>0.46901172529315005</c:v>
                  </c:pt>
                  <c:pt idx="1">
                    <c:v>0.3685092127303502</c:v>
                  </c:pt>
                  <c:pt idx="2">
                    <c:v>0.46901172529315005</c:v>
                  </c:pt>
                  <c:pt idx="3">
                    <c:v>0.40201005025124914</c:v>
                  </c:pt>
                  <c:pt idx="4">
                    <c:v>0.43551088777220137</c:v>
                  </c:pt>
                  <c:pt idx="5">
                    <c:v>0.46901172529310031</c:v>
                  </c:pt>
                  <c:pt idx="6">
                    <c:v>0.4355108877721996</c:v>
                  </c:pt>
                  <c:pt idx="7">
                    <c:v>0.33500837520939797</c:v>
                  </c:pt>
                  <c:pt idx="8">
                    <c:v>0.40201005025125269</c:v>
                  </c:pt>
                  <c:pt idx="9">
                    <c:v>0.43551088777220315</c:v>
                  </c:pt>
                  <c:pt idx="10">
                    <c:v>0.40201005025125269</c:v>
                  </c:pt>
                  <c:pt idx="11">
                    <c:v>0.40201005025125269</c:v>
                  </c:pt>
                  <c:pt idx="12">
                    <c:v>0.40201005025124914</c:v>
                  </c:pt>
                  <c:pt idx="13">
                    <c:v>0.4355108877721996</c:v>
                  </c:pt>
                  <c:pt idx="14">
                    <c:v>0.4355108877721996</c:v>
                  </c:pt>
                  <c:pt idx="15">
                    <c:v>0.4355108877721996</c:v>
                  </c:pt>
                  <c:pt idx="16">
                    <c:v>0.40201005025125092</c:v>
                  </c:pt>
                  <c:pt idx="17">
                    <c:v>0.40201005025124914</c:v>
                  </c:pt>
                  <c:pt idx="18">
                    <c:v>0.40201005025130065</c:v>
                  </c:pt>
                  <c:pt idx="19">
                    <c:v>0.40201005025124914</c:v>
                  </c:pt>
                  <c:pt idx="20">
                    <c:v>0.46901172529310031</c:v>
                  </c:pt>
                  <c:pt idx="21">
                    <c:v>0.40201005025125003</c:v>
                  </c:pt>
                  <c:pt idx="22">
                    <c:v>0.43551088777220048</c:v>
                  </c:pt>
                  <c:pt idx="23">
                    <c:v>0.40201005025125447</c:v>
                  </c:pt>
                  <c:pt idx="24">
                    <c:v>0.40201005025125536</c:v>
                  </c:pt>
                  <c:pt idx="25">
                    <c:v>0.36850921273032</c:v>
                  </c:pt>
                  <c:pt idx="26">
                    <c:v>0.4020100502512598</c:v>
                  </c:pt>
                  <c:pt idx="27">
                    <c:v>0.4020100502512598</c:v>
                  </c:pt>
                  <c:pt idx="28">
                    <c:v>0.43551088777219471</c:v>
                  </c:pt>
                  <c:pt idx="29">
                    <c:v>0.43551088777219515</c:v>
                  </c:pt>
                  <c:pt idx="30">
                    <c:v>0.40201005025126024</c:v>
                  </c:pt>
                  <c:pt idx="31">
                    <c:v>0.43551088777219027</c:v>
                  </c:pt>
                  <c:pt idx="32">
                    <c:v>0.43551088777220004</c:v>
                  </c:pt>
                  <c:pt idx="33">
                    <c:v>0.43551088777219515</c:v>
                  </c:pt>
                  <c:pt idx="34">
                    <c:v>0.46901172529314028</c:v>
                  </c:pt>
                  <c:pt idx="35">
                    <c:v>0.40201005025125003</c:v>
                  </c:pt>
                  <c:pt idx="36">
                    <c:v>0.40201005025125491</c:v>
                  </c:pt>
                  <c:pt idx="37">
                    <c:v>0.43551088777218983</c:v>
                  </c:pt>
                  <c:pt idx="38">
                    <c:v>0.36850921273031467</c:v>
                  </c:pt>
                  <c:pt idx="39">
                    <c:v>0.40201005025125491</c:v>
                  </c:pt>
                  <c:pt idx="40">
                    <c:v>0.40201005025125003</c:v>
                  </c:pt>
                  <c:pt idx="41">
                    <c:v>0.4020100502512598</c:v>
                  </c:pt>
                  <c:pt idx="42">
                    <c:v>0.36850921273032533</c:v>
                  </c:pt>
                  <c:pt idx="43">
                    <c:v>0.40201005025125536</c:v>
                  </c:pt>
                  <c:pt idx="44">
                    <c:v>0.36850921273032</c:v>
                  </c:pt>
                  <c:pt idx="45">
                    <c:v>0.43551088777214986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'60° R'!$X$6:$X$51</c:f>
              <c:numCache>
                <c:formatCode>0.0000</c:formatCode>
                <c:ptCount val="46"/>
                <c:pt idx="0">
                  <c:v>27.9953917050691</c:v>
                </c:pt>
                <c:pt idx="1">
                  <c:v>32.834101382488399</c:v>
                </c:pt>
                <c:pt idx="2">
                  <c:v>38.364055299539103</c:v>
                </c:pt>
                <c:pt idx="3">
                  <c:v>43.202764976958498</c:v>
                </c:pt>
                <c:pt idx="4">
                  <c:v>48.387096774193502</c:v>
                </c:pt>
                <c:pt idx="5">
                  <c:v>53.571428571428498</c:v>
                </c:pt>
                <c:pt idx="6">
                  <c:v>58.4101382488479</c:v>
                </c:pt>
                <c:pt idx="7">
                  <c:v>63.594470046082897</c:v>
                </c:pt>
                <c:pt idx="8">
                  <c:v>68.778801843317893</c:v>
                </c:pt>
                <c:pt idx="9">
                  <c:v>73.271889400921594</c:v>
                </c:pt>
                <c:pt idx="10">
                  <c:v>78.801843317972299</c:v>
                </c:pt>
                <c:pt idx="11">
                  <c:v>83.294930875576</c:v>
                </c:pt>
                <c:pt idx="12">
                  <c:v>88.824884792626705</c:v>
                </c:pt>
                <c:pt idx="13">
                  <c:v>93.317972350230406</c:v>
                </c:pt>
                <c:pt idx="14">
                  <c:v>98.502304147465395</c:v>
                </c:pt>
                <c:pt idx="15">
                  <c:v>102.995391705069</c:v>
                </c:pt>
                <c:pt idx="16">
                  <c:v>108.525345622119</c:v>
                </c:pt>
                <c:pt idx="17">
                  <c:v>113.018433179723</c:v>
                </c:pt>
                <c:pt idx="18">
                  <c:v>118.20276497695799</c:v>
                </c:pt>
                <c:pt idx="19">
                  <c:v>122.69585253456199</c:v>
                </c:pt>
                <c:pt idx="20">
                  <c:v>127.534562211981</c:v>
                </c:pt>
                <c:pt idx="21">
                  <c:v>132.718894009216</c:v>
                </c:pt>
                <c:pt idx="22">
                  <c:v>137.55760368663499</c:v>
                </c:pt>
                <c:pt idx="23">
                  <c:v>142.396313364055</c:v>
                </c:pt>
                <c:pt idx="24">
                  <c:v>147.23502304147399</c:v>
                </c:pt>
                <c:pt idx="25">
                  <c:v>152.07373271889401</c:v>
                </c:pt>
                <c:pt idx="26">
                  <c:v>157.258064516129</c:v>
                </c:pt>
                <c:pt idx="27">
                  <c:v>162.09677419354799</c:v>
                </c:pt>
                <c:pt idx="28">
                  <c:v>166.935483870967</c:v>
                </c:pt>
                <c:pt idx="29">
                  <c:v>172.11981566820199</c:v>
                </c:pt>
                <c:pt idx="30">
                  <c:v>177.30414746543701</c:v>
                </c:pt>
                <c:pt idx="31">
                  <c:v>181.797235023041</c:v>
                </c:pt>
                <c:pt idx="32">
                  <c:v>186.98156682027599</c:v>
                </c:pt>
                <c:pt idx="33">
                  <c:v>192.165898617511</c:v>
                </c:pt>
                <c:pt idx="34">
                  <c:v>196.65898617511499</c:v>
                </c:pt>
                <c:pt idx="35">
                  <c:v>201.84331797235001</c:v>
                </c:pt>
                <c:pt idx="36">
                  <c:v>207.027649769585</c:v>
                </c:pt>
                <c:pt idx="37">
                  <c:v>211.86635944700399</c:v>
                </c:pt>
                <c:pt idx="38">
                  <c:v>217.050691244239</c:v>
                </c:pt>
                <c:pt idx="39">
                  <c:v>221.54377880184299</c:v>
                </c:pt>
                <c:pt idx="40">
                  <c:v>227.07373271889401</c:v>
                </c:pt>
                <c:pt idx="41">
                  <c:v>231.22119815668199</c:v>
                </c:pt>
                <c:pt idx="42">
                  <c:v>236.75115207373199</c:v>
                </c:pt>
                <c:pt idx="43">
                  <c:v>241.244239631336</c:v>
                </c:pt>
                <c:pt idx="44">
                  <c:v>246.77419354838699</c:v>
                </c:pt>
                <c:pt idx="45">
                  <c:v>251.61290322580601</c:v>
                </c:pt>
              </c:numCache>
            </c:numRef>
          </c:xVal>
          <c:yVal>
            <c:numRef>
              <c:f>'60° R'!$Y$6:$Y$51</c:f>
              <c:numCache>
                <c:formatCode>0.0000</c:formatCode>
                <c:ptCount val="46"/>
                <c:pt idx="0">
                  <c:v>18.425460636515851</c:v>
                </c:pt>
                <c:pt idx="1">
                  <c:v>20.804020100502449</c:v>
                </c:pt>
                <c:pt idx="2">
                  <c:v>23.249581239530951</c:v>
                </c:pt>
                <c:pt idx="3">
                  <c:v>25.72864321608035</c:v>
                </c:pt>
                <c:pt idx="4">
                  <c:v>28.643216080401999</c:v>
                </c:pt>
                <c:pt idx="5">
                  <c:v>31.2227805695142</c:v>
                </c:pt>
                <c:pt idx="6">
                  <c:v>33.735343383584507</c:v>
                </c:pt>
                <c:pt idx="7">
                  <c:v>35.3768844221105</c:v>
                </c:pt>
                <c:pt idx="8">
                  <c:v>36.582914572864254</c:v>
                </c:pt>
                <c:pt idx="9">
                  <c:v>37.0184254606365</c:v>
                </c:pt>
                <c:pt idx="10">
                  <c:v>37.051926298157454</c:v>
                </c:pt>
                <c:pt idx="11">
                  <c:v>36.046901172529246</c:v>
                </c:pt>
                <c:pt idx="12">
                  <c:v>34.170854271356752</c:v>
                </c:pt>
                <c:pt idx="13">
                  <c:v>32.462311557788894</c:v>
                </c:pt>
                <c:pt idx="14">
                  <c:v>29.715242881072001</c:v>
                </c:pt>
                <c:pt idx="15">
                  <c:v>27.1021775544388</c:v>
                </c:pt>
                <c:pt idx="16">
                  <c:v>24.053601340033453</c:v>
                </c:pt>
                <c:pt idx="17">
                  <c:v>21.641541038525951</c:v>
                </c:pt>
                <c:pt idx="18">
                  <c:v>18.894472361809001</c:v>
                </c:pt>
                <c:pt idx="19">
                  <c:v>16.482412060301449</c:v>
                </c:pt>
                <c:pt idx="20">
                  <c:v>14.6733668341708</c:v>
                </c:pt>
                <c:pt idx="21">
                  <c:v>12.194304857621351</c:v>
                </c:pt>
                <c:pt idx="22">
                  <c:v>10.619765494137301</c:v>
                </c:pt>
                <c:pt idx="23">
                  <c:v>9.1122278056951451</c:v>
                </c:pt>
                <c:pt idx="24">
                  <c:v>7.7721943048576252</c:v>
                </c:pt>
                <c:pt idx="25">
                  <c:v>7.3366834170854203</c:v>
                </c:pt>
                <c:pt idx="26">
                  <c:v>6.3651591289782301</c:v>
                </c:pt>
                <c:pt idx="27">
                  <c:v>5.4271356783919602</c:v>
                </c:pt>
                <c:pt idx="28">
                  <c:v>5.4606365159128956</c:v>
                </c:pt>
                <c:pt idx="29">
                  <c:v>4.5896147403685053</c:v>
                </c:pt>
                <c:pt idx="30">
                  <c:v>4.9581239530988306</c:v>
                </c:pt>
                <c:pt idx="31">
                  <c:v>4.6566164154103795</c:v>
                </c:pt>
                <c:pt idx="32">
                  <c:v>4.8576214405360094</c:v>
                </c:pt>
                <c:pt idx="33">
                  <c:v>4.7906197654941352</c:v>
                </c:pt>
                <c:pt idx="34">
                  <c:v>4.8911222780569501</c:v>
                </c:pt>
                <c:pt idx="35">
                  <c:v>5.7621440536013404</c:v>
                </c:pt>
                <c:pt idx="36">
                  <c:v>5.3601340033500744</c:v>
                </c:pt>
                <c:pt idx="37">
                  <c:v>5.7956448911222802</c:v>
                </c:pt>
                <c:pt idx="38">
                  <c:v>7.068676716917925</c:v>
                </c:pt>
                <c:pt idx="39">
                  <c:v>6.9011725293132358</c:v>
                </c:pt>
                <c:pt idx="40">
                  <c:v>7.2361809045226098</c:v>
                </c:pt>
                <c:pt idx="41">
                  <c:v>8.0402010050251196</c:v>
                </c:pt>
                <c:pt idx="42">
                  <c:v>8.207705192629815</c:v>
                </c:pt>
                <c:pt idx="43">
                  <c:v>8.6432160804020057</c:v>
                </c:pt>
                <c:pt idx="44">
                  <c:v>9.5477386934673305</c:v>
                </c:pt>
                <c:pt idx="45">
                  <c:v>10.485762144053551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22-CF4B-97BE-9187ABEF5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233359"/>
        <c:axId val="1358233775"/>
      </c:scatterChart>
      <c:valAx>
        <c:axId val="1358233359"/>
        <c:scaling>
          <c:orientation val="minMax"/>
          <c:max val="27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</a:t>
                </a:r>
                <a:r>
                  <a:rPr lang="en-US" baseline="0"/>
                  <a:t> (MeV)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233775"/>
        <c:crosses val="autoZero"/>
        <c:crossBetween val="midCat"/>
      </c:valAx>
      <c:valAx>
        <c:axId val="1358233775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R(E0, w) [10^-3 MeV^-1]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9.4562647754137114E-3"/>
              <c:y val="0.3156904694852571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233359"/>
        <c:crosses val="autoZero"/>
        <c:crossBetween val="midCat"/>
        <c:majorUnit val="20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R(E0, w) 400 MeV 60</a:t>
            </a:r>
            <a:r>
              <a:rPr lang="en-US" sz="1400" b="0" i="0" u="none" strike="noStrike" baseline="0">
                <a:effectLst/>
              </a:rPr>
              <a:t>°</a:t>
            </a:r>
            <a:r>
              <a:rPr lang="en-US"/>
              <a:t>  </a:t>
            </a:r>
          </a:p>
        </c:rich>
      </c:tx>
      <c:layout>
        <c:manualLayout>
          <c:xMode val="edge"/>
          <c:yMode val="edge"/>
          <c:x val="0.34481673833324028"/>
          <c:y val="4.726736331233802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8932178087404496E-2"/>
          <c:y val="0.16708333333333336"/>
          <c:w val="0.83709022431675595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'60° R'!$AG$6:$AG$55</c:f>
                <c:numCache>
                  <c:formatCode>General</c:formatCode>
                  <c:ptCount val="50"/>
                  <c:pt idx="0">
                    <c:v>0.40677966101694985</c:v>
                  </c:pt>
                  <c:pt idx="1">
                    <c:v>0.40677966101694985</c:v>
                  </c:pt>
                  <c:pt idx="2">
                    <c:v>0.40677966101694985</c:v>
                  </c:pt>
                  <c:pt idx="3">
                    <c:v>0.40677966101694985</c:v>
                  </c:pt>
                  <c:pt idx="4">
                    <c:v>0.37288135593220062</c:v>
                  </c:pt>
                  <c:pt idx="5">
                    <c:v>0.37288135593219884</c:v>
                  </c:pt>
                  <c:pt idx="6">
                    <c:v>0.40677966101695162</c:v>
                  </c:pt>
                  <c:pt idx="7">
                    <c:v>0.44067796610169907</c:v>
                  </c:pt>
                  <c:pt idx="8">
                    <c:v>0.40677966101694985</c:v>
                  </c:pt>
                  <c:pt idx="9">
                    <c:v>0.40677966101695162</c:v>
                  </c:pt>
                  <c:pt idx="10">
                    <c:v>0.40677966101695162</c:v>
                  </c:pt>
                  <c:pt idx="11">
                    <c:v>0.40677966101694985</c:v>
                  </c:pt>
                  <c:pt idx="12">
                    <c:v>0.44067796610169907</c:v>
                  </c:pt>
                  <c:pt idx="13">
                    <c:v>0.40677966101699958</c:v>
                  </c:pt>
                  <c:pt idx="14">
                    <c:v>0.47457627118645007</c:v>
                  </c:pt>
                  <c:pt idx="15">
                    <c:v>0.40677966101694985</c:v>
                  </c:pt>
                  <c:pt idx="16">
                    <c:v>0.40677966101695162</c:v>
                  </c:pt>
                  <c:pt idx="17">
                    <c:v>0.40677966101694985</c:v>
                  </c:pt>
                  <c:pt idx="18">
                    <c:v>0.40677966101694985</c:v>
                  </c:pt>
                  <c:pt idx="19">
                    <c:v>0.44067796610170085</c:v>
                  </c:pt>
                  <c:pt idx="20">
                    <c:v>0.40677966101694985</c:v>
                  </c:pt>
                  <c:pt idx="21">
                    <c:v>0.40677966101694985</c:v>
                  </c:pt>
                  <c:pt idx="22">
                    <c:v>0.40677966101694985</c:v>
                  </c:pt>
                  <c:pt idx="23">
                    <c:v>0.37288135593219973</c:v>
                  </c:pt>
                  <c:pt idx="24">
                    <c:v>0.40677966101695073</c:v>
                  </c:pt>
                  <c:pt idx="25">
                    <c:v>0.37288135593215976</c:v>
                  </c:pt>
                  <c:pt idx="26">
                    <c:v>0.40677966101694985</c:v>
                  </c:pt>
                  <c:pt idx="27">
                    <c:v>0.37288135593220462</c:v>
                  </c:pt>
                  <c:pt idx="28">
                    <c:v>0.40677966101694496</c:v>
                  </c:pt>
                  <c:pt idx="29">
                    <c:v>0.40677966101694985</c:v>
                  </c:pt>
                  <c:pt idx="30">
                    <c:v>0.40677966101694985</c:v>
                  </c:pt>
                  <c:pt idx="31">
                    <c:v>0.40677966101695517</c:v>
                  </c:pt>
                  <c:pt idx="32">
                    <c:v>0.47457627118644519</c:v>
                  </c:pt>
                  <c:pt idx="33">
                    <c:v>0.40677966101694985</c:v>
                  </c:pt>
                  <c:pt idx="34">
                    <c:v>0.44067796610169996</c:v>
                  </c:pt>
                  <c:pt idx="35">
                    <c:v>0.40677966101696006</c:v>
                  </c:pt>
                  <c:pt idx="36">
                    <c:v>0.40677966101694496</c:v>
                  </c:pt>
                  <c:pt idx="37">
                    <c:v>0.4067796610169454</c:v>
                  </c:pt>
                  <c:pt idx="38">
                    <c:v>0.44067796610168974</c:v>
                  </c:pt>
                  <c:pt idx="39">
                    <c:v>0.37288135593220462</c:v>
                  </c:pt>
                  <c:pt idx="40">
                    <c:v>0.40677966101694496</c:v>
                  </c:pt>
                  <c:pt idx="41">
                    <c:v>0.40677966101694985</c:v>
                  </c:pt>
                  <c:pt idx="42">
                    <c:v>0.40677966101694496</c:v>
                  </c:pt>
                  <c:pt idx="43">
                    <c:v>0.40677966101695029</c:v>
                  </c:pt>
                  <c:pt idx="44">
                    <c:v>0.37288135593220506</c:v>
                  </c:pt>
                  <c:pt idx="45">
                    <c:v>0.4067796610169454</c:v>
                  </c:pt>
                  <c:pt idx="46">
                    <c:v>0.40677966101695073</c:v>
                  </c:pt>
                  <c:pt idx="47">
                    <c:v>0.3728813559322095</c:v>
                  </c:pt>
                  <c:pt idx="48">
                    <c:v>0.40677966101692498</c:v>
                  </c:pt>
                  <c:pt idx="49">
                    <c:v>0.40677966101693563</c:v>
                  </c:pt>
                </c:numCache>
              </c:numRef>
            </c:plus>
            <c:minus>
              <c:numRef>
                <c:f>'60° R'!$AG$6:$AG$55</c:f>
                <c:numCache>
                  <c:formatCode>General</c:formatCode>
                  <c:ptCount val="50"/>
                  <c:pt idx="0">
                    <c:v>0.40677966101694985</c:v>
                  </c:pt>
                  <c:pt idx="1">
                    <c:v>0.40677966101694985</c:v>
                  </c:pt>
                  <c:pt idx="2">
                    <c:v>0.40677966101694985</c:v>
                  </c:pt>
                  <c:pt idx="3">
                    <c:v>0.40677966101694985</c:v>
                  </c:pt>
                  <c:pt idx="4">
                    <c:v>0.37288135593220062</c:v>
                  </c:pt>
                  <c:pt idx="5">
                    <c:v>0.37288135593219884</c:v>
                  </c:pt>
                  <c:pt idx="6">
                    <c:v>0.40677966101695162</c:v>
                  </c:pt>
                  <c:pt idx="7">
                    <c:v>0.44067796610169907</c:v>
                  </c:pt>
                  <c:pt idx="8">
                    <c:v>0.40677966101694985</c:v>
                  </c:pt>
                  <c:pt idx="9">
                    <c:v>0.40677966101695162</c:v>
                  </c:pt>
                  <c:pt idx="10">
                    <c:v>0.40677966101695162</c:v>
                  </c:pt>
                  <c:pt idx="11">
                    <c:v>0.40677966101694985</c:v>
                  </c:pt>
                  <c:pt idx="12">
                    <c:v>0.44067796610169907</c:v>
                  </c:pt>
                  <c:pt idx="13">
                    <c:v>0.40677966101699958</c:v>
                  </c:pt>
                  <c:pt idx="14">
                    <c:v>0.47457627118645007</c:v>
                  </c:pt>
                  <c:pt idx="15">
                    <c:v>0.40677966101694985</c:v>
                  </c:pt>
                  <c:pt idx="16">
                    <c:v>0.40677966101695162</c:v>
                  </c:pt>
                  <c:pt idx="17">
                    <c:v>0.40677966101694985</c:v>
                  </c:pt>
                  <c:pt idx="18">
                    <c:v>0.40677966101694985</c:v>
                  </c:pt>
                  <c:pt idx="19">
                    <c:v>0.44067796610170085</c:v>
                  </c:pt>
                  <c:pt idx="20">
                    <c:v>0.40677966101694985</c:v>
                  </c:pt>
                  <c:pt idx="21">
                    <c:v>0.40677966101694985</c:v>
                  </c:pt>
                  <c:pt idx="22">
                    <c:v>0.40677966101694985</c:v>
                  </c:pt>
                  <c:pt idx="23">
                    <c:v>0.37288135593219973</c:v>
                  </c:pt>
                  <c:pt idx="24">
                    <c:v>0.40677966101695073</c:v>
                  </c:pt>
                  <c:pt idx="25">
                    <c:v>0.37288135593215976</c:v>
                  </c:pt>
                  <c:pt idx="26">
                    <c:v>0.40677966101694985</c:v>
                  </c:pt>
                  <c:pt idx="27">
                    <c:v>0.37288135593220462</c:v>
                  </c:pt>
                  <c:pt idx="28">
                    <c:v>0.40677966101694496</c:v>
                  </c:pt>
                  <c:pt idx="29">
                    <c:v>0.40677966101694985</c:v>
                  </c:pt>
                  <c:pt idx="30">
                    <c:v>0.40677966101694985</c:v>
                  </c:pt>
                  <c:pt idx="31">
                    <c:v>0.40677966101695517</c:v>
                  </c:pt>
                  <c:pt idx="32">
                    <c:v>0.47457627118644519</c:v>
                  </c:pt>
                  <c:pt idx="33">
                    <c:v>0.40677966101694985</c:v>
                  </c:pt>
                  <c:pt idx="34">
                    <c:v>0.44067796610169996</c:v>
                  </c:pt>
                  <c:pt idx="35">
                    <c:v>0.40677966101696006</c:v>
                  </c:pt>
                  <c:pt idx="36">
                    <c:v>0.40677966101694496</c:v>
                  </c:pt>
                  <c:pt idx="37">
                    <c:v>0.4067796610169454</c:v>
                  </c:pt>
                  <c:pt idx="38">
                    <c:v>0.44067796610168974</c:v>
                  </c:pt>
                  <c:pt idx="39">
                    <c:v>0.37288135593220462</c:v>
                  </c:pt>
                  <c:pt idx="40">
                    <c:v>0.40677966101694496</c:v>
                  </c:pt>
                  <c:pt idx="41">
                    <c:v>0.40677966101694985</c:v>
                  </c:pt>
                  <c:pt idx="42">
                    <c:v>0.40677966101694496</c:v>
                  </c:pt>
                  <c:pt idx="43">
                    <c:v>0.40677966101695029</c:v>
                  </c:pt>
                  <c:pt idx="44">
                    <c:v>0.37288135593220506</c:v>
                  </c:pt>
                  <c:pt idx="45">
                    <c:v>0.4067796610169454</c:v>
                  </c:pt>
                  <c:pt idx="46">
                    <c:v>0.40677966101695073</c:v>
                  </c:pt>
                  <c:pt idx="47">
                    <c:v>0.3728813559322095</c:v>
                  </c:pt>
                  <c:pt idx="48">
                    <c:v>0.40677966101692498</c:v>
                  </c:pt>
                  <c:pt idx="49">
                    <c:v>0.40677966101693563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'60° R'!$AE$6:$AE$55</c:f>
              <c:numCache>
                <c:formatCode>0.0000</c:formatCode>
                <c:ptCount val="50"/>
                <c:pt idx="0">
                  <c:v>31.937799043062199</c:v>
                </c:pt>
                <c:pt idx="1">
                  <c:v>36.961722488038198</c:v>
                </c:pt>
                <c:pt idx="2">
                  <c:v>41.985645933014297</c:v>
                </c:pt>
                <c:pt idx="3">
                  <c:v>47.727272727272698</c:v>
                </c:pt>
                <c:pt idx="4">
                  <c:v>52.392344497607603</c:v>
                </c:pt>
                <c:pt idx="5">
                  <c:v>58.133971291865997</c:v>
                </c:pt>
                <c:pt idx="6">
                  <c:v>62.799043062200901</c:v>
                </c:pt>
                <c:pt idx="7">
                  <c:v>67.822966507177</c:v>
                </c:pt>
                <c:pt idx="8">
                  <c:v>72.846889952153006</c:v>
                </c:pt>
                <c:pt idx="9">
                  <c:v>78.229665071770299</c:v>
                </c:pt>
                <c:pt idx="10">
                  <c:v>82.894736842105203</c:v>
                </c:pt>
                <c:pt idx="11">
                  <c:v>88.277511961722396</c:v>
                </c:pt>
                <c:pt idx="12">
                  <c:v>92.9425837320574</c:v>
                </c:pt>
                <c:pt idx="13">
                  <c:v>98.325358851674594</c:v>
                </c:pt>
                <c:pt idx="14">
                  <c:v>102.990430622009</c:v>
                </c:pt>
                <c:pt idx="15">
                  <c:v>108.01435406698501</c:v>
                </c:pt>
                <c:pt idx="16">
                  <c:v>113.038277511961</c:v>
                </c:pt>
                <c:pt idx="17">
                  <c:v>117.344497607655</c:v>
                </c:pt>
                <c:pt idx="18">
                  <c:v>122.72727272727199</c:v>
                </c:pt>
                <c:pt idx="19">
                  <c:v>128.11004784688899</c:v>
                </c:pt>
                <c:pt idx="20">
                  <c:v>132.77511961722399</c:v>
                </c:pt>
                <c:pt idx="21">
                  <c:v>137.440191387559</c:v>
                </c:pt>
                <c:pt idx="22">
                  <c:v>142.46411483253499</c:v>
                </c:pt>
                <c:pt idx="23">
                  <c:v>147.48803827751101</c:v>
                </c:pt>
                <c:pt idx="24">
                  <c:v>152.15311004784601</c:v>
                </c:pt>
                <c:pt idx="25">
                  <c:v>157.53588516746399</c:v>
                </c:pt>
                <c:pt idx="26">
                  <c:v>162.55980861244001</c:v>
                </c:pt>
                <c:pt idx="27">
                  <c:v>166.866028708133</c:v>
                </c:pt>
                <c:pt idx="28">
                  <c:v>171.88995215310999</c:v>
                </c:pt>
                <c:pt idx="29">
                  <c:v>176.91387559808601</c:v>
                </c:pt>
                <c:pt idx="30">
                  <c:v>181.937799043062</c:v>
                </c:pt>
                <c:pt idx="31">
                  <c:v>186.96172248803799</c:v>
                </c:pt>
                <c:pt idx="32">
                  <c:v>191.98564593301401</c:v>
                </c:pt>
                <c:pt idx="33">
                  <c:v>197.00956937799</c:v>
                </c:pt>
                <c:pt idx="34">
                  <c:v>202.033492822966</c:v>
                </c:pt>
                <c:pt idx="35">
                  <c:v>206.698564593301</c:v>
                </c:pt>
                <c:pt idx="36">
                  <c:v>212.08133971291801</c:v>
                </c:pt>
                <c:pt idx="37">
                  <c:v>217.105263157894</c:v>
                </c:pt>
                <c:pt idx="38">
                  <c:v>222.12918660286999</c:v>
                </c:pt>
                <c:pt idx="39">
                  <c:v>226.794258373205</c:v>
                </c:pt>
                <c:pt idx="40">
                  <c:v>231.81818181818099</c:v>
                </c:pt>
                <c:pt idx="41">
                  <c:v>237.200956937798</c:v>
                </c:pt>
                <c:pt idx="42">
                  <c:v>241.866028708133</c:v>
                </c:pt>
                <c:pt idx="43">
                  <c:v>247.248803827751</c:v>
                </c:pt>
                <c:pt idx="44">
                  <c:v>251.91387559808601</c:v>
                </c:pt>
                <c:pt idx="45">
                  <c:v>256.57894736842098</c:v>
                </c:pt>
                <c:pt idx="46">
                  <c:v>262.32057416267901</c:v>
                </c:pt>
                <c:pt idx="47">
                  <c:v>266.62679425837302</c:v>
                </c:pt>
                <c:pt idx="48">
                  <c:v>271.65071770334902</c:v>
                </c:pt>
                <c:pt idx="49">
                  <c:v>277.03349282296602</c:v>
                </c:pt>
              </c:numCache>
            </c:numRef>
          </c:xVal>
          <c:yVal>
            <c:numRef>
              <c:f>'60° R'!$AF$6:$AF$55</c:f>
              <c:numCache>
                <c:formatCode>0.0000</c:formatCode>
                <c:ptCount val="50"/>
                <c:pt idx="0">
                  <c:v>12.677966101694849</c:v>
                </c:pt>
                <c:pt idx="1">
                  <c:v>14.91525423728805</c:v>
                </c:pt>
                <c:pt idx="2">
                  <c:v>17.288135593220247</c:v>
                </c:pt>
                <c:pt idx="3">
                  <c:v>19.186440677966047</c:v>
                </c:pt>
                <c:pt idx="4">
                  <c:v>22</c:v>
                </c:pt>
                <c:pt idx="5">
                  <c:v>23.830508474576199</c:v>
                </c:pt>
                <c:pt idx="6">
                  <c:v>26.10169491525415</c:v>
                </c:pt>
                <c:pt idx="7">
                  <c:v>28.2372881355932</c:v>
                </c:pt>
                <c:pt idx="8">
                  <c:v>29.62711864406775</c:v>
                </c:pt>
                <c:pt idx="9">
                  <c:v>29.76271186440675</c:v>
                </c:pt>
                <c:pt idx="10">
                  <c:v>31.05084745762705</c:v>
                </c:pt>
                <c:pt idx="11">
                  <c:v>31.796610169491451</c:v>
                </c:pt>
                <c:pt idx="12">
                  <c:v>30.949152542372801</c:v>
                </c:pt>
                <c:pt idx="13">
                  <c:v>30.033898305084698</c:v>
                </c:pt>
                <c:pt idx="14">
                  <c:v>28.94915254237285</c:v>
                </c:pt>
                <c:pt idx="15">
                  <c:v>26.983050847457548</c:v>
                </c:pt>
                <c:pt idx="16">
                  <c:v>25.76271186440675</c:v>
                </c:pt>
                <c:pt idx="17">
                  <c:v>23.864406779660953</c:v>
                </c:pt>
                <c:pt idx="18">
                  <c:v>21.966101694915253</c:v>
                </c:pt>
                <c:pt idx="19">
                  <c:v>19.220338983050802</c:v>
                </c:pt>
                <c:pt idx="20">
                  <c:v>17.288135593220247</c:v>
                </c:pt>
                <c:pt idx="21">
                  <c:v>15.45762711864405</c:v>
                </c:pt>
                <c:pt idx="22">
                  <c:v>13.898305084745751</c:v>
                </c:pt>
                <c:pt idx="23">
                  <c:v>12.711864406779601</c:v>
                </c:pt>
                <c:pt idx="24">
                  <c:v>11.322033898305051</c:v>
                </c:pt>
                <c:pt idx="25">
                  <c:v>10.06779661016944</c:v>
                </c:pt>
                <c:pt idx="26">
                  <c:v>9.2203389830508495</c:v>
                </c:pt>
                <c:pt idx="27">
                  <c:v>8.3728813559321953</c:v>
                </c:pt>
                <c:pt idx="28">
                  <c:v>7.5254237288135446</c:v>
                </c:pt>
                <c:pt idx="29">
                  <c:v>6.5762711864406702</c:v>
                </c:pt>
                <c:pt idx="30">
                  <c:v>6.1016949152542299</c:v>
                </c:pt>
                <c:pt idx="31">
                  <c:v>5.4915254237288051</c:v>
                </c:pt>
                <c:pt idx="32">
                  <c:v>5.5593220338982956</c:v>
                </c:pt>
                <c:pt idx="33">
                  <c:v>5.2881355932203302</c:v>
                </c:pt>
                <c:pt idx="34">
                  <c:v>5.2542372881355801</c:v>
                </c:pt>
                <c:pt idx="35">
                  <c:v>5.4237288135593094</c:v>
                </c:pt>
                <c:pt idx="36">
                  <c:v>5.1525423728813458</c:v>
                </c:pt>
                <c:pt idx="37">
                  <c:v>6.033898305084735</c:v>
                </c:pt>
                <c:pt idx="38">
                  <c:v>6.3389830508474496</c:v>
                </c:pt>
                <c:pt idx="39">
                  <c:v>6.8135593220338855</c:v>
                </c:pt>
                <c:pt idx="40">
                  <c:v>6.7118644067796556</c:v>
                </c:pt>
                <c:pt idx="41">
                  <c:v>7.2542372881355801</c:v>
                </c:pt>
                <c:pt idx="42">
                  <c:v>8.2033898305084652</c:v>
                </c:pt>
                <c:pt idx="43">
                  <c:v>8.0677966101694807</c:v>
                </c:pt>
                <c:pt idx="44">
                  <c:v>8.5084745762711762</c:v>
                </c:pt>
                <c:pt idx="45">
                  <c:v>9.8305084745762557</c:v>
                </c:pt>
                <c:pt idx="46">
                  <c:v>9.5593220338983009</c:v>
                </c:pt>
                <c:pt idx="47">
                  <c:v>9.1864406779660897</c:v>
                </c:pt>
                <c:pt idx="48">
                  <c:v>10.305084745762676</c:v>
                </c:pt>
                <c:pt idx="49">
                  <c:v>10.372881355932165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22-C245-B5C5-9D6B442BF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233359"/>
        <c:axId val="1358233775"/>
      </c:scatterChart>
      <c:valAx>
        <c:axId val="1358233359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</a:t>
                </a:r>
                <a:r>
                  <a:rPr lang="en-US" baseline="0"/>
                  <a:t> (MeV)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233775"/>
        <c:crosses val="autoZero"/>
        <c:crossBetween val="midCat"/>
      </c:valAx>
      <c:valAx>
        <c:axId val="1358233775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R(E0, w) [10^-3 MeV^-1]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9.4562647754137114E-3"/>
              <c:y val="0.3156904694852571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233359"/>
        <c:crosses val="autoZero"/>
        <c:crossBetween val="midCat"/>
        <c:majorUnit val="20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R(E0, w) 440 MeV 60</a:t>
            </a:r>
            <a:r>
              <a:rPr lang="en-US" sz="1400" b="0" i="0" u="none" strike="noStrike" baseline="0">
                <a:effectLst/>
              </a:rPr>
              <a:t>°</a:t>
            </a:r>
            <a:r>
              <a:rPr lang="en-US"/>
              <a:t>  </a:t>
            </a:r>
          </a:p>
        </c:rich>
      </c:tx>
      <c:layout>
        <c:manualLayout>
          <c:xMode val="edge"/>
          <c:yMode val="edge"/>
          <c:x val="0.34481673833324028"/>
          <c:y val="4.726736331233802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8932178087404496E-2"/>
          <c:y val="0.16708333333333336"/>
          <c:w val="0.83709022431675595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'60° R'!$AN$6:$AN$54</c:f>
                <c:numCache>
                  <c:formatCode>General</c:formatCode>
                  <c:ptCount val="49"/>
                  <c:pt idx="0">
                    <c:v>0.40403824336763483</c:v>
                  </c:pt>
                  <c:pt idx="1">
                    <c:v>0.40403800686449554</c:v>
                  </c:pt>
                  <c:pt idx="2">
                    <c:v>0.40403800686446534</c:v>
                  </c:pt>
                  <c:pt idx="3">
                    <c:v>0.44444180755094997</c:v>
                  </c:pt>
                  <c:pt idx="4">
                    <c:v>0.40403800686449998</c:v>
                  </c:pt>
                  <c:pt idx="5">
                    <c:v>0.44444180755089935</c:v>
                  </c:pt>
                  <c:pt idx="6">
                    <c:v>0.48484560823739997</c:v>
                  </c:pt>
                  <c:pt idx="7">
                    <c:v>0.48484560823739997</c:v>
                  </c:pt>
                  <c:pt idx="8">
                    <c:v>0.48484560823739997</c:v>
                  </c:pt>
                  <c:pt idx="9">
                    <c:v>0.60593835008914887</c:v>
                  </c:pt>
                  <c:pt idx="10">
                    <c:v>0.60605701029674997</c:v>
                  </c:pt>
                  <c:pt idx="11">
                    <c:v>0.64646081098319996</c:v>
                  </c:pt>
                  <c:pt idx="12">
                    <c:v>0.80819467393659927</c:v>
                  </c:pt>
                  <c:pt idx="13">
                    <c:v>0.56553454940270065</c:v>
                  </c:pt>
                  <c:pt idx="14">
                    <c:v>0.68698327187725106</c:v>
                  </c:pt>
                  <c:pt idx="15">
                    <c:v>0.72726841235609996</c:v>
                  </c:pt>
                  <c:pt idx="16">
                    <c:v>0.64646081098319996</c:v>
                  </c:pt>
                  <c:pt idx="17">
                    <c:v>0.64646081098315022</c:v>
                  </c:pt>
                  <c:pt idx="18">
                    <c:v>0.72738707256364954</c:v>
                  </c:pt>
                  <c:pt idx="19">
                    <c:v>0.72726841235609996</c:v>
                  </c:pt>
                  <c:pt idx="20">
                    <c:v>0.64657947119080106</c:v>
                  </c:pt>
                  <c:pt idx="21">
                    <c:v>0.72726841235609996</c:v>
                  </c:pt>
                  <c:pt idx="22">
                    <c:v>0.64646081098319996</c:v>
                  </c:pt>
                  <c:pt idx="23">
                    <c:v>0.60605701029670023</c:v>
                  </c:pt>
                  <c:pt idx="24">
                    <c:v>0.44444180755094997</c:v>
                  </c:pt>
                  <c:pt idx="25">
                    <c:v>0.52524940892380023</c:v>
                  </c:pt>
                  <c:pt idx="26">
                    <c:v>0.52524940892384997</c:v>
                  </c:pt>
                  <c:pt idx="27">
                    <c:v>0.68686461166964996</c:v>
                  </c:pt>
                  <c:pt idx="28">
                    <c:v>0.52524940892384997</c:v>
                  </c:pt>
                  <c:pt idx="29">
                    <c:v>0.52524940892384997</c:v>
                  </c:pt>
                  <c:pt idx="30">
                    <c:v>0.52524940892381533</c:v>
                  </c:pt>
                  <c:pt idx="31">
                    <c:v>0.48484560823739464</c:v>
                  </c:pt>
                  <c:pt idx="32">
                    <c:v>0.5252494089238402</c:v>
                  </c:pt>
                  <c:pt idx="33">
                    <c:v>0.36363420617803976</c:v>
                  </c:pt>
                  <c:pt idx="34">
                    <c:v>0.44444180755093976</c:v>
                  </c:pt>
                  <c:pt idx="35">
                    <c:v>0.40403800686448976</c:v>
                  </c:pt>
                  <c:pt idx="36">
                    <c:v>0.40403800686449021</c:v>
                  </c:pt>
                  <c:pt idx="37">
                    <c:v>0.40403800686449509</c:v>
                  </c:pt>
                  <c:pt idx="38">
                    <c:v>0.36363420617804509</c:v>
                  </c:pt>
                  <c:pt idx="39">
                    <c:v>0.40403800686449509</c:v>
                  </c:pt>
                  <c:pt idx="40">
                    <c:v>0.44444180755094509</c:v>
                  </c:pt>
                  <c:pt idx="41">
                    <c:v>0.40403800686449465</c:v>
                  </c:pt>
                  <c:pt idx="42">
                    <c:v>0.44444180755094509</c:v>
                  </c:pt>
                  <c:pt idx="43">
                    <c:v>0.40403800686449554</c:v>
                  </c:pt>
                  <c:pt idx="44">
                    <c:v>0.4444418075509402</c:v>
                  </c:pt>
                  <c:pt idx="45">
                    <c:v>0.4848456082373902</c:v>
                  </c:pt>
                  <c:pt idx="46">
                    <c:v>0.36363420617804021</c:v>
                  </c:pt>
                  <c:pt idx="47">
                    <c:v>0.4444418075509402</c:v>
                  </c:pt>
                  <c:pt idx="48">
                    <c:v>0.40403800686447511</c:v>
                  </c:pt>
                </c:numCache>
              </c:numRef>
            </c:plus>
            <c:minus>
              <c:numRef>
                <c:f>'60° R'!$AN$6:$AN$54</c:f>
                <c:numCache>
                  <c:formatCode>General</c:formatCode>
                  <c:ptCount val="49"/>
                  <c:pt idx="0">
                    <c:v>0.40403824336763483</c:v>
                  </c:pt>
                  <c:pt idx="1">
                    <c:v>0.40403800686449554</c:v>
                  </c:pt>
                  <c:pt idx="2">
                    <c:v>0.40403800686446534</c:v>
                  </c:pt>
                  <c:pt idx="3">
                    <c:v>0.44444180755094997</c:v>
                  </c:pt>
                  <c:pt idx="4">
                    <c:v>0.40403800686449998</c:v>
                  </c:pt>
                  <c:pt idx="5">
                    <c:v>0.44444180755089935</c:v>
                  </c:pt>
                  <c:pt idx="6">
                    <c:v>0.48484560823739997</c:v>
                  </c:pt>
                  <c:pt idx="7">
                    <c:v>0.48484560823739997</c:v>
                  </c:pt>
                  <c:pt idx="8">
                    <c:v>0.48484560823739997</c:v>
                  </c:pt>
                  <c:pt idx="9">
                    <c:v>0.60593835008914887</c:v>
                  </c:pt>
                  <c:pt idx="10">
                    <c:v>0.60605701029674997</c:v>
                  </c:pt>
                  <c:pt idx="11">
                    <c:v>0.64646081098319996</c:v>
                  </c:pt>
                  <c:pt idx="12">
                    <c:v>0.80819467393659927</c:v>
                  </c:pt>
                  <c:pt idx="13">
                    <c:v>0.56553454940270065</c:v>
                  </c:pt>
                  <c:pt idx="14">
                    <c:v>0.68698327187725106</c:v>
                  </c:pt>
                  <c:pt idx="15">
                    <c:v>0.72726841235609996</c:v>
                  </c:pt>
                  <c:pt idx="16">
                    <c:v>0.64646081098319996</c:v>
                  </c:pt>
                  <c:pt idx="17">
                    <c:v>0.64646081098315022</c:v>
                  </c:pt>
                  <c:pt idx="18">
                    <c:v>0.72738707256364954</c:v>
                  </c:pt>
                  <c:pt idx="19">
                    <c:v>0.72726841235609996</c:v>
                  </c:pt>
                  <c:pt idx="20">
                    <c:v>0.64657947119080106</c:v>
                  </c:pt>
                  <c:pt idx="21">
                    <c:v>0.72726841235609996</c:v>
                  </c:pt>
                  <c:pt idx="22">
                    <c:v>0.64646081098319996</c:v>
                  </c:pt>
                  <c:pt idx="23">
                    <c:v>0.60605701029670023</c:v>
                  </c:pt>
                  <c:pt idx="24">
                    <c:v>0.44444180755094997</c:v>
                  </c:pt>
                  <c:pt idx="25">
                    <c:v>0.52524940892380023</c:v>
                  </c:pt>
                  <c:pt idx="26">
                    <c:v>0.52524940892384997</c:v>
                  </c:pt>
                  <c:pt idx="27">
                    <c:v>0.68686461166964996</c:v>
                  </c:pt>
                  <c:pt idx="28">
                    <c:v>0.52524940892384997</c:v>
                  </c:pt>
                  <c:pt idx="29">
                    <c:v>0.52524940892384997</c:v>
                  </c:pt>
                  <c:pt idx="30">
                    <c:v>0.52524940892381533</c:v>
                  </c:pt>
                  <c:pt idx="31">
                    <c:v>0.48484560823739464</c:v>
                  </c:pt>
                  <c:pt idx="32">
                    <c:v>0.5252494089238402</c:v>
                  </c:pt>
                  <c:pt idx="33">
                    <c:v>0.36363420617803976</c:v>
                  </c:pt>
                  <c:pt idx="34">
                    <c:v>0.44444180755093976</c:v>
                  </c:pt>
                  <c:pt idx="35">
                    <c:v>0.40403800686448976</c:v>
                  </c:pt>
                  <c:pt idx="36">
                    <c:v>0.40403800686449021</c:v>
                  </c:pt>
                  <c:pt idx="37">
                    <c:v>0.40403800686449509</c:v>
                  </c:pt>
                  <c:pt idx="38">
                    <c:v>0.36363420617804509</c:v>
                  </c:pt>
                  <c:pt idx="39">
                    <c:v>0.40403800686449509</c:v>
                  </c:pt>
                  <c:pt idx="40">
                    <c:v>0.44444180755094509</c:v>
                  </c:pt>
                  <c:pt idx="41">
                    <c:v>0.40403800686449465</c:v>
                  </c:pt>
                  <c:pt idx="42">
                    <c:v>0.44444180755094509</c:v>
                  </c:pt>
                  <c:pt idx="43">
                    <c:v>0.40403800686449554</c:v>
                  </c:pt>
                  <c:pt idx="44">
                    <c:v>0.4444418075509402</c:v>
                  </c:pt>
                  <c:pt idx="45">
                    <c:v>0.4848456082373902</c:v>
                  </c:pt>
                  <c:pt idx="46">
                    <c:v>0.36363420617804021</c:v>
                  </c:pt>
                  <c:pt idx="47">
                    <c:v>0.4444418075509402</c:v>
                  </c:pt>
                  <c:pt idx="48">
                    <c:v>0.40403800686447511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'60° R'!$AL$6:$AL$54</c:f>
              <c:numCache>
                <c:formatCode>0.0000</c:formatCode>
                <c:ptCount val="49"/>
                <c:pt idx="0">
                  <c:v>26.778642349234701</c:v>
                </c:pt>
                <c:pt idx="1">
                  <c:v>31.619088867595899</c:v>
                </c:pt>
                <c:pt idx="2">
                  <c:v>36.891161891087698</c:v>
                </c:pt>
                <c:pt idx="3">
                  <c:v>41.275063260723101</c:v>
                </c:pt>
                <c:pt idx="4">
                  <c:v>46.543576477987003</c:v>
                </c:pt>
                <c:pt idx="5">
                  <c:v>51.363554110537898</c:v>
                </c:pt>
                <c:pt idx="6">
                  <c:v>56.628507521573901</c:v>
                </c:pt>
                <c:pt idx="7">
                  <c:v>61.446705251010798</c:v>
                </c:pt>
                <c:pt idx="8">
                  <c:v>66.7134385651607</c:v>
                </c:pt>
                <c:pt idx="9">
                  <c:v>71.534306149268602</c:v>
                </c:pt>
                <c:pt idx="10">
                  <c:v>76.803709318089403</c:v>
                </c:pt>
                <c:pt idx="11">
                  <c:v>81.193840348623695</c:v>
                </c:pt>
                <c:pt idx="12">
                  <c:v>86.911779102157496</c:v>
                </c:pt>
                <c:pt idx="13">
                  <c:v>91.302800084248702</c:v>
                </c:pt>
                <c:pt idx="14">
                  <c:v>97.023408692453501</c:v>
                </c:pt>
                <c:pt idx="15">
                  <c:v>101.41887943232901</c:v>
                </c:pt>
                <c:pt idx="16">
                  <c:v>106.71231129318799</c:v>
                </c:pt>
                <c:pt idx="17">
                  <c:v>111.124691112647</c:v>
                </c:pt>
                <c:pt idx="18">
                  <c:v>116.85864899420601</c:v>
                </c:pt>
                <c:pt idx="19">
                  <c:v>121.276368523006</c:v>
                </c:pt>
                <c:pt idx="20">
                  <c:v>126.57869989943499</c:v>
                </c:pt>
                <c:pt idx="21">
                  <c:v>131.44851481917601</c:v>
                </c:pt>
                <c:pt idx="22">
                  <c:v>136.30943022334799</c:v>
                </c:pt>
                <c:pt idx="23">
                  <c:v>141.180135094646</c:v>
                </c:pt>
                <c:pt idx="24">
                  <c:v>146.48424637418901</c:v>
                </c:pt>
                <c:pt idx="25">
                  <c:v>150.911755370116</c:v>
                </c:pt>
                <c:pt idx="26">
                  <c:v>155.78779995075601</c:v>
                </c:pt>
                <c:pt idx="27">
                  <c:v>160.63358617845901</c:v>
                </c:pt>
                <c:pt idx="28">
                  <c:v>166.377333527145</c:v>
                </c:pt>
                <c:pt idx="29">
                  <c:v>170.79238320127399</c:v>
                </c:pt>
                <c:pt idx="30">
                  <c:v>175.65418855700199</c:v>
                </c:pt>
                <c:pt idx="31">
                  <c:v>180.952960127203</c:v>
                </c:pt>
                <c:pt idx="32">
                  <c:v>185.79785640334899</c:v>
                </c:pt>
                <c:pt idx="33">
                  <c:v>190.65432204973601</c:v>
                </c:pt>
                <c:pt idx="34">
                  <c:v>195.495658519654</c:v>
                </c:pt>
                <c:pt idx="35">
                  <c:v>200.78553057428499</c:v>
                </c:pt>
                <c:pt idx="36">
                  <c:v>206.07629258047299</c:v>
                </c:pt>
                <c:pt idx="37">
                  <c:v>210.92563861440399</c:v>
                </c:pt>
                <c:pt idx="38">
                  <c:v>215.77320474522099</c:v>
                </c:pt>
                <c:pt idx="39">
                  <c:v>220.17757500066699</c:v>
                </c:pt>
                <c:pt idx="40">
                  <c:v>225.90708312444099</c:v>
                </c:pt>
                <c:pt idx="41">
                  <c:v>230.74841959436</c:v>
                </c:pt>
                <c:pt idx="42">
                  <c:v>235.592425918949</c:v>
                </c:pt>
                <c:pt idx="43">
                  <c:v>239.995016271281</c:v>
                </c:pt>
                <c:pt idx="44">
                  <c:v>245.27509885878499</c:v>
                </c:pt>
                <c:pt idx="45">
                  <c:v>250.11910518337399</c:v>
                </c:pt>
                <c:pt idx="46">
                  <c:v>254.95866175017801</c:v>
                </c:pt>
                <c:pt idx="47">
                  <c:v>259.80177812321</c:v>
                </c:pt>
                <c:pt idx="48">
                  <c:v>265.08008080760101</c:v>
                </c:pt>
              </c:numCache>
            </c:numRef>
          </c:xVal>
          <c:yVal>
            <c:numRef>
              <c:f>'60° R'!$AM$6:$AM$54</c:f>
              <c:numCache>
                <c:formatCode>0.0000</c:formatCode>
                <c:ptCount val="49"/>
                <c:pt idx="0">
                  <c:v>7.9336212433676341</c:v>
                </c:pt>
                <c:pt idx="1">
                  <c:v>8.4210776126752762</c:v>
                </c:pt>
                <c:pt idx="2">
                  <c:v>9.7168470796239355</c:v>
                </c:pt>
                <c:pt idx="3">
                  <c:v>11.618198916038949</c:v>
                </c:pt>
                <c:pt idx="4">
                  <c:v>13.277602589165699</c:v>
                </c:pt>
                <c:pt idx="5">
                  <c:v>15.583229752860401</c:v>
                </c:pt>
                <c:pt idx="6">
                  <c:v>17.485056230105801</c:v>
                </c:pt>
                <c:pt idx="7">
                  <c:v>19.992702397232801</c:v>
                </c:pt>
                <c:pt idx="8">
                  <c:v>21.773317472418899</c:v>
                </c:pt>
                <c:pt idx="9">
                  <c:v>23.917448093575352</c:v>
                </c:pt>
                <c:pt idx="10">
                  <c:v>25.455521704435149</c:v>
                </c:pt>
                <c:pt idx="11">
                  <c:v>26.791220331239899</c:v>
                </c:pt>
                <c:pt idx="12">
                  <c:v>27.440647647413002</c:v>
                </c:pt>
                <c:pt idx="13">
                  <c:v>28.978602598065201</c:v>
                </c:pt>
                <c:pt idx="14">
                  <c:v>29.425892250598451</c:v>
                </c:pt>
                <c:pt idx="15">
                  <c:v>30.276863929373398</c:v>
                </c:pt>
                <c:pt idx="16">
                  <c:v>29.7140585647454</c:v>
                </c:pt>
                <c:pt idx="17">
                  <c:v>29.069970957914151</c:v>
                </c:pt>
                <c:pt idx="18">
                  <c:v>28.345669050747951</c:v>
                </c:pt>
                <c:pt idx="19">
                  <c:v>27.216854495886899</c:v>
                </c:pt>
                <c:pt idx="20">
                  <c:v>25.8458544573223</c:v>
                </c:pt>
                <c:pt idx="21">
                  <c:v>23.585970803655901</c:v>
                </c:pt>
                <c:pt idx="22">
                  <c:v>22.2956597062566</c:v>
                </c:pt>
                <c:pt idx="23">
                  <c:v>20.076061193069002</c:v>
                </c:pt>
                <c:pt idx="24">
                  <c:v>18.62437221333915</c:v>
                </c:pt>
                <c:pt idx="25">
                  <c:v>16.525747781795701</c:v>
                </c:pt>
                <c:pt idx="26">
                  <c:v>13.780899859684251</c:v>
                </c:pt>
                <c:pt idx="27">
                  <c:v>13.62189518150555</c:v>
                </c:pt>
                <c:pt idx="28">
                  <c:v>12.251251123563749</c:v>
                </c:pt>
                <c:pt idx="29">
                  <c:v>11.36474071261385</c:v>
                </c:pt>
                <c:pt idx="30">
                  <c:v>9.9128144124687836</c:v>
                </c:pt>
                <c:pt idx="31">
                  <c:v>8.8247596389169853</c:v>
                </c:pt>
                <c:pt idx="32">
                  <c:v>8.8677739641705386</c:v>
                </c:pt>
                <c:pt idx="33">
                  <c:v>8.0623084750086704</c:v>
                </c:pt>
                <c:pt idx="34">
                  <c:v>8.3881494050673702</c:v>
                </c:pt>
                <c:pt idx="35">
                  <c:v>8.1081706452445399</c:v>
                </c:pt>
                <c:pt idx="36">
                  <c:v>7.7069804833623499</c:v>
                </c:pt>
                <c:pt idx="37">
                  <c:v>7.3863606024378647</c:v>
                </c:pt>
                <c:pt idx="38">
                  <c:v>7.2677597249456252</c:v>
                </c:pt>
                <c:pt idx="39">
                  <c:v>7.3105367297840047</c:v>
                </c:pt>
                <c:pt idx="40">
                  <c:v>7.0307952903763447</c:v>
                </c:pt>
                <c:pt idx="41">
                  <c:v>7.477847622494405</c:v>
                </c:pt>
                <c:pt idx="42">
                  <c:v>7.6016695491208655</c:v>
                </c:pt>
                <c:pt idx="43">
                  <c:v>7.8868693580779352</c:v>
                </c:pt>
                <c:pt idx="44">
                  <c:v>8.4149666119840809</c:v>
                </c:pt>
                <c:pt idx="45">
                  <c:v>8.5387885386105395</c:v>
                </c:pt>
                <c:pt idx="46">
                  <c:v>9.228263674847291</c:v>
                </c:pt>
                <c:pt idx="47">
                  <c:v>9.3924894021602015</c:v>
                </c:pt>
                <c:pt idx="48">
                  <c:v>10.163009460185025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30-F04D-896A-4532C85C8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233359"/>
        <c:axId val="1358233775"/>
      </c:scatterChart>
      <c:valAx>
        <c:axId val="1358233359"/>
        <c:scaling>
          <c:orientation val="minMax"/>
          <c:max val="2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</a:t>
                </a:r>
                <a:r>
                  <a:rPr lang="en-US" baseline="0"/>
                  <a:t> (MeV)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233775"/>
        <c:crosses val="autoZero"/>
        <c:crossBetween val="midCat"/>
      </c:valAx>
      <c:valAx>
        <c:axId val="1358233775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R(E0, w) [10^-3 MeV^-1]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9.4562647754137114E-3"/>
              <c:y val="0.3156904694852571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233359"/>
        <c:crosses val="autoZero"/>
        <c:crossBetween val="midCat"/>
        <c:majorUnit val="20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R(E0, w) 520 MeV 60</a:t>
            </a:r>
            <a:r>
              <a:rPr lang="en-US" sz="1400" b="0" i="0" u="none" strike="noStrike" baseline="0">
                <a:effectLst/>
              </a:rPr>
              <a:t>°</a:t>
            </a:r>
            <a:r>
              <a:rPr lang="en-US"/>
              <a:t>  </a:t>
            </a:r>
          </a:p>
        </c:rich>
      </c:tx>
      <c:layout>
        <c:manualLayout>
          <c:xMode val="edge"/>
          <c:yMode val="edge"/>
          <c:x val="0.34481673833324028"/>
          <c:y val="4.726736331233802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8932178087404496E-2"/>
          <c:y val="0.16708333333333336"/>
          <c:w val="0.83709022431675595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'60° R'!$BB$6:$BB$70</c:f>
                <c:numCache>
                  <c:formatCode>General</c:formatCode>
                  <c:ptCount val="65"/>
                  <c:pt idx="0">
                    <c:v>0.39473684210526505</c:v>
                  </c:pt>
                  <c:pt idx="1">
                    <c:v>0.48245614035087492</c:v>
                  </c:pt>
                  <c:pt idx="2">
                    <c:v>0.43859649122806976</c:v>
                  </c:pt>
                  <c:pt idx="3">
                    <c:v>0.43859649122806976</c:v>
                  </c:pt>
                  <c:pt idx="4">
                    <c:v>0.43859649122807509</c:v>
                  </c:pt>
                  <c:pt idx="5">
                    <c:v>0.4824561403508798</c:v>
                  </c:pt>
                  <c:pt idx="6">
                    <c:v>0.35087719298245545</c:v>
                  </c:pt>
                  <c:pt idx="7">
                    <c:v>0.43859649122804978</c:v>
                  </c:pt>
                  <c:pt idx="8">
                    <c:v>0.48245614035090068</c:v>
                  </c:pt>
                  <c:pt idx="9">
                    <c:v>0.43859649122804978</c:v>
                  </c:pt>
                  <c:pt idx="10">
                    <c:v>0.39473684210525128</c:v>
                  </c:pt>
                  <c:pt idx="11">
                    <c:v>0.43859649122805067</c:v>
                  </c:pt>
                  <c:pt idx="12">
                    <c:v>0.43859649122805067</c:v>
                  </c:pt>
                  <c:pt idx="13">
                    <c:v>0.43859649122809863</c:v>
                  </c:pt>
                  <c:pt idx="14">
                    <c:v>0.43859649122805067</c:v>
                  </c:pt>
                  <c:pt idx="15">
                    <c:v>0.43859649122804889</c:v>
                  </c:pt>
                  <c:pt idx="16">
                    <c:v>0.43859649122804889</c:v>
                  </c:pt>
                  <c:pt idx="17">
                    <c:v>0.4385964912281004</c:v>
                  </c:pt>
                  <c:pt idx="18">
                    <c:v>0.43859649122805067</c:v>
                  </c:pt>
                  <c:pt idx="19">
                    <c:v>0.39473684210529925</c:v>
                  </c:pt>
                  <c:pt idx="20">
                    <c:v>0.39473684210524951</c:v>
                  </c:pt>
                  <c:pt idx="21">
                    <c:v>0.43859649122804889</c:v>
                  </c:pt>
                  <c:pt idx="22">
                    <c:v>0.4385964912281004</c:v>
                  </c:pt>
                  <c:pt idx="23">
                    <c:v>0.39473684210524951</c:v>
                  </c:pt>
                  <c:pt idx="24">
                    <c:v>0.39473684210530102</c:v>
                  </c:pt>
                  <c:pt idx="25">
                    <c:v>0.39473684210525128</c:v>
                  </c:pt>
                  <c:pt idx="26">
                    <c:v>0.4385964912281004</c:v>
                  </c:pt>
                  <c:pt idx="27">
                    <c:v>0.43859649122809863</c:v>
                  </c:pt>
                  <c:pt idx="28">
                    <c:v>0.39473684210530102</c:v>
                  </c:pt>
                  <c:pt idx="29">
                    <c:v>0.4385964912281004</c:v>
                  </c:pt>
                  <c:pt idx="30">
                    <c:v>0.4385964912281004</c:v>
                  </c:pt>
                  <c:pt idx="31">
                    <c:v>0.57017543859650033</c:v>
                  </c:pt>
                  <c:pt idx="32">
                    <c:v>0.43859649122804978</c:v>
                  </c:pt>
                  <c:pt idx="33">
                    <c:v>0.43859649122804978</c:v>
                  </c:pt>
                  <c:pt idx="34">
                    <c:v>0.39473684210524951</c:v>
                  </c:pt>
                  <c:pt idx="35">
                    <c:v>0.48245614035085005</c:v>
                  </c:pt>
                  <c:pt idx="36">
                    <c:v>0.39473684210530013</c:v>
                  </c:pt>
                  <c:pt idx="37">
                    <c:v>0.4385964912281004</c:v>
                  </c:pt>
                  <c:pt idx="38">
                    <c:v>0.43859649122804978</c:v>
                  </c:pt>
                  <c:pt idx="39">
                    <c:v>0.43859649122804978</c:v>
                  </c:pt>
                  <c:pt idx="40">
                    <c:v>0.43859649122805511</c:v>
                  </c:pt>
                  <c:pt idx="41">
                    <c:v>0.43859649122805955</c:v>
                  </c:pt>
                  <c:pt idx="42">
                    <c:v>0.43859649122807465</c:v>
                  </c:pt>
                  <c:pt idx="43">
                    <c:v>0.43859649122802047</c:v>
                  </c:pt>
                  <c:pt idx="44">
                    <c:v>0.43859649122804001</c:v>
                  </c:pt>
                  <c:pt idx="45">
                    <c:v>0.39473684210524951</c:v>
                  </c:pt>
                  <c:pt idx="46">
                    <c:v>0.3947368421052504</c:v>
                  </c:pt>
                  <c:pt idx="47">
                    <c:v>0.48245614035085005</c:v>
                  </c:pt>
                  <c:pt idx="48">
                    <c:v>0.3947368421052504</c:v>
                  </c:pt>
                  <c:pt idx="49">
                    <c:v>0.43859649122809952</c:v>
                  </c:pt>
                  <c:pt idx="50">
                    <c:v>0.48245614035090068</c:v>
                  </c:pt>
                  <c:pt idx="51">
                    <c:v>0.4385964912281004</c:v>
                  </c:pt>
                  <c:pt idx="52">
                    <c:v>0.4385964912281004</c:v>
                  </c:pt>
                  <c:pt idx="53">
                    <c:v>0.43859649122805067</c:v>
                  </c:pt>
                  <c:pt idx="54">
                    <c:v>0.35087719298245013</c:v>
                  </c:pt>
                  <c:pt idx="55">
                    <c:v>0.57017543859649944</c:v>
                  </c:pt>
                  <c:pt idx="56">
                    <c:v>0.48245614035089979</c:v>
                  </c:pt>
                  <c:pt idx="57">
                    <c:v>0.43859649122804978</c:v>
                  </c:pt>
                  <c:pt idx="58">
                    <c:v>0.39473684210530013</c:v>
                  </c:pt>
                  <c:pt idx="59">
                    <c:v>0.48245614035085005</c:v>
                  </c:pt>
                  <c:pt idx="60">
                    <c:v>0.48245614035089979</c:v>
                  </c:pt>
                  <c:pt idx="61">
                    <c:v>0.5701754385964497</c:v>
                  </c:pt>
                  <c:pt idx="62">
                    <c:v>0.48245614035085005</c:v>
                  </c:pt>
                  <c:pt idx="63">
                    <c:v>0.4385964912281004</c:v>
                  </c:pt>
                  <c:pt idx="64">
                    <c:v>0.48245614035089979</c:v>
                  </c:pt>
                </c:numCache>
              </c:numRef>
            </c:plus>
            <c:minus>
              <c:numRef>
                <c:f>'60° R'!$BB$6:$BB$70</c:f>
                <c:numCache>
                  <c:formatCode>General</c:formatCode>
                  <c:ptCount val="65"/>
                  <c:pt idx="0">
                    <c:v>0.39473684210526505</c:v>
                  </c:pt>
                  <c:pt idx="1">
                    <c:v>0.48245614035087492</c:v>
                  </c:pt>
                  <c:pt idx="2">
                    <c:v>0.43859649122806976</c:v>
                  </c:pt>
                  <c:pt idx="3">
                    <c:v>0.43859649122806976</c:v>
                  </c:pt>
                  <c:pt idx="4">
                    <c:v>0.43859649122807509</c:v>
                  </c:pt>
                  <c:pt idx="5">
                    <c:v>0.4824561403508798</c:v>
                  </c:pt>
                  <c:pt idx="6">
                    <c:v>0.35087719298245545</c:v>
                  </c:pt>
                  <c:pt idx="7">
                    <c:v>0.43859649122804978</c:v>
                  </c:pt>
                  <c:pt idx="8">
                    <c:v>0.48245614035090068</c:v>
                  </c:pt>
                  <c:pt idx="9">
                    <c:v>0.43859649122804978</c:v>
                  </c:pt>
                  <c:pt idx="10">
                    <c:v>0.39473684210525128</c:v>
                  </c:pt>
                  <c:pt idx="11">
                    <c:v>0.43859649122805067</c:v>
                  </c:pt>
                  <c:pt idx="12">
                    <c:v>0.43859649122805067</c:v>
                  </c:pt>
                  <c:pt idx="13">
                    <c:v>0.43859649122809863</c:v>
                  </c:pt>
                  <c:pt idx="14">
                    <c:v>0.43859649122805067</c:v>
                  </c:pt>
                  <c:pt idx="15">
                    <c:v>0.43859649122804889</c:v>
                  </c:pt>
                  <c:pt idx="16">
                    <c:v>0.43859649122804889</c:v>
                  </c:pt>
                  <c:pt idx="17">
                    <c:v>0.4385964912281004</c:v>
                  </c:pt>
                  <c:pt idx="18">
                    <c:v>0.43859649122805067</c:v>
                  </c:pt>
                  <c:pt idx="19">
                    <c:v>0.39473684210529925</c:v>
                  </c:pt>
                  <c:pt idx="20">
                    <c:v>0.39473684210524951</c:v>
                  </c:pt>
                  <c:pt idx="21">
                    <c:v>0.43859649122804889</c:v>
                  </c:pt>
                  <c:pt idx="22">
                    <c:v>0.4385964912281004</c:v>
                  </c:pt>
                  <c:pt idx="23">
                    <c:v>0.39473684210524951</c:v>
                  </c:pt>
                  <c:pt idx="24">
                    <c:v>0.39473684210530102</c:v>
                  </c:pt>
                  <c:pt idx="25">
                    <c:v>0.39473684210525128</c:v>
                  </c:pt>
                  <c:pt idx="26">
                    <c:v>0.4385964912281004</c:v>
                  </c:pt>
                  <c:pt idx="27">
                    <c:v>0.43859649122809863</c:v>
                  </c:pt>
                  <c:pt idx="28">
                    <c:v>0.39473684210530102</c:v>
                  </c:pt>
                  <c:pt idx="29">
                    <c:v>0.4385964912281004</c:v>
                  </c:pt>
                  <c:pt idx="30">
                    <c:v>0.4385964912281004</c:v>
                  </c:pt>
                  <c:pt idx="31">
                    <c:v>0.57017543859650033</c:v>
                  </c:pt>
                  <c:pt idx="32">
                    <c:v>0.43859649122804978</c:v>
                  </c:pt>
                  <c:pt idx="33">
                    <c:v>0.43859649122804978</c:v>
                  </c:pt>
                  <c:pt idx="34">
                    <c:v>0.39473684210524951</c:v>
                  </c:pt>
                  <c:pt idx="35">
                    <c:v>0.48245614035085005</c:v>
                  </c:pt>
                  <c:pt idx="36">
                    <c:v>0.39473684210530013</c:v>
                  </c:pt>
                  <c:pt idx="37">
                    <c:v>0.4385964912281004</c:v>
                  </c:pt>
                  <c:pt idx="38">
                    <c:v>0.43859649122804978</c:v>
                  </c:pt>
                  <c:pt idx="39">
                    <c:v>0.43859649122804978</c:v>
                  </c:pt>
                  <c:pt idx="40">
                    <c:v>0.43859649122805511</c:v>
                  </c:pt>
                  <c:pt idx="41">
                    <c:v>0.43859649122805955</c:v>
                  </c:pt>
                  <c:pt idx="42">
                    <c:v>0.43859649122807465</c:v>
                  </c:pt>
                  <c:pt idx="43">
                    <c:v>0.43859649122802047</c:v>
                  </c:pt>
                  <c:pt idx="44">
                    <c:v>0.43859649122804001</c:v>
                  </c:pt>
                  <c:pt idx="45">
                    <c:v>0.39473684210524951</c:v>
                  </c:pt>
                  <c:pt idx="46">
                    <c:v>0.3947368421052504</c:v>
                  </c:pt>
                  <c:pt idx="47">
                    <c:v>0.48245614035085005</c:v>
                  </c:pt>
                  <c:pt idx="48">
                    <c:v>0.3947368421052504</c:v>
                  </c:pt>
                  <c:pt idx="49">
                    <c:v>0.43859649122809952</c:v>
                  </c:pt>
                  <c:pt idx="50">
                    <c:v>0.48245614035090068</c:v>
                  </c:pt>
                  <c:pt idx="51">
                    <c:v>0.4385964912281004</c:v>
                  </c:pt>
                  <c:pt idx="52">
                    <c:v>0.4385964912281004</c:v>
                  </c:pt>
                  <c:pt idx="53">
                    <c:v>0.43859649122805067</c:v>
                  </c:pt>
                  <c:pt idx="54">
                    <c:v>0.35087719298245013</c:v>
                  </c:pt>
                  <c:pt idx="55">
                    <c:v>0.57017543859649944</c:v>
                  </c:pt>
                  <c:pt idx="56">
                    <c:v>0.48245614035089979</c:v>
                  </c:pt>
                  <c:pt idx="57">
                    <c:v>0.43859649122804978</c:v>
                  </c:pt>
                  <c:pt idx="58">
                    <c:v>0.39473684210530013</c:v>
                  </c:pt>
                  <c:pt idx="59">
                    <c:v>0.48245614035085005</c:v>
                  </c:pt>
                  <c:pt idx="60">
                    <c:v>0.48245614035089979</c:v>
                  </c:pt>
                  <c:pt idx="61">
                    <c:v>0.5701754385964497</c:v>
                  </c:pt>
                  <c:pt idx="62">
                    <c:v>0.48245614035085005</c:v>
                  </c:pt>
                  <c:pt idx="63">
                    <c:v>0.4385964912281004</c:v>
                  </c:pt>
                  <c:pt idx="64">
                    <c:v>0.48245614035089979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'60° R'!$AZ$6:$AZ$70</c:f>
              <c:numCache>
                <c:formatCode>0.0000</c:formatCode>
                <c:ptCount val="65"/>
                <c:pt idx="0">
                  <c:v>32.481203007518801</c:v>
                </c:pt>
                <c:pt idx="1">
                  <c:v>37.894736842105203</c:v>
                </c:pt>
                <c:pt idx="2">
                  <c:v>42.406015037593903</c:v>
                </c:pt>
                <c:pt idx="3">
                  <c:v>47.819548872180398</c:v>
                </c:pt>
                <c:pt idx="4">
                  <c:v>52.781954887217999</c:v>
                </c:pt>
                <c:pt idx="5">
                  <c:v>57.7443609022556</c:v>
                </c:pt>
                <c:pt idx="6">
                  <c:v>62.706766917293201</c:v>
                </c:pt>
                <c:pt idx="7">
                  <c:v>67.669172932330795</c:v>
                </c:pt>
                <c:pt idx="8">
                  <c:v>72.631578947368396</c:v>
                </c:pt>
                <c:pt idx="9">
                  <c:v>77.593984962405997</c:v>
                </c:pt>
                <c:pt idx="10">
                  <c:v>82.105263157894697</c:v>
                </c:pt>
                <c:pt idx="11">
                  <c:v>87.969924812030001</c:v>
                </c:pt>
                <c:pt idx="12">
                  <c:v>92.481203007518801</c:v>
                </c:pt>
                <c:pt idx="13">
                  <c:v>97.894736842105203</c:v>
                </c:pt>
                <c:pt idx="14">
                  <c:v>102.85714285714199</c:v>
                </c:pt>
                <c:pt idx="15">
                  <c:v>108.27067669172899</c:v>
                </c:pt>
                <c:pt idx="16">
                  <c:v>112.78195488721801</c:v>
                </c:pt>
                <c:pt idx="17">
                  <c:v>117.744360902255</c:v>
                </c:pt>
                <c:pt idx="18">
                  <c:v>122.706766917293</c:v>
                </c:pt>
                <c:pt idx="19">
                  <c:v>127.66917293233</c:v>
                </c:pt>
                <c:pt idx="20">
                  <c:v>132.63157894736801</c:v>
                </c:pt>
                <c:pt idx="21">
                  <c:v>137.59398496240601</c:v>
                </c:pt>
                <c:pt idx="22">
                  <c:v>143.007518796992</c:v>
                </c:pt>
                <c:pt idx="23">
                  <c:v>147.51879699248099</c:v>
                </c:pt>
                <c:pt idx="24">
                  <c:v>152.48120300751799</c:v>
                </c:pt>
                <c:pt idx="25">
                  <c:v>157.894736842105</c:v>
                </c:pt>
                <c:pt idx="26">
                  <c:v>162.40601503759399</c:v>
                </c:pt>
                <c:pt idx="27">
                  <c:v>167.81954887218001</c:v>
                </c:pt>
                <c:pt idx="28">
                  <c:v>172.78195488721801</c:v>
                </c:pt>
                <c:pt idx="29">
                  <c:v>177.74436090225501</c:v>
                </c:pt>
                <c:pt idx="30">
                  <c:v>182.25563909774399</c:v>
                </c:pt>
                <c:pt idx="31">
                  <c:v>187.218045112781</c:v>
                </c:pt>
                <c:pt idx="32">
                  <c:v>191.72932330827001</c:v>
                </c:pt>
                <c:pt idx="33">
                  <c:v>197.142857142857</c:v>
                </c:pt>
                <c:pt idx="34">
                  <c:v>202.105263157894</c:v>
                </c:pt>
                <c:pt idx="35">
                  <c:v>207.067669172932</c:v>
                </c:pt>
                <c:pt idx="36">
                  <c:v>211.57894736842101</c:v>
                </c:pt>
                <c:pt idx="37">
                  <c:v>216.992481203007</c:v>
                </c:pt>
                <c:pt idx="38">
                  <c:v>221.954887218045</c:v>
                </c:pt>
                <c:pt idx="39">
                  <c:v>226.91729323308201</c:v>
                </c:pt>
                <c:pt idx="40">
                  <c:v>231.42857142857099</c:v>
                </c:pt>
                <c:pt idx="41">
                  <c:v>236.84210526315701</c:v>
                </c:pt>
                <c:pt idx="42">
                  <c:v>241.80451127819501</c:v>
                </c:pt>
                <c:pt idx="43">
                  <c:v>246.76691729323301</c:v>
                </c:pt>
                <c:pt idx="44">
                  <c:v>251.72932330827001</c:v>
                </c:pt>
                <c:pt idx="45">
                  <c:v>256.69172932330798</c:v>
                </c:pt>
                <c:pt idx="46">
                  <c:v>261.20300751879699</c:v>
                </c:pt>
                <c:pt idx="47">
                  <c:v>266.61654135338301</c:v>
                </c:pt>
                <c:pt idx="48">
                  <c:v>271.57894736842098</c:v>
                </c:pt>
                <c:pt idx="49">
                  <c:v>276.54135338345799</c:v>
                </c:pt>
                <c:pt idx="50">
                  <c:v>281.50375939849602</c:v>
                </c:pt>
                <c:pt idx="51">
                  <c:v>286.46616541353302</c:v>
                </c:pt>
                <c:pt idx="52">
                  <c:v>291.42857142857099</c:v>
                </c:pt>
                <c:pt idx="53">
                  <c:v>296.39097744360902</c:v>
                </c:pt>
                <c:pt idx="54">
                  <c:v>300.90225563909701</c:v>
                </c:pt>
                <c:pt idx="55">
                  <c:v>306.31578947368399</c:v>
                </c:pt>
                <c:pt idx="56">
                  <c:v>310.82706766917198</c:v>
                </c:pt>
                <c:pt idx="57">
                  <c:v>316.24060150375902</c:v>
                </c:pt>
                <c:pt idx="58">
                  <c:v>320.75187969924798</c:v>
                </c:pt>
                <c:pt idx="59">
                  <c:v>326.165413533834</c:v>
                </c:pt>
                <c:pt idx="60">
                  <c:v>330.67669172932301</c:v>
                </c:pt>
                <c:pt idx="61">
                  <c:v>335.63909774436001</c:v>
                </c:pt>
                <c:pt idx="62">
                  <c:v>340.60150375939799</c:v>
                </c:pt>
                <c:pt idx="63">
                  <c:v>345.112781954887</c:v>
                </c:pt>
                <c:pt idx="64">
                  <c:v>350.075187969924</c:v>
                </c:pt>
              </c:numCache>
            </c:numRef>
          </c:xVal>
          <c:yVal>
            <c:numRef>
              <c:f>'60° R'!$BA$6:$BA$70</c:f>
              <c:numCache>
                <c:formatCode>0.0000</c:formatCode>
                <c:ptCount val="65"/>
                <c:pt idx="0">
                  <c:v>3.4649122807017552</c:v>
                </c:pt>
                <c:pt idx="1">
                  <c:v>3.2017543859649051</c:v>
                </c:pt>
                <c:pt idx="2">
                  <c:v>4.3859649122807003</c:v>
                </c:pt>
                <c:pt idx="3">
                  <c:v>5.5263157894736796</c:v>
                </c:pt>
                <c:pt idx="4">
                  <c:v>6.6666666666666643</c:v>
                </c:pt>
                <c:pt idx="5">
                  <c:v>7.8508771929824395</c:v>
                </c:pt>
                <c:pt idx="6">
                  <c:v>9.7368421052631451</c:v>
                </c:pt>
                <c:pt idx="7">
                  <c:v>11.140350877192951</c:v>
                </c:pt>
                <c:pt idx="8">
                  <c:v>13.289473684210499</c:v>
                </c:pt>
                <c:pt idx="9">
                  <c:v>14.912280701754351</c:v>
                </c:pt>
                <c:pt idx="10">
                  <c:v>16.447368421052552</c:v>
                </c:pt>
                <c:pt idx="11">
                  <c:v>18.33333333333325</c:v>
                </c:pt>
                <c:pt idx="12">
                  <c:v>19.99999999999995</c:v>
                </c:pt>
                <c:pt idx="13">
                  <c:v>21.578947368420998</c:v>
                </c:pt>
                <c:pt idx="14">
                  <c:v>22.63157894736835</c:v>
                </c:pt>
                <c:pt idx="15">
                  <c:v>24.210526315789451</c:v>
                </c:pt>
                <c:pt idx="16">
                  <c:v>25.614035087719252</c:v>
                </c:pt>
                <c:pt idx="17">
                  <c:v>25.9649122807017</c:v>
                </c:pt>
                <c:pt idx="18">
                  <c:v>26.92982456140345</c:v>
                </c:pt>
                <c:pt idx="19">
                  <c:v>27.7631578947368</c:v>
                </c:pt>
                <c:pt idx="20">
                  <c:v>27.49999999999995</c:v>
                </c:pt>
                <c:pt idx="21">
                  <c:v>27.543859649122751</c:v>
                </c:pt>
                <c:pt idx="22">
                  <c:v>27.719298245613999</c:v>
                </c:pt>
                <c:pt idx="23">
                  <c:v>26.79824561403505</c:v>
                </c:pt>
                <c:pt idx="24">
                  <c:v>26.008771929824498</c:v>
                </c:pt>
                <c:pt idx="25">
                  <c:v>24.780701754385952</c:v>
                </c:pt>
                <c:pt idx="26">
                  <c:v>23.508771929824501</c:v>
                </c:pt>
                <c:pt idx="27">
                  <c:v>22.280701754385902</c:v>
                </c:pt>
                <c:pt idx="28">
                  <c:v>21.008771929824498</c:v>
                </c:pt>
                <c:pt idx="29">
                  <c:v>19.736842105263101</c:v>
                </c:pt>
                <c:pt idx="30">
                  <c:v>18.3333333333333</c:v>
                </c:pt>
                <c:pt idx="31">
                  <c:v>16.798245614035</c:v>
                </c:pt>
                <c:pt idx="32">
                  <c:v>15.087719298245549</c:v>
                </c:pt>
                <c:pt idx="33">
                  <c:v>14.385964912280649</c:v>
                </c:pt>
                <c:pt idx="34">
                  <c:v>13.55263157894735</c:v>
                </c:pt>
                <c:pt idx="35">
                  <c:v>12.49999999999995</c:v>
                </c:pt>
                <c:pt idx="36">
                  <c:v>12.236842105263101</c:v>
                </c:pt>
                <c:pt idx="37">
                  <c:v>10.9649122807017</c:v>
                </c:pt>
                <c:pt idx="38">
                  <c:v>10.526315789473649</c:v>
                </c:pt>
                <c:pt idx="39">
                  <c:v>10.438596491228051</c:v>
                </c:pt>
                <c:pt idx="40">
                  <c:v>9.8245614035087456</c:v>
                </c:pt>
                <c:pt idx="41">
                  <c:v>9.7368421052631398</c:v>
                </c:pt>
                <c:pt idx="42">
                  <c:v>9.5614035087719245</c:v>
                </c:pt>
                <c:pt idx="43">
                  <c:v>10.17543859649118</c:v>
                </c:pt>
                <c:pt idx="44">
                  <c:v>9.9999999999999591</c:v>
                </c:pt>
                <c:pt idx="45">
                  <c:v>10.48245614035085</c:v>
                </c:pt>
                <c:pt idx="46">
                  <c:v>10.83333333333325</c:v>
                </c:pt>
                <c:pt idx="47">
                  <c:v>11.18421052631575</c:v>
                </c:pt>
                <c:pt idx="48">
                  <c:v>10.83333333333325</c:v>
                </c:pt>
                <c:pt idx="49">
                  <c:v>11.491228070175399</c:v>
                </c:pt>
                <c:pt idx="50">
                  <c:v>12.675438596491201</c:v>
                </c:pt>
                <c:pt idx="51">
                  <c:v>12.2807017543859</c:v>
                </c:pt>
                <c:pt idx="52">
                  <c:v>12.719298245614</c:v>
                </c:pt>
                <c:pt idx="53">
                  <c:v>12.98245614035085</c:v>
                </c:pt>
                <c:pt idx="54">
                  <c:v>13.59649122807015</c:v>
                </c:pt>
                <c:pt idx="55">
                  <c:v>13.640350877192901</c:v>
                </c:pt>
                <c:pt idx="56">
                  <c:v>13.3771929824561</c:v>
                </c:pt>
                <c:pt idx="57">
                  <c:v>14.210526315789451</c:v>
                </c:pt>
                <c:pt idx="58">
                  <c:v>14.6929824561403</c:v>
                </c:pt>
                <c:pt idx="59">
                  <c:v>14.254385964912251</c:v>
                </c:pt>
                <c:pt idx="60">
                  <c:v>14.7807017543859</c:v>
                </c:pt>
                <c:pt idx="61">
                  <c:v>16.184210526315749</c:v>
                </c:pt>
                <c:pt idx="62">
                  <c:v>15.13157894736835</c:v>
                </c:pt>
                <c:pt idx="63">
                  <c:v>16.6666666666666</c:v>
                </c:pt>
                <c:pt idx="64">
                  <c:v>16.535087719298197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94-3E48-B042-65F612BD0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233359"/>
        <c:axId val="1358233775"/>
      </c:scatterChart>
      <c:valAx>
        <c:axId val="1358233359"/>
        <c:scaling>
          <c:orientation val="minMax"/>
          <c:max val="3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</a:t>
                </a:r>
                <a:r>
                  <a:rPr lang="en-US" baseline="0"/>
                  <a:t> (MeV)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233775"/>
        <c:crosses val="autoZero"/>
        <c:crossBetween val="midCat"/>
      </c:valAx>
      <c:valAx>
        <c:axId val="1358233775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R(E0, w) [10^-3 MeV^-1]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9.4562647754137114E-3"/>
              <c:y val="0.3156904694852571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233359"/>
        <c:crosses val="autoZero"/>
        <c:crossBetween val="midCat"/>
        <c:majorUnit val="20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175880</xdr:colOff>
      <xdr:row>22</xdr:row>
      <xdr:rowOff>5520</xdr:rowOff>
    </xdr:from>
    <xdr:to>
      <xdr:col>31</xdr:col>
      <xdr:colOff>546905</xdr:colOff>
      <xdr:row>33</xdr:row>
      <xdr:rowOff>180545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CAAD1D-77A3-4816-882A-BFB5FB5503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206" t="52799" r="206" b="982"/>
        <a:stretch/>
      </xdr:blipFill>
      <xdr:spPr>
        <a:xfrm>
          <a:off x="16230114" y="4230318"/>
          <a:ext cx="5832538" cy="2287425"/>
        </a:xfrm>
        <a:prstGeom prst="rect">
          <a:avLst/>
        </a:prstGeom>
      </xdr:spPr>
    </xdr:pic>
    <xdr:clientData/>
  </xdr:twoCellAnchor>
  <xdr:twoCellAnchor editAs="oneCell">
    <xdr:from>
      <xdr:col>6</xdr:col>
      <xdr:colOff>371476</xdr:colOff>
      <xdr:row>21</xdr:row>
      <xdr:rowOff>0</xdr:rowOff>
    </xdr:from>
    <xdr:to>
      <xdr:col>14</xdr:col>
      <xdr:colOff>360530</xdr:colOff>
      <xdr:row>33</xdr:row>
      <xdr:rowOff>20935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4E3A99-6640-47E3-B987-4CE9E37629E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137" b="45378"/>
        <a:stretch/>
      </xdr:blipFill>
      <xdr:spPr>
        <a:xfrm>
          <a:off x="5210176" y="4000500"/>
          <a:ext cx="4865854" cy="2306935"/>
        </a:xfrm>
        <a:prstGeom prst="rect">
          <a:avLst/>
        </a:prstGeom>
      </xdr:spPr>
    </xdr:pic>
    <xdr:clientData/>
  </xdr:twoCellAnchor>
  <xdr:twoCellAnchor>
    <xdr:from>
      <xdr:col>6</xdr:col>
      <xdr:colOff>387803</xdr:colOff>
      <xdr:row>3</xdr:row>
      <xdr:rowOff>20751</xdr:rowOff>
    </xdr:from>
    <xdr:to>
      <xdr:col>14</xdr:col>
      <xdr:colOff>883103</xdr:colOff>
      <xdr:row>20</xdr:row>
      <xdr:rowOff>6464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2E2E2E-4703-40CA-A141-90CB2D8A1D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588694</xdr:colOff>
      <xdr:row>4</xdr:row>
      <xdr:rowOff>125801</xdr:rowOff>
    </xdr:from>
    <xdr:to>
      <xdr:col>32</xdr:col>
      <xdr:colOff>26958</xdr:colOff>
      <xdr:row>20</xdr:row>
      <xdr:rowOff>95966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A2F66F-B43D-404D-98B6-301141A528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107374</xdr:rowOff>
    </xdr:from>
    <xdr:to>
      <xdr:col>6</xdr:col>
      <xdr:colOff>360795</xdr:colOff>
      <xdr:row>49</xdr:row>
      <xdr:rowOff>113455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747CC298-4CE2-5C4F-A62F-6922CDD6EF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84668</xdr:colOff>
      <xdr:row>39</xdr:row>
      <xdr:rowOff>184727</xdr:rowOff>
    </xdr:from>
    <xdr:to>
      <xdr:col>13</xdr:col>
      <xdr:colOff>423334</xdr:colOff>
      <xdr:row>56</xdr:row>
      <xdr:rowOff>190807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3506B0A0-3937-A24B-ABB4-79EE87CACB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762000</xdr:colOff>
      <xdr:row>45</xdr:row>
      <xdr:rowOff>161636</xdr:rowOff>
    </xdr:from>
    <xdr:to>
      <xdr:col>20</xdr:col>
      <xdr:colOff>261697</xdr:colOff>
      <xdr:row>62</xdr:row>
      <xdr:rowOff>167717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039048-CC4D-864A-BB61-9CD658020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638848</xdr:colOff>
      <xdr:row>52</xdr:row>
      <xdr:rowOff>38484</xdr:rowOff>
    </xdr:from>
    <xdr:to>
      <xdr:col>27</xdr:col>
      <xdr:colOff>246302</xdr:colOff>
      <xdr:row>69</xdr:row>
      <xdr:rowOff>44565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ECFF2C76-368A-3547-A065-DAFE87615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460887</xdr:colOff>
      <xdr:row>56</xdr:row>
      <xdr:rowOff>40968</xdr:rowOff>
    </xdr:from>
    <xdr:to>
      <xdr:col>34</xdr:col>
      <xdr:colOff>235565</xdr:colOff>
      <xdr:row>74</xdr:row>
      <xdr:rowOff>51209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17DF1CA2-2201-C849-A274-B0AFFAB2E2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563308</xdr:colOff>
      <xdr:row>55</xdr:row>
      <xdr:rowOff>81935</xdr:rowOff>
    </xdr:from>
    <xdr:to>
      <xdr:col>40</xdr:col>
      <xdr:colOff>563308</xdr:colOff>
      <xdr:row>73</xdr:row>
      <xdr:rowOff>112661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1A558263-1059-294E-BF5D-3CA3EF480B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49</xdr:col>
      <xdr:colOff>378951</xdr:colOff>
      <xdr:row>70</xdr:row>
      <xdr:rowOff>184355</xdr:rowOff>
    </xdr:from>
    <xdr:to>
      <xdr:col>57</xdr:col>
      <xdr:colOff>112662</xdr:colOff>
      <xdr:row>89</xdr:row>
      <xdr:rowOff>20484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E1E0EFB7-4FD2-D646-9629-AF99915ABE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41</xdr:col>
      <xdr:colOff>778387</xdr:colOff>
      <xdr:row>68</xdr:row>
      <xdr:rowOff>112661</xdr:rowOff>
    </xdr:from>
    <xdr:to>
      <xdr:col>47</xdr:col>
      <xdr:colOff>604274</xdr:colOff>
      <xdr:row>86</xdr:row>
      <xdr:rowOff>143387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id="{AF6DDADE-10DE-184F-B913-107ED9DDE9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850900</xdr:colOff>
      <xdr:row>44</xdr:row>
      <xdr:rowOff>165100</xdr:rowOff>
    </xdr:from>
    <xdr:to>
      <xdr:col>19</xdr:col>
      <xdr:colOff>1333500</xdr:colOff>
      <xdr:row>63</xdr:row>
      <xdr:rowOff>139700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6890641B-96BB-984B-9074-0FCE79FF7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139700</xdr:colOff>
      <xdr:row>49</xdr:row>
      <xdr:rowOff>165100</xdr:rowOff>
    </xdr:from>
    <xdr:to>
      <xdr:col>27</xdr:col>
      <xdr:colOff>203200</xdr:colOff>
      <xdr:row>68</xdr:row>
      <xdr:rowOff>139700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AB76D817-FBDD-C346-AC78-4BE2F133D4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419100</xdr:colOff>
      <xdr:row>52</xdr:row>
      <xdr:rowOff>139700</xdr:rowOff>
    </xdr:from>
    <xdr:to>
      <xdr:col>34</xdr:col>
      <xdr:colOff>558800</xdr:colOff>
      <xdr:row>71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198378-10E8-0642-846C-2A9E575C2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0</xdr:colOff>
      <xdr:row>62</xdr:row>
      <xdr:rowOff>0</xdr:rowOff>
    </xdr:from>
    <xdr:to>
      <xdr:col>41</xdr:col>
      <xdr:colOff>1371600</xdr:colOff>
      <xdr:row>80</xdr:row>
      <xdr:rowOff>165100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DE588A20-EA59-F244-A16A-A5FCC97667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1536700</xdr:colOff>
      <xdr:row>64</xdr:row>
      <xdr:rowOff>50800</xdr:rowOff>
    </xdr:from>
    <xdr:to>
      <xdr:col>49</xdr:col>
      <xdr:colOff>88900</xdr:colOff>
      <xdr:row>83</xdr:row>
      <xdr:rowOff>25400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8AAC9901-26BD-A744-8495-B4C924C328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49</xdr:col>
      <xdr:colOff>508000</xdr:colOff>
      <xdr:row>64</xdr:row>
      <xdr:rowOff>152400</xdr:rowOff>
    </xdr:from>
    <xdr:to>
      <xdr:col>59</xdr:col>
      <xdr:colOff>520700</xdr:colOff>
      <xdr:row>89</xdr:row>
      <xdr:rowOff>50800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385BDFC7-B7C9-DB49-B552-CF50E637F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457200</xdr:colOff>
      <xdr:row>37</xdr:row>
      <xdr:rowOff>76200</xdr:rowOff>
    </xdr:from>
    <xdr:to>
      <xdr:col>6</xdr:col>
      <xdr:colOff>596900</xdr:colOff>
      <xdr:row>56</xdr:row>
      <xdr:rowOff>50800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98AEF093-8E50-9942-9CC7-CB6D9B6183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736600</xdr:colOff>
      <xdr:row>39</xdr:row>
      <xdr:rowOff>101600</xdr:rowOff>
    </xdr:from>
    <xdr:to>
      <xdr:col>12</xdr:col>
      <xdr:colOff>1841500</xdr:colOff>
      <xdr:row>58</xdr:row>
      <xdr:rowOff>76200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id="{DAB10E15-6A8E-5943-A6BE-C3F1FE4C27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bodek/Desktop/Other%20nuclei/All_data_for_the%20publication.xlsx" TargetMode="External"/><Relationship Id="rId1" Type="http://schemas.openxmlformats.org/officeDocument/2006/relationships/externalLinkPath" Target="/Users/bodek/Desktop/Other%20nuclei/All_data_for_the%20publi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21 Spamer"/>
      <sheetName val="Ibrahim"/>
      <sheetName val="10Gaskell"/>
      <sheetName val="12Alsami"/>
      <sheetName val="12Alsmai-2"/>
      <sheetName val="13Vahe"/>
      <sheetName val="14E139"/>
      <sheetName val="15Fomin"/>
      <sheetName val="4Baran"/>
      <sheetName val="5Bagda"/>
      <sheetName val="16Yama"/>
      <sheetName val="6Dai"/>
      <sheetName val="photo"/>
      <sheetName val="Yamaguchi 135 deg"/>
      <sheetName val="17Ryan"/>
      <sheetName val="Yamaguchi_RL_RT"/>
      <sheetName val="yama_bakc"/>
      <sheetName val="Goldem_Forest"/>
      <sheetName val="7Arrington95"/>
      <sheetName val="18Bunin"/>
      <sheetName val="8Day"/>
      <sheetName val="9Arrington98"/>
      <sheetName val="1Barreau"/>
      <sheetName val="All  180 deg"/>
      <sheetName val="1Barreau_summary1"/>
      <sheetName val="1Barreau_summary2"/>
      <sheetName val="2Oconnell"/>
      <sheetName val="3Sealock"/>
      <sheetName val="11Whitne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2">
          <cell r="AQ2">
            <v>0.93827208815999996</v>
          </cell>
        </row>
      </sheetData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75BCD-BA39-4E83-830B-45B9D72E4067}">
  <dimension ref="A1:V71"/>
  <sheetViews>
    <sheetView topLeftCell="N1" zoomScaleNormal="100" workbookViewId="0">
      <selection activeCell="AD63" sqref="AD63"/>
    </sheetView>
  </sheetViews>
  <sheetFormatPr baseColWidth="10" defaultColWidth="8.83203125" defaultRowHeight="15" x14ac:dyDescent="0.2"/>
  <cols>
    <col min="1" max="1" width="13" customWidth="1"/>
    <col min="2" max="2" width="12.5" bestFit="1" customWidth="1"/>
    <col min="3" max="3" width="9.5" customWidth="1"/>
    <col min="4" max="4" width="16.5" customWidth="1"/>
    <col min="5" max="5" width="12" customWidth="1"/>
    <col min="6" max="6" width="10.33203125" bestFit="1" customWidth="1"/>
    <col min="15" max="15" width="16.6640625" customWidth="1"/>
    <col min="17" max="17" width="9.5" customWidth="1"/>
    <col min="18" max="18" width="10.83203125" customWidth="1"/>
    <col min="19" max="19" width="17.5" customWidth="1"/>
    <col min="21" max="21" width="12.5" customWidth="1"/>
    <col min="22" max="22" width="11" customWidth="1"/>
  </cols>
  <sheetData>
    <row r="1" spans="1:22" x14ac:dyDescent="0.2">
      <c r="A1" s="3" t="s">
        <v>0</v>
      </c>
      <c r="B1" s="1">
        <v>480</v>
      </c>
      <c r="C1" s="2"/>
    </row>
    <row r="3" spans="1:22" x14ac:dyDescent="0.2">
      <c r="A3" s="12"/>
      <c r="B3" s="12"/>
      <c r="C3" s="12" t="s">
        <v>6</v>
      </c>
      <c r="D3" s="12"/>
      <c r="S3" s="12" t="s">
        <v>6</v>
      </c>
      <c r="T3" s="12"/>
    </row>
    <row r="4" spans="1:22" x14ac:dyDescent="0.2">
      <c r="A4" s="13" t="s">
        <v>9</v>
      </c>
      <c r="B4" s="13"/>
      <c r="C4" s="11" t="s">
        <v>2</v>
      </c>
      <c r="D4" s="11"/>
      <c r="E4" s="11"/>
      <c r="F4" s="11"/>
      <c r="G4" s="2"/>
      <c r="H4" s="2"/>
      <c r="I4" s="2"/>
      <c r="J4" s="2"/>
      <c r="K4" s="2"/>
      <c r="Q4" s="13" t="s">
        <v>9</v>
      </c>
      <c r="R4" s="13"/>
      <c r="S4" s="11" t="s">
        <v>3</v>
      </c>
      <c r="T4" s="11"/>
      <c r="U4" s="11"/>
      <c r="V4" s="11"/>
    </row>
    <row r="5" spans="1:22" x14ac:dyDescent="0.2">
      <c r="A5" s="5" t="s">
        <v>7</v>
      </c>
      <c r="B5" s="5" t="s">
        <v>8</v>
      </c>
      <c r="C5" s="2" t="s">
        <v>1</v>
      </c>
      <c r="D5" s="2" t="s">
        <v>10</v>
      </c>
      <c r="E5" s="2" t="s">
        <v>5</v>
      </c>
      <c r="F5" s="2" t="s">
        <v>11</v>
      </c>
      <c r="Q5" s="5" t="s">
        <v>7</v>
      </c>
      <c r="R5" s="5" t="s">
        <v>8</v>
      </c>
      <c r="S5" s="2" t="s">
        <v>4</v>
      </c>
      <c r="T5" s="2" t="s">
        <v>1</v>
      </c>
      <c r="U5" s="2" t="s">
        <v>5</v>
      </c>
      <c r="V5" s="2" t="s">
        <v>11</v>
      </c>
    </row>
    <row r="6" spans="1:22" x14ac:dyDescent="0.2">
      <c r="A6" s="4">
        <v>1.5340909090908901</v>
      </c>
      <c r="B6" s="4">
        <v>1.0795454545454299</v>
      </c>
      <c r="C6" s="7">
        <v>11.2911657083115</v>
      </c>
      <c r="D6" s="7">
        <f>(A6-B6)/2 +B6</f>
        <v>1.3068181818181599</v>
      </c>
      <c r="E6" s="6">
        <f>D6*0.001</f>
        <v>1.3068181818181599E-3</v>
      </c>
      <c r="F6" s="7">
        <f>(A6-B6)/2</f>
        <v>0.22727272727273007</v>
      </c>
      <c r="P6" s="4"/>
      <c r="Q6" s="4">
        <v>2.4</v>
      </c>
      <c r="R6" s="4">
        <v>0</v>
      </c>
      <c r="S6" s="7">
        <f>(Q6-R6)/2+R6</f>
        <v>1.2</v>
      </c>
      <c r="T6" s="8">
        <v>101.904761904761</v>
      </c>
      <c r="U6" s="6">
        <f>S6*0.001</f>
        <v>1.1999999999999999E-3</v>
      </c>
      <c r="V6" s="7">
        <f>(Q6-R6)/2</f>
        <v>1.2</v>
      </c>
    </row>
    <row r="7" spans="1:22" x14ac:dyDescent="0.2">
      <c r="A7" s="4">
        <v>1.44886363636361</v>
      </c>
      <c r="B7" s="4">
        <v>0.90909090909089196</v>
      </c>
      <c r="C7" s="7">
        <v>16.309461578672199</v>
      </c>
      <c r="D7" s="7">
        <f t="shared" ref="D7:D70" si="0">(A7-B7)/2 +B7</f>
        <v>1.1789772727272509</v>
      </c>
      <c r="E7" s="6">
        <f t="shared" ref="E7:E70" si="1">D7*0.001</f>
        <v>1.178977272727251E-3</v>
      </c>
      <c r="F7" s="7">
        <f t="shared" ref="F7:F70" si="2">(A7-B7)/2</f>
        <v>0.26988636363635904</v>
      </c>
      <c r="P7" s="4"/>
      <c r="Q7" s="4">
        <v>2.6666666666666501</v>
      </c>
      <c r="R7" s="4">
        <v>0.26666666666665101</v>
      </c>
      <c r="S7" s="7">
        <f t="shared" ref="S7:S54" si="3">(Q7-R7)/2+R7</f>
        <v>1.4666666666666506</v>
      </c>
      <c r="T7" s="8">
        <v>106.98412698412599</v>
      </c>
      <c r="U7" s="6">
        <f t="shared" ref="U7:U54" si="4">S7*0.001</f>
        <v>1.4666666666666506E-3</v>
      </c>
      <c r="V7" s="7">
        <f t="shared" ref="V7:V53" si="5">(Q7-R7)/2</f>
        <v>1.1999999999999995</v>
      </c>
    </row>
    <row r="8" spans="1:22" x14ac:dyDescent="0.2">
      <c r="A8" s="4">
        <v>1.87499999999997</v>
      </c>
      <c r="B8" s="4">
        <v>1.36363636363634</v>
      </c>
      <c r="C8" s="7">
        <v>21.641400940930399</v>
      </c>
      <c r="D8" s="7">
        <f t="shared" si="0"/>
        <v>1.619318181818155</v>
      </c>
      <c r="E8" s="6">
        <f t="shared" si="1"/>
        <v>1.6193181818181549E-3</v>
      </c>
      <c r="F8" s="7">
        <f t="shared" si="2"/>
        <v>0.25568181818181501</v>
      </c>
      <c r="P8" s="4"/>
      <c r="Q8" s="4">
        <v>3.0666666666666602</v>
      </c>
      <c r="R8" s="4">
        <v>0.93333333333330804</v>
      </c>
      <c r="S8" s="7">
        <f t="shared" si="3"/>
        <v>1.9999999999999842</v>
      </c>
      <c r="T8" s="8">
        <v>112.06349206349201</v>
      </c>
      <c r="U8" s="6">
        <f t="shared" si="4"/>
        <v>1.9999999999999844E-3</v>
      </c>
      <c r="V8" s="7">
        <f t="shared" si="5"/>
        <v>1.0666666666666762</v>
      </c>
    </row>
    <row r="9" spans="1:22" x14ac:dyDescent="0.2">
      <c r="A9" s="4">
        <v>4.6022727272727098</v>
      </c>
      <c r="B9" s="4">
        <v>4.0340909090908896</v>
      </c>
      <c r="C9" s="7">
        <v>26.346053319393601</v>
      </c>
      <c r="D9" s="7">
        <f t="shared" si="0"/>
        <v>4.3181818181817997</v>
      </c>
      <c r="E9" s="6">
        <f t="shared" si="1"/>
        <v>4.3181818181818E-3</v>
      </c>
      <c r="F9" s="7">
        <f t="shared" si="2"/>
        <v>0.28409090909091006</v>
      </c>
      <c r="P9" s="4"/>
      <c r="Q9" s="4">
        <v>4</v>
      </c>
      <c r="R9" s="4">
        <v>1.5999999999999901</v>
      </c>
      <c r="S9" s="7">
        <f t="shared" si="3"/>
        <v>2.7999999999999954</v>
      </c>
      <c r="T9" s="8">
        <v>116.825396825396</v>
      </c>
      <c r="U9" s="6">
        <f t="shared" si="4"/>
        <v>2.7999999999999956E-3</v>
      </c>
      <c r="V9" s="7">
        <f t="shared" si="5"/>
        <v>1.2000000000000051</v>
      </c>
    </row>
    <row r="10" spans="1:22" x14ac:dyDescent="0.2">
      <c r="A10" s="4">
        <v>6.2499999999999796</v>
      </c>
      <c r="B10" s="4">
        <v>5.7102272727272503</v>
      </c>
      <c r="C10" s="7">
        <v>31.2075274438055</v>
      </c>
      <c r="D10" s="7">
        <f t="shared" si="0"/>
        <v>5.9801136363636154</v>
      </c>
      <c r="E10" s="6">
        <f t="shared" si="1"/>
        <v>5.9801136363636159E-3</v>
      </c>
      <c r="F10" s="7">
        <f t="shared" si="2"/>
        <v>0.26988636363636465</v>
      </c>
      <c r="P10" s="4"/>
      <c r="Q10" s="4">
        <v>4.5333333333333297</v>
      </c>
      <c r="R10" s="4">
        <v>2.13333333333332</v>
      </c>
      <c r="S10" s="7">
        <f t="shared" si="3"/>
        <v>3.333333333333325</v>
      </c>
      <c r="T10" s="8">
        <v>121.904761904761</v>
      </c>
      <c r="U10" s="6">
        <f t="shared" si="4"/>
        <v>3.3333333333333253E-3</v>
      </c>
      <c r="V10" s="7">
        <f t="shared" si="5"/>
        <v>1.2000000000000048</v>
      </c>
    </row>
    <row r="11" spans="1:22" x14ac:dyDescent="0.2">
      <c r="A11" s="4">
        <v>6.3636363636363402</v>
      </c>
      <c r="B11" s="4">
        <v>5.8522727272727098</v>
      </c>
      <c r="C11" s="7">
        <v>36.225823314166199</v>
      </c>
      <c r="D11" s="7">
        <f t="shared" si="0"/>
        <v>6.1079545454545254</v>
      </c>
      <c r="E11" s="6">
        <f t="shared" si="1"/>
        <v>6.1079545454545258E-3</v>
      </c>
      <c r="F11" s="7">
        <f t="shared" si="2"/>
        <v>0.25568181818181523</v>
      </c>
      <c r="P11" s="4"/>
      <c r="Q11" s="4">
        <v>5.3333333333333401</v>
      </c>
      <c r="R11" s="4">
        <v>3.1999999999999802</v>
      </c>
      <c r="S11" s="7">
        <f t="shared" si="3"/>
        <v>4.2666666666666604</v>
      </c>
      <c r="T11" s="8">
        <v>126.98412698412599</v>
      </c>
      <c r="U11" s="6">
        <f t="shared" si="4"/>
        <v>4.2666666666666608E-3</v>
      </c>
      <c r="V11" s="7">
        <f t="shared" si="5"/>
        <v>1.06666666666668</v>
      </c>
    </row>
    <row r="12" spans="1:22" x14ac:dyDescent="0.2">
      <c r="A12" s="4">
        <v>7.6704545454545201</v>
      </c>
      <c r="B12" s="4">
        <v>7.0170454545454302</v>
      </c>
      <c r="C12" s="7">
        <v>41.400940930475599</v>
      </c>
      <c r="D12" s="7">
        <f t="shared" si="0"/>
        <v>7.3437499999999751</v>
      </c>
      <c r="E12" s="6">
        <f t="shared" si="1"/>
        <v>7.3437499999999753E-3</v>
      </c>
      <c r="F12" s="7">
        <f t="shared" si="2"/>
        <v>0.32670454545454497</v>
      </c>
      <c r="P12" s="4"/>
      <c r="Q12" s="4">
        <v>6.93333333333333</v>
      </c>
      <c r="R12" s="4">
        <v>4.2666666666666497</v>
      </c>
      <c r="S12" s="7">
        <f t="shared" si="3"/>
        <v>5.5999999999999899</v>
      </c>
      <c r="T12" s="8">
        <v>131.90476190476099</v>
      </c>
      <c r="U12" s="6">
        <f t="shared" si="4"/>
        <v>5.5999999999999904E-3</v>
      </c>
      <c r="V12" s="7">
        <f t="shared" si="5"/>
        <v>1.3333333333333401</v>
      </c>
    </row>
    <row r="13" spans="1:22" x14ac:dyDescent="0.2">
      <c r="A13" s="4">
        <v>9.1477272727272592</v>
      </c>
      <c r="B13" s="4">
        <v>8.6363636363636207</v>
      </c>
      <c r="C13" s="7">
        <v>46.105593308938801</v>
      </c>
      <c r="D13" s="7">
        <f t="shared" si="0"/>
        <v>8.892045454545439</v>
      </c>
      <c r="E13" s="6">
        <f t="shared" si="1"/>
        <v>8.8920454545454389E-3</v>
      </c>
      <c r="F13" s="7">
        <f t="shared" si="2"/>
        <v>0.25568181818181923</v>
      </c>
      <c r="P13" s="4"/>
      <c r="Q13" s="4">
        <v>8.7999999999999901</v>
      </c>
      <c r="R13" s="4">
        <v>6.3999999999999897</v>
      </c>
      <c r="S13" s="7">
        <f t="shared" si="3"/>
        <v>7.5999999999999899</v>
      </c>
      <c r="T13" s="8">
        <v>136.82539682539601</v>
      </c>
      <c r="U13" s="6">
        <f t="shared" si="4"/>
        <v>7.5999999999999904E-3</v>
      </c>
      <c r="V13" s="7">
        <f t="shared" si="5"/>
        <v>1.2000000000000002</v>
      </c>
    </row>
    <row r="14" spans="1:22" x14ac:dyDescent="0.2">
      <c r="A14" s="4">
        <v>11.193181818181801</v>
      </c>
      <c r="B14" s="4">
        <v>10.6818181818181</v>
      </c>
      <c r="C14" s="7">
        <v>51.594354417145802</v>
      </c>
      <c r="D14" s="7">
        <f t="shared" si="0"/>
        <v>10.93749999999995</v>
      </c>
      <c r="E14" s="6">
        <f t="shared" si="1"/>
        <v>1.0937499999999951E-2</v>
      </c>
      <c r="F14" s="7">
        <f t="shared" si="2"/>
        <v>0.25568181818185032</v>
      </c>
      <c r="P14" s="4"/>
      <c r="Q14" s="4">
        <v>10.399999999999901</v>
      </c>
      <c r="R14" s="4">
        <v>7.86666666666666</v>
      </c>
      <c r="S14" s="7">
        <f t="shared" si="3"/>
        <v>9.1333333333332796</v>
      </c>
      <c r="T14" s="8">
        <v>142.222222222222</v>
      </c>
      <c r="U14" s="6">
        <f t="shared" si="4"/>
        <v>9.1333333333332798E-3</v>
      </c>
      <c r="V14" s="7">
        <f t="shared" si="5"/>
        <v>1.2666666666666204</v>
      </c>
    </row>
    <row r="15" spans="1:22" x14ac:dyDescent="0.2">
      <c r="A15" s="4">
        <v>12.585227272727201</v>
      </c>
      <c r="B15" s="4">
        <v>12.073863636363599</v>
      </c>
      <c r="C15" s="7">
        <v>56.4558285415577</v>
      </c>
      <c r="D15" s="7">
        <f t="shared" si="0"/>
        <v>12.3295454545454</v>
      </c>
      <c r="E15" s="6">
        <f t="shared" si="1"/>
        <v>1.23295454545454E-2</v>
      </c>
      <c r="F15" s="7">
        <f t="shared" si="2"/>
        <v>0.25568181818180058</v>
      </c>
      <c r="P15" s="4"/>
      <c r="Q15" s="4">
        <v>11.733333333333301</v>
      </c>
      <c r="R15" s="4">
        <v>9.6</v>
      </c>
      <c r="S15" s="7">
        <f t="shared" si="3"/>
        <v>10.66666666666665</v>
      </c>
      <c r="T15" s="8">
        <v>146.666666666666</v>
      </c>
      <c r="U15" s="6">
        <f t="shared" si="4"/>
        <v>1.0666666666666651E-2</v>
      </c>
      <c r="V15" s="7">
        <f t="shared" si="5"/>
        <v>1.0666666666666504</v>
      </c>
    </row>
    <row r="16" spans="1:22" x14ac:dyDescent="0.2">
      <c r="A16" s="4">
        <v>14.772727272727201</v>
      </c>
      <c r="B16" s="4">
        <v>14.232954545454501</v>
      </c>
      <c r="C16" s="7">
        <v>61.474124411918403</v>
      </c>
      <c r="D16" s="7">
        <f t="shared" si="0"/>
        <v>14.50284090909085</v>
      </c>
      <c r="E16" s="6">
        <f t="shared" si="1"/>
        <v>1.4502840909090851E-2</v>
      </c>
      <c r="F16" s="7">
        <f t="shared" si="2"/>
        <v>0.26988636363634999</v>
      </c>
      <c r="P16" s="4"/>
      <c r="Q16" s="4">
        <v>14.6666666666666</v>
      </c>
      <c r="R16" s="4">
        <v>11.999999999999901</v>
      </c>
      <c r="S16" s="7">
        <f t="shared" si="3"/>
        <v>13.33333333333325</v>
      </c>
      <c r="T16" s="8">
        <v>151.90476190476099</v>
      </c>
      <c r="U16" s="6">
        <f t="shared" si="4"/>
        <v>1.3333333333333251E-2</v>
      </c>
      <c r="V16" s="7">
        <f t="shared" si="5"/>
        <v>1.3333333333333499</v>
      </c>
    </row>
    <row r="17" spans="1:22" x14ac:dyDescent="0.2">
      <c r="A17" s="4">
        <v>16.960227272727199</v>
      </c>
      <c r="B17" s="4">
        <v>16.3920454545454</v>
      </c>
      <c r="C17" s="7">
        <v>66.492420282279099</v>
      </c>
      <c r="D17" s="7">
        <f t="shared" si="0"/>
        <v>16.676136363636299</v>
      </c>
      <c r="E17" s="6">
        <f t="shared" si="1"/>
        <v>1.6676136363636299E-2</v>
      </c>
      <c r="F17" s="7">
        <f t="shared" si="2"/>
        <v>0.2840909090908994</v>
      </c>
      <c r="P17" s="4"/>
      <c r="Q17" s="4">
        <v>18.133333333333301</v>
      </c>
      <c r="R17" s="4">
        <v>14.9333333333333</v>
      </c>
      <c r="S17" s="7">
        <f t="shared" si="3"/>
        <v>16.533333333333299</v>
      </c>
      <c r="T17" s="8">
        <v>156.82539682539601</v>
      </c>
      <c r="U17" s="6">
        <f t="shared" si="4"/>
        <v>1.6533333333333299E-2</v>
      </c>
      <c r="V17" s="7">
        <f t="shared" si="5"/>
        <v>1.6000000000000005</v>
      </c>
    </row>
    <row r="18" spans="1:22" x14ac:dyDescent="0.2">
      <c r="A18" s="4">
        <v>18.693181818181799</v>
      </c>
      <c r="B18" s="4">
        <v>18.2670454545454</v>
      </c>
      <c r="C18" s="7">
        <v>71.040250914793504</v>
      </c>
      <c r="D18" s="7">
        <f t="shared" si="0"/>
        <v>18.480113636363598</v>
      </c>
      <c r="E18" s="6">
        <f t="shared" si="1"/>
        <v>1.8480113636363597E-2</v>
      </c>
      <c r="F18" s="7">
        <f t="shared" si="2"/>
        <v>0.21306818181819942</v>
      </c>
      <c r="P18" s="4"/>
      <c r="Q18" s="4">
        <v>21.8666666666666</v>
      </c>
      <c r="R18" s="4">
        <v>19.1999999999999</v>
      </c>
      <c r="S18" s="7">
        <f t="shared" si="3"/>
        <v>20.53333333333325</v>
      </c>
      <c r="T18" s="8">
        <v>161.587301587301</v>
      </c>
      <c r="U18" s="6">
        <f t="shared" si="4"/>
        <v>2.0533333333333251E-2</v>
      </c>
      <c r="V18" s="7">
        <f t="shared" si="5"/>
        <v>1.3333333333333499</v>
      </c>
    </row>
    <row r="19" spans="1:22" x14ac:dyDescent="0.2">
      <c r="A19" s="4">
        <v>20.312499999999901</v>
      </c>
      <c r="B19" s="4">
        <v>19.8295454545454</v>
      </c>
      <c r="C19" s="7">
        <v>76.215368531102897</v>
      </c>
      <c r="D19" s="7">
        <f t="shared" si="0"/>
        <v>20.071022727272648</v>
      </c>
      <c r="E19" s="6">
        <f t="shared" si="1"/>
        <v>2.0071022727272649E-2</v>
      </c>
      <c r="F19" s="7">
        <f t="shared" si="2"/>
        <v>0.24147727272725028</v>
      </c>
      <c r="P19" s="4"/>
      <c r="Q19" s="4">
        <v>24.799999999999901</v>
      </c>
      <c r="R19" s="4">
        <v>21.8666666666666</v>
      </c>
      <c r="S19" s="7">
        <f t="shared" si="3"/>
        <v>23.33333333333325</v>
      </c>
      <c r="T19" s="8">
        <v>167.142857142857</v>
      </c>
      <c r="U19" s="6">
        <f t="shared" si="4"/>
        <v>2.3333333333333251E-2</v>
      </c>
      <c r="V19" s="7">
        <f t="shared" si="5"/>
        <v>1.4666666666666508</v>
      </c>
    </row>
    <row r="20" spans="1:22" x14ac:dyDescent="0.2">
      <c r="A20" s="4">
        <v>22.443181818181799</v>
      </c>
      <c r="B20" s="4">
        <v>21.789772727272702</v>
      </c>
      <c r="C20" s="7">
        <v>80.920020909566105</v>
      </c>
      <c r="D20" s="7">
        <f t="shared" si="0"/>
        <v>22.116477272727252</v>
      </c>
      <c r="E20" s="6">
        <f t="shared" si="1"/>
        <v>2.2116477272727253E-2</v>
      </c>
      <c r="F20" s="7">
        <f t="shared" si="2"/>
        <v>0.32670454545454852</v>
      </c>
      <c r="P20" s="4"/>
      <c r="Q20" s="4">
        <v>28.533333333333299</v>
      </c>
      <c r="R20" s="4">
        <v>25.733333333333299</v>
      </c>
      <c r="S20" s="7">
        <f t="shared" si="3"/>
        <v>27.133333333333297</v>
      </c>
      <c r="T20" s="8">
        <v>171.74603174603101</v>
      </c>
      <c r="U20" s="6">
        <f t="shared" si="4"/>
        <v>2.7133333333333298E-2</v>
      </c>
      <c r="V20" s="7">
        <f t="shared" si="5"/>
        <v>1.4000000000000004</v>
      </c>
    </row>
    <row r="21" spans="1:22" x14ac:dyDescent="0.2">
      <c r="A21" s="4">
        <v>23.636363636363601</v>
      </c>
      <c r="B21" s="4">
        <v>23.124999999999901</v>
      </c>
      <c r="C21" s="7">
        <v>86.408782017773106</v>
      </c>
      <c r="D21" s="7">
        <f t="shared" si="0"/>
        <v>23.380681818181749</v>
      </c>
      <c r="E21" s="6">
        <f t="shared" si="1"/>
        <v>2.3380681818181748E-2</v>
      </c>
      <c r="F21" s="7">
        <f t="shared" si="2"/>
        <v>0.25568181818185032</v>
      </c>
      <c r="P21" s="4"/>
      <c r="Q21" s="4">
        <v>33.066666666666599</v>
      </c>
      <c r="R21" s="4">
        <v>30.399999999999899</v>
      </c>
      <c r="S21" s="7">
        <f t="shared" si="3"/>
        <v>31.733333333333249</v>
      </c>
      <c r="T21" s="8">
        <v>177.142857142857</v>
      </c>
      <c r="U21" s="6">
        <f t="shared" si="4"/>
        <v>3.1733333333333252E-2</v>
      </c>
      <c r="V21" s="7">
        <f t="shared" si="5"/>
        <v>1.3333333333333499</v>
      </c>
    </row>
    <row r="22" spans="1:22" x14ac:dyDescent="0.2">
      <c r="A22" s="4">
        <v>24.943181818181799</v>
      </c>
      <c r="B22" s="4">
        <v>24.374999999999901</v>
      </c>
      <c r="C22" s="7">
        <v>91.270256142185005</v>
      </c>
      <c r="D22" s="7">
        <f t="shared" si="0"/>
        <v>24.65909090909085</v>
      </c>
      <c r="E22" s="6">
        <f t="shared" si="1"/>
        <v>2.4659090909090849E-2</v>
      </c>
      <c r="F22" s="7">
        <f t="shared" si="2"/>
        <v>0.28409090909094914</v>
      </c>
      <c r="P22" s="4"/>
      <c r="Q22" s="4">
        <v>38.4</v>
      </c>
      <c r="R22" s="4">
        <v>35.599999999999902</v>
      </c>
      <c r="S22" s="7">
        <f t="shared" si="3"/>
        <v>36.99999999999995</v>
      </c>
      <c r="T22" s="8">
        <v>181.74603174603101</v>
      </c>
      <c r="U22" s="6">
        <f t="shared" si="4"/>
        <v>3.699999999999995E-2</v>
      </c>
      <c r="V22" s="7">
        <f t="shared" si="5"/>
        <v>1.4000000000000483</v>
      </c>
    </row>
    <row r="23" spans="1:22" x14ac:dyDescent="0.2">
      <c r="A23" s="4">
        <v>26.534090909090899</v>
      </c>
      <c r="B23" s="4">
        <v>26.0795454545454</v>
      </c>
      <c r="C23" s="7">
        <v>96.602195504443202</v>
      </c>
      <c r="D23" s="7">
        <f t="shared" si="0"/>
        <v>26.306818181818151</v>
      </c>
      <c r="E23" s="6">
        <f t="shared" si="1"/>
        <v>2.6306818181818153E-2</v>
      </c>
      <c r="F23" s="7">
        <f t="shared" si="2"/>
        <v>0.22727272727274972</v>
      </c>
      <c r="P23" s="4"/>
      <c r="Q23" s="4">
        <v>42.399999999999899</v>
      </c>
      <c r="R23" s="4">
        <v>39.466666666666598</v>
      </c>
      <c r="S23" s="7">
        <f t="shared" si="3"/>
        <v>40.933333333333252</v>
      </c>
      <c r="T23" s="8">
        <v>186.98412698412699</v>
      </c>
      <c r="U23" s="6">
        <f t="shared" si="4"/>
        <v>4.0933333333333252E-2</v>
      </c>
      <c r="V23" s="7">
        <f t="shared" si="5"/>
        <v>1.4666666666666508</v>
      </c>
    </row>
    <row r="24" spans="1:22" x14ac:dyDescent="0.2">
      <c r="A24" s="4">
        <v>27.357954545454501</v>
      </c>
      <c r="B24" s="4">
        <v>26.818181818181799</v>
      </c>
      <c r="C24" s="7">
        <v>101.777313120752</v>
      </c>
      <c r="D24" s="7">
        <f t="shared" si="0"/>
        <v>27.088068181818151</v>
      </c>
      <c r="E24" s="6">
        <f t="shared" si="1"/>
        <v>2.7088068181818151E-2</v>
      </c>
      <c r="F24" s="7">
        <f t="shared" si="2"/>
        <v>0.26988636363635088</v>
      </c>
      <c r="P24" s="4"/>
      <c r="Q24" s="4">
        <v>52.266666666666602</v>
      </c>
      <c r="R24" s="4">
        <v>49.599999999999902</v>
      </c>
      <c r="S24" s="7">
        <f t="shared" si="3"/>
        <v>50.933333333333252</v>
      </c>
      <c r="T24" s="8">
        <v>192.06349206349199</v>
      </c>
      <c r="U24" s="6">
        <f t="shared" si="4"/>
        <v>5.0933333333333254E-2</v>
      </c>
      <c r="V24" s="7">
        <f t="shared" si="5"/>
        <v>1.3333333333333499</v>
      </c>
    </row>
    <row r="25" spans="1:22" x14ac:dyDescent="0.2">
      <c r="A25" s="4">
        <v>28.068181818181799</v>
      </c>
      <c r="B25" s="4">
        <v>27.443181818181799</v>
      </c>
      <c r="C25" s="7">
        <v>106.325143753267</v>
      </c>
      <c r="D25" s="7">
        <f t="shared" si="0"/>
        <v>27.755681818181799</v>
      </c>
      <c r="E25" s="6">
        <f t="shared" si="1"/>
        <v>2.7755681818181801E-2</v>
      </c>
      <c r="F25" s="7">
        <f t="shared" si="2"/>
        <v>0.3125</v>
      </c>
      <c r="P25" s="4"/>
      <c r="Q25" s="4">
        <v>57.866666666666603</v>
      </c>
      <c r="R25" s="4">
        <v>55.466666666666598</v>
      </c>
      <c r="S25" s="7">
        <f t="shared" si="3"/>
        <v>56.6666666666666</v>
      </c>
      <c r="T25" s="8">
        <v>197.142857142857</v>
      </c>
      <c r="U25" s="6">
        <f t="shared" si="4"/>
        <v>5.6666666666666601E-2</v>
      </c>
      <c r="V25" s="7">
        <f t="shared" si="5"/>
        <v>1.2000000000000028</v>
      </c>
    </row>
    <row r="26" spans="1:22" x14ac:dyDescent="0.2">
      <c r="A26" s="4">
        <v>28.977272727272702</v>
      </c>
      <c r="B26" s="4">
        <v>28.465909090909001</v>
      </c>
      <c r="C26" s="7">
        <v>111.34343962362701</v>
      </c>
      <c r="D26" s="7">
        <f t="shared" si="0"/>
        <v>28.72159090909085</v>
      </c>
      <c r="E26" s="6">
        <f t="shared" si="1"/>
        <v>2.8721590909090849E-2</v>
      </c>
      <c r="F26" s="7">
        <f t="shared" si="2"/>
        <v>0.25568181818185032</v>
      </c>
      <c r="P26" s="4"/>
      <c r="Q26" s="4">
        <v>63.2</v>
      </c>
      <c r="R26" s="4">
        <v>60.8</v>
      </c>
      <c r="S26" s="7">
        <f t="shared" si="3"/>
        <v>62</v>
      </c>
      <c r="T26" s="8">
        <v>201.90476190476099</v>
      </c>
      <c r="U26" s="6">
        <f t="shared" si="4"/>
        <v>6.2E-2</v>
      </c>
      <c r="V26" s="7">
        <f t="shared" si="5"/>
        <v>1.2000000000000028</v>
      </c>
    </row>
    <row r="27" spans="1:22" x14ac:dyDescent="0.2">
      <c r="A27" s="4">
        <v>28.693181818181799</v>
      </c>
      <c r="B27" s="4">
        <v>27.840909090909001</v>
      </c>
      <c r="C27" s="7">
        <v>116.36173549398799</v>
      </c>
      <c r="D27" s="7">
        <f t="shared" si="0"/>
        <v>28.2670454545454</v>
      </c>
      <c r="E27" s="6">
        <f t="shared" si="1"/>
        <v>2.8267045454545399E-2</v>
      </c>
      <c r="F27" s="7">
        <f t="shared" si="2"/>
        <v>0.42613636363639884</v>
      </c>
      <c r="P27" s="4"/>
      <c r="Q27" s="4">
        <v>68</v>
      </c>
      <c r="R27" s="4">
        <v>65.866666666666603</v>
      </c>
      <c r="S27" s="7">
        <f t="shared" si="3"/>
        <v>66.933333333333309</v>
      </c>
      <c r="T27" s="8">
        <v>206.666666666666</v>
      </c>
      <c r="U27" s="6">
        <f t="shared" si="4"/>
        <v>6.6933333333333317E-2</v>
      </c>
      <c r="V27" s="7">
        <f t="shared" si="5"/>
        <v>1.0666666666666984</v>
      </c>
    </row>
    <row r="28" spans="1:22" x14ac:dyDescent="0.2">
      <c r="A28" s="4">
        <v>28.8920454545454</v>
      </c>
      <c r="B28" s="4">
        <v>28.210227272727199</v>
      </c>
      <c r="C28" s="7">
        <v>121.536853110297</v>
      </c>
      <c r="D28" s="7">
        <f t="shared" si="0"/>
        <v>28.551136363636299</v>
      </c>
      <c r="E28" s="6">
        <f t="shared" si="1"/>
        <v>2.8551136363636299E-2</v>
      </c>
      <c r="F28" s="7">
        <f t="shared" si="2"/>
        <v>0.3409090909091006</v>
      </c>
      <c r="P28" s="4"/>
      <c r="Q28" s="4">
        <v>71.2</v>
      </c>
      <c r="R28" s="4">
        <v>68.8</v>
      </c>
      <c r="S28" s="7">
        <f t="shared" si="3"/>
        <v>70</v>
      </c>
      <c r="T28" s="8">
        <v>211.90476190476099</v>
      </c>
      <c r="U28" s="6">
        <f t="shared" si="4"/>
        <v>7.0000000000000007E-2</v>
      </c>
      <c r="V28" s="7">
        <f t="shared" si="5"/>
        <v>1.2000000000000028</v>
      </c>
    </row>
    <row r="29" spans="1:22" x14ac:dyDescent="0.2">
      <c r="A29" s="4">
        <v>29.090909090909001</v>
      </c>
      <c r="B29" s="4">
        <v>28.409090909090899</v>
      </c>
      <c r="C29" s="7">
        <v>126.555148980658</v>
      </c>
      <c r="D29" s="7">
        <f t="shared" si="0"/>
        <v>28.74999999999995</v>
      </c>
      <c r="E29" s="6">
        <f t="shared" si="1"/>
        <v>2.8749999999999949E-2</v>
      </c>
      <c r="F29" s="7">
        <f t="shared" si="2"/>
        <v>0.34090909090905086</v>
      </c>
      <c r="P29" s="4"/>
      <c r="Q29" s="4">
        <v>72.266666666666595</v>
      </c>
      <c r="R29" s="4">
        <v>69.866666666666603</v>
      </c>
      <c r="S29" s="7">
        <f t="shared" si="3"/>
        <v>71.066666666666606</v>
      </c>
      <c r="T29" s="8">
        <v>216.82539682539601</v>
      </c>
      <c r="U29" s="6">
        <f t="shared" si="4"/>
        <v>7.1066666666666611E-2</v>
      </c>
      <c r="V29" s="7">
        <f t="shared" si="5"/>
        <v>1.1999999999999957</v>
      </c>
    </row>
    <row r="30" spans="1:22" x14ac:dyDescent="0.2">
      <c r="A30" s="4">
        <v>28.295454545454501</v>
      </c>
      <c r="B30" s="4">
        <v>27.670454545454501</v>
      </c>
      <c r="C30" s="7">
        <v>131.41662310506999</v>
      </c>
      <c r="D30" s="7">
        <f t="shared" si="0"/>
        <v>27.982954545454501</v>
      </c>
      <c r="E30" s="6">
        <f t="shared" si="1"/>
        <v>2.7982954545454502E-2</v>
      </c>
      <c r="F30" s="7">
        <f t="shared" si="2"/>
        <v>0.3125</v>
      </c>
      <c r="P30" s="4"/>
      <c r="Q30" s="4">
        <v>75.466666666666598</v>
      </c>
      <c r="R30" s="4">
        <v>72.8</v>
      </c>
      <c r="S30" s="7">
        <f t="shared" si="3"/>
        <v>74.133333333333297</v>
      </c>
      <c r="T30" s="8">
        <v>222.06349206349199</v>
      </c>
      <c r="U30" s="6">
        <f t="shared" si="4"/>
        <v>7.4133333333333301E-2</v>
      </c>
      <c r="V30" s="7">
        <f t="shared" si="5"/>
        <v>1.3333333333333002</v>
      </c>
    </row>
    <row r="31" spans="1:22" x14ac:dyDescent="0.2">
      <c r="A31" s="4">
        <v>27.244318181818102</v>
      </c>
      <c r="B31" s="4">
        <v>26.676136363636299</v>
      </c>
      <c r="C31" s="7">
        <v>136.59174072138001</v>
      </c>
      <c r="D31" s="7">
        <f t="shared" si="0"/>
        <v>26.960227272727202</v>
      </c>
      <c r="E31" s="6">
        <f t="shared" si="1"/>
        <v>2.6960227272727202E-2</v>
      </c>
      <c r="F31" s="7">
        <f t="shared" si="2"/>
        <v>0.28409090909090118</v>
      </c>
      <c r="P31" s="4"/>
      <c r="Q31" s="4">
        <v>81.866666666666603</v>
      </c>
      <c r="R31" s="4">
        <v>79.466666666666598</v>
      </c>
      <c r="S31" s="7">
        <f t="shared" si="3"/>
        <v>80.6666666666666</v>
      </c>
      <c r="T31" s="8">
        <v>226.98412698412699</v>
      </c>
      <c r="U31" s="6">
        <f t="shared" si="4"/>
        <v>8.0666666666666609E-2</v>
      </c>
      <c r="V31" s="7">
        <f t="shared" si="5"/>
        <v>1.2000000000000028</v>
      </c>
    </row>
    <row r="32" spans="1:22" x14ac:dyDescent="0.2">
      <c r="A32" s="4">
        <v>25.369318181818102</v>
      </c>
      <c r="B32" s="4">
        <v>24.857954545454501</v>
      </c>
      <c r="C32" s="7">
        <v>141.453214845791</v>
      </c>
      <c r="D32" s="7">
        <f t="shared" si="0"/>
        <v>25.113636363636303</v>
      </c>
      <c r="E32" s="6">
        <f t="shared" si="1"/>
        <v>2.5113636363636303E-2</v>
      </c>
      <c r="F32" s="7">
        <f t="shared" si="2"/>
        <v>0.25568181818180058</v>
      </c>
      <c r="P32" s="4"/>
      <c r="Q32" s="4">
        <v>83.2</v>
      </c>
      <c r="R32" s="4">
        <v>80.266666666666595</v>
      </c>
      <c r="S32" s="7">
        <f t="shared" si="3"/>
        <v>81.733333333333292</v>
      </c>
      <c r="T32" s="8">
        <v>232.06349206349199</v>
      </c>
      <c r="U32" s="6">
        <f t="shared" si="4"/>
        <v>8.1733333333333297E-2</v>
      </c>
      <c r="V32" s="7">
        <f t="shared" si="5"/>
        <v>1.4666666666667041</v>
      </c>
    </row>
    <row r="33" spans="1:22" x14ac:dyDescent="0.2">
      <c r="A33" s="4">
        <v>23.607954545454501</v>
      </c>
      <c r="B33" s="4">
        <v>22.9545454545454</v>
      </c>
      <c r="C33" s="7">
        <v>146.62833246210101</v>
      </c>
      <c r="D33" s="7">
        <f t="shared" si="0"/>
        <v>23.28124999999995</v>
      </c>
      <c r="E33" s="6">
        <f t="shared" si="1"/>
        <v>2.3281249999999951E-2</v>
      </c>
      <c r="F33" s="7">
        <f t="shared" si="2"/>
        <v>0.3267045454545503</v>
      </c>
      <c r="P33" s="4"/>
      <c r="Q33" s="4">
        <v>85.3333333333333</v>
      </c>
      <c r="R33" s="4">
        <v>82.6666666666666</v>
      </c>
      <c r="S33" s="7">
        <f t="shared" si="3"/>
        <v>83.999999999999943</v>
      </c>
      <c r="T33" s="8">
        <v>236.82539682539601</v>
      </c>
      <c r="U33" s="6">
        <f t="shared" si="4"/>
        <v>8.399999999999995E-2</v>
      </c>
      <c r="V33" s="7">
        <f t="shared" si="5"/>
        <v>1.3333333333333499</v>
      </c>
    </row>
    <row r="34" spans="1:22" x14ac:dyDescent="0.2">
      <c r="A34" s="4">
        <v>22.670454545454501</v>
      </c>
      <c r="B34" s="4">
        <v>21.988636363636299</v>
      </c>
      <c r="C34" s="7">
        <v>151.646628332462</v>
      </c>
      <c r="D34" s="7">
        <f t="shared" si="0"/>
        <v>22.3295454545454</v>
      </c>
      <c r="E34" s="6">
        <f t="shared" si="1"/>
        <v>2.2329545454545401E-2</v>
      </c>
      <c r="F34" s="7">
        <f t="shared" si="2"/>
        <v>0.3409090909091006</v>
      </c>
      <c r="P34" s="4"/>
      <c r="Q34" s="4">
        <v>88.533333333333303</v>
      </c>
      <c r="R34" s="4">
        <v>85.866666666666603</v>
      </c>
      <c r="S34" s="7">
        <f t="shared" si="3"/>
        <v>87.19999999999996</v>
      </c>
      <c r="T34" s="8">
        <v>242.222222222222</v>
      </c>
      <c r="U34" s="6">
        <f t="shared" si="4"/>
        <v>8.7199999999999958E-2</v>
      </c>
      <c r="V34" s="7">
        <f t="shared" si="5"/>
        <v>1.3333333333333499</v>
      </c>
    </row>
    <row r="35" spans="1:22" x14ac:dyDescent="0.2">
      <c r="A35" s="4">
        <v>20.852272727272702</v>
      </c>
      <c r="B35" s="4">
        <v>20.227272727272702</v>
      </c>
      <c r="C35" s="7">
        <v>156.35128071092501</v>
      </c>
      <c r="D35" s="7">
        <f t="shared" si="0"/>
        <v>20.539772727272702</v>
      </c>
      <c r="E35" s="6">
        <f t="shared" si="1"/>
        <v>2.0539772727272702E-2</v>
      </c>
      <c r="F35" s="7">
        <f t="shared" si="2"/>
        <v>0.3125</v>
      </c>
      <c r="P35" s="4"/>
      <c r="Q35" s="4">
        <v>90.4</v>
      </c>
      <c r="R35" s="4">
        <v>88</v>
      </c>
      <c r="S35" s="7">
        <f t="shared" si="3"/>
        <v>89.2</v>
      </c>
      <c r="T35" s="8">
        <v>246.98412698412699</v>
      </c>
      <c r="U35" s="6">
        <f t="shared" si="4"/>
        <v>8.9200000000000002E-2</v>
      </c>
      <c r="V35" s="7">
        <f t="shared" si="5"/>
        <v>1.2000000000000028</v>
      </c>
    </row>
    <row r="36" spans="1:22" x14ac:dyDescent="0.2">
      <c r="A36" s="4">
        <v>19.772727272727199</v>
      </c>
      <c r="B36" s="4">
        <v>19.232954545454501</v>
      </c>
      <c r="C36" s="7">
        <v>161.68322007318301</v>
      </c>
      <c r="D36" s="7">
        <f t="shared" si="0"/>
        <v>19.50284090909085</v>
      </c>
      <c r="E36" s="6">
        <f t="shared" si="1"/>
        <v>1.9502840909090852E-2</v>
      </c>
      <c r="F36" s="7">
        <f t="shared" si="2"/>
        <v>0.2698863636363491</v>
      </c>
      <c r="P36" s="4"/>
      <c r="Q36" s="4">
        <v>88.533333333333303</v>
      </c>
      <c r="R36" s="4">
        <v>86.133333333333297</v>
      </c>
      <c r="S36" s="7">
        <f t="shared" si="3"/>
        <v>87.3333333333333</v>
      </c>
      <c r="T36" s="8">
        <v>252.38095238095201</v>
      </c>
      <c r="U36" s="6">
        <f t="shared" si="4"/>
        <v>8.7333333333333305E-2</v>
      </c>
      <c r="V36" s="7">
        <f t="shared" si="5"/>
        <v>1.2000000000000028</v>
      </c>
    </row>
    <row r="37" spans="1:22" x14ac:dyDescent="0.2">
      <c r="A37" s="4">
        <v>18.409090909090899</v>
      </c>
      <c r="B37" s="4">
        <v>17.9545454545454</v>
      </c>
      <c r="C37" s="7">
        <v>166.54469419759499</v>
      </c>
      <c r="D37" s="7">
        <f t="shared" si="0"/>
        <v>18.181818181818151</v>
      </c>
      <c r="E37" s="6">
        <f t="shared" si="1"/>
        <v>1.8181818181818153E-2</v>
      </c>
      <c r="F37" s="7">
        <f t="shared" si="2"/>
        <v>0.22727272727274972</v>
      </c>
      <c r="P37" s="4"/>
      <c r="Q37" s="4">
        <v>89.6</v>
      </c>
      <c r="R37" s="4">
        <v>86.133333333333297</v>
      </c>
      <c r="S37" s="7">
        <f t="shared" si="3"/>
        <v>87.866666666666646</v>
      </c>
      <c r="T37" s="8">
        <v>256.98412698412699</v>
      </c>
      <c r="U37" s="6">
        <f t="shared" si="4"/>
        <v>8.7866666666666648E-2</v>
      </c>
      <c r="V37" s="7">
        <f t="shared" si="5"/>
        <v>1.7333333333333485</v>
      </c>
    </row>
    <row r="38" spans="1:22" x14ac:dyDescent="0.2">
      <c r="A38" s="4">
        <v>16.761363636363601</v>
      </c>
      <c r="B38" s="4">
        <v>16.2215909090908</v>
      </c>
      <c r="C38" s="7">
        <v>171.56299006795601</v>
      </c>
      <c r="D38" s="7">
        <f t="shared" si="0"/>
        <v>16.491477272727202</v>
      </c>
      <c r="E38" s="6">
        <f t="shared" si="1"/>
        <v>1.6491477272727203E-2</v>
      </c>
      <c r="F38" s="7">
        <f t="shared" si="2"/>
        <v>0.26988636363640062</v>
      </c>
      <c r="P38" s="4"/>
      <c r="Q38" s="4">
        <v>90.933333333333294</v>
      </c>
      <c r="R38" s="4">
        <v>88.533333333333303</v>
      </c>
      <c r="S38" s="7">
        <f t="shared" si="3"/>
        <v>89.733333333333292</v>
      </c>
      <c r="T38" s="8">
        <v>262.222222222222</v>
      </c>
      <c r="U38" s="6">
        <f t="shared" si="4"/>
        <v>8.973333333333329E-2</v>
      </c>
      <c r="V38" s="7">
        <f t="shared" si="5"/>
        <v>1.1999999999999957</v>
      </c>
    </row>
    <row r="39" spans="1:22" x14ac:dyDescent="0.2">
      <c r="A39" s="4">
        <v>15.397727272727201</v>
      </c>
      <c r="B39" s="4">
        <v>14.8295454545454</v>
      </c>
      <c r="C39" s="7">
        <v>176.89492943021401</v>
      </c>
      <c r="D39" s="7">
        <f t="shared" si="0"/>
        <v>15.113636363636299</v>
      </c>
      <c r="E39" s="6">
        <f t="shared" si="1"/>
        <v>1.51136363636363E-2</v>
      </c>
      <c r="F39" s="7">
        <f t="shared" si="2"/>
        <v>0.28409090909090029</v>
      </c>
      <c r="P39" s="4"/>
      <c r="Q39" s="4">
        <v>91.6</v>
      </c>
      <c r="R39" s="4">
        <v>88.533333333333303</v>
      </c>
      <c r="S39" s="7">
        <f t="shared" si="3"/>
        <v>90.066666666666649</v>
      </c>
      <c r="T39" s="8">
        <v>267.61904761904702</v>
      </c>
      <c r="U39" s="6">
        <f t="shared" si="4"/>
        <v>9.0066666666666656E-2</v>
      </c>
      <c r="V39" s="7">
        <f t="shared" si="5"/>
        <v>1.5333333333333456</v>
      </c>
    </row>
    <row r="40" spans="1:22" x14ac:dyDescent="0.2">
      <c r="A40" s="4">
        <v>14.090909090908999</v>
      </c>
      <c r="B40" s="4">
        <v>13.5795454545454</v>
      </c>
      <c r="C40" s="7">
        <v>181.91322530057499</v>
      </c>
      <c r="D40" s="7">
        <f t="shared" si="0"/>
        <v>13.835227272727199</v>
      </c>
      <c r="E40" s="6">
        <f t="shared" si="1"/>
        <v>1.3835227272727199E-2</v>
      </c>
      <c r="F40" s="7">
        <f t="shared" si="2"/>
        <v>0.25568181818179969</v>
      </c>
      <c r="P40" s="4"/>
      <c r="Q40" s="4">
        <v>91.2</v>
      </c>
      <c r="R40" s="4">
        <v>87.3333333333333</v>
      </c>
      <c r="S40" s="7">
        <f t="shared" si="3"/>
        <v>89.266666666666652</v>
      </c>
      <c r="T40" s="8">
        <v>272.38095238095201</v>
      </c>
      <c r="U40" s="6">
        <f t="shared" si="4"/>
        <v>8.9266666666666647E-2</v>
      </c>
      <c r="V40" s="7">
        <f t="shared" si="5"/>
        <v>1.9333333333333513</v>
      </c>
    </row>
    <row r="41" spans="1:22" x14ac:dyDescent="0.2">
      <c r="A41" s="4">
        <v>12.9545454545454</v>
      </c>
      <c r="B41" s="4">
        <v>12.443181818181801</v>
      </c>
      <c r="C41" s="7">
        <v>186.93152117093501</v>
      </c>
      <c r="D41" s="7">
        <f t="shared" si="0"/>
        <v>12.698863636363601</v>
      </c>
      <c r="E41" s="6">
        <f t="shared" si="1"/>
        <v>1.2698863636363602E-2</v>
      </c>
      <c r="F41" s="7">
        <f t="shared" si="2"/>
        <v>0.25568181818179969</v>
      </c>
      <c r="P41" s="4"/>
      <c r="Q41" s="4">
        <v>89.6</v>
      </c>
      <c r="R41" s="4">
        <v>86.133333333333297</v>
      </c>
      <c r="S41" s="7">
        <f t="shared" si="3"/>
        <v>87.866666666666646</v>
      </c>
      <c r="T41" s="8">
        <v>277.46031746031701</v>
      </c>
      <c r="U41" s="6">
        <f t="shared" si="4"/>
        <v>8.7866666666666648E-2</v>
      </c>
      <c r="V41" s="7">
        <f t="shared" si="5"/>
        <v>1.7333333333333485</v>
      </c>
    </row>
    <row r="42" spans="1:22" x14ac:dyDescent="0.2">
      <c r="A42" s="4">
        <v>12.1022727272727</v>
      </c>
      <c r="B42" s="4">
        <v>11.590909090908999</v>
      </c>
      <c r="C42" s="7">
        <v>192.42028227914199</v>
      </c>
      <c r="D42" s="7">
        <f t="shared" si="0"/>
        <v>11.84659090909085</v>
      </c>
      <c r="E42" s="6">
        <f t="shared" si="1"/>
        <v>1.184659090909085E-2</v>
      </c>
      <c r="F42" s="7">
        <f t="shared" si="2"/>
        <v>0.25568181818185032</v>
      </c>
      <c r="P42" s="4"/>
      <c r="Q42" s="4">
        <v>89.6</v>
      </c>
      <c r="R42" s="4">
        <v>86.133333333333297</v>
      </c>
      <c r="S42" s="7">
        <f t="shared" si="3"/>
        <v>87.866666666666646</v>
      </c>
      <c r="T42" s="8">
        <v>283.17460317460302</v>
      </c>
      <c r="U42" s="6">
        <f t="shared" si="4"/>
        <v>8.7866666666666648E-2</v>
      </c>
      <c r="V42" s="7">
        <f t="shared" si="5"/>
        <v>1.7333333333333485</v>
      </c>
    </row>
    <row r="43" spans="1:22" x14ac:dyDescent="0.2">
      <c r="A43" s="4">
        <v>11.249999999999901</v>
      </c>
      <c r="B43" s="4">
        <v>10.738636363636299</v>
      </c>
      <c r="C43" s="7">
        <v>197.124934657605</v>
      </c>
      <c r="D43" s="7">
        <f t="shared" si="0"/>
        <v>10.9943181818181</v>
      </c>
      <c r="E43" s="6">
        <f t="shared" si="1"/>
        <v>1.09943181818181E-2</v>
      </c>
      <c r="F43" s="7">
        <f t="shared" si="2"/>
        <v>0.25568181818180058</v>
      </c>
      <c r="P43" s="4"/>
      <c r="Q43" s="4">
        <v>89.6</v>
      </c>
      <c r="R43" s="4">
        <v>86.6666666666666</v>
      </c>
      <c r="S43" s="7">
        <f t="shared" si="3"/>
        <v>88.133333333333297</v>
      </c>
      <c r="T43" s="8">
        <v>287.30158730158701</v>
      </c>
      <c r="U43" s="6">
        <f t="shared" si="4"/>
        <v>8.81333333333333E-2</v>
      </c>
      <c r="V43" s="7">
        <f t="shared" si="5"/>
        <v>1.466666666666697</v>
      </c>
    </row>
    <row r="44" spans="1:22" x14ac:dyDescent="0.2">
      <c r="A44" s="4">
        <v>10.965909090908999</v>
      </c>
      <c r="B44" s="4">
        <v>10.2840909090908</v>
      </c>
      <c r="C44" s="7">
        <v>202.14323052796601</v>
      </c>
      <c r="D44" s="7">
        <f t="shared" si="0"/>
        <v>10.624999999999901</v>
      </c>
      <c r="E44" s="6">
        <f t="shared" si="1"/>
        <v>1.06249999999999E-2</v>
      </c>
      <c r="F44" s="7">
        <f t="shared" si="2"/>
        <v>0.34090909090909971</v>
      </c>
      <c r="P44" s="4"/>
      <c r="Q44" s="4">
        <v>89.6</v>
      </c>
      <c r="R44" s="4">
        <v>86.4</v>
      </c>
      <c r="S44" s="7">
        <f t="shared" si="3"/>
        <v>88</v>
      </c>
      <c r="T44" s="8">
        <v>292.69841269841203</v>
      </c>
      <c r="U44" s="6">
        <f t="shared" si="4"/>
        <v>8.7999999999999995E-2</v>
      </c>
      <c r="V44" s="7">
        <f t="shared" si="5"/>
        <v>1.5999999999999943</v>
      </c>
    </row>
    <row r="45" spans="1:22" x14ac:dyDescent="0.2">
      <c r="A45" s="4">
        <v>10.3693181818181</v>
      </c>
      <c r="B45" s="4">
        <v>9.8011363636363402</v>
      </c>
      <c r="C45" s="7">
        <v>207.161526398327</v>
      </c>
      <c r="D45" s="7">
        <f t="shared" si="0"/>
        <v>10.08522727272722</v>
      </c>
      <c r="E45" s="6">
        <f t="shared" si="1"/>
        <v>1.008522727272722E-2</v>
      </c>
      <c r="F45" s="7">
        <f t="shared" si="2"/>
        <v>0.28409090909087986</v>
      </c>
      <c r="P45" s="4"/>
      <c r="Q45" s="4">
        <v>90.133333333333297</v>
      </c>
      <c r="R45" s="4">
        <v>86.933333333333294</v>
      </c>
      <c r="S45" s="7">
        <f t="shared" si="3"/>
        <v>88.533333333333303</v>
      </c>
      <c r="T45" s="8">
        <v>297.77777777777698</v>
      </c>
      <c r="U45" s="6">
        <f t="shared" si="4"/>
        <v>8.8533333333333311E-2</v>
      </c>
      <c r="V45" s="7">
        <f t="shared" si="5"/>
        <v>1.6000000000000014</v>
      </c>
    </row>
    <row r="46" spans="1:22" x14ac:dyDescent="0.2">
      <c r="A46" s="4">
        <v>9.8579545454545308</v>
      </c>
      <c r="B46" s="4">
        <v>9.3465909090908905</v>
      </c>
      <c r="C46" s="7">
        <v>212.17982226868699</v>
      </c>
      <c r="D46" s="7">
        <f t="shared" si="0"/>
        <v>9.6022727272727106</v>
      </c>
      <c r="E46" s="6">
        <f t="shared" si="1"/>
        <v>9.602272727272711E-3</v>
      </c>
      <c r="F46" s="7">
        <f t="shared" si="2"/>
        <v>0.25568181818182012</v>
      </c>
      <c r="P46" s="4"/>
      <c r="Q46" s="4">
        <v>92.266666666666595</v>
      </c>
      <c r="R46" s="4">
        <v>88.533333333333303</v>
      </c>
      <c r="S46" s="7">
        <f t="shared" si="3"/>
        <v>90.399999999999949</v>
      </c>
      <c r="T46" s="8">
        <v>302.85714285714198</v>
      </c>
      <c r="U46" s="6">
        <f t="shared" si="4"/>
        <v>9.0399999999999953E-2</v>
      </c>
      <c r="V46" s="7">
        <f t="shared" si="5"/>
        <v>1.8666666666666458</v>
      </c>
    </row>
    <row r="47" spans="1:22" x14ac:dyDescent="0.2">
      <c r="A47" s="4">
        <v>9.5170454545454302</v>
      </c>
      <c r="B47" s="4">
        <v>8.9772727272727106</v>
      </c>
      <c r="C47" s="7">
        <v>217.35493988499701</v>
      </c>
      <c r="D47" s="7">
        <f t="shared" si="0"/>
        <v>9.2471590909090704</v>
      </c>
      <c r="E47" s="6">
        <f t="shared" si="1"/>
        <v>9.2471590909090698E-3</v>
      </c>
      <c r="F47" s="7">
        <f t="shared" si="2"/>
        <v>0.26988636363635976</v>
      </c>
      <c r="P47" s="4"/>
      <c r="Q47" s="4">
        <v>92.8</v>
      </c>
      <c r="R47" s="4">
        <v>89.066666666666606</v>
      </c>
      <c r="S47" s="7">
        <f t="shared" si="3"/>
        <v>90.933333333333309</v>
      </c>
      <c r="T47" s="8">
        <v>307.61904761904702</v>
      </c>
      <c r="U47" s="6">
        <f t="shared" si="4"/>
        <v>9.093333333333331E-2</v>
      </c>
      <c r="V47" s="7">
        <f t="shared" si="5"/>
        <v>1.8666666666666956</v>
      </c>
    </row>
    <row r="48" spans="1:22" x14ac:dyDescent="0.2">
      <c r="A48" s="4">
        <v>9.2897727272727106</v>
      </c>
      <c r="B48" s="4">
        <v>8.6647727272727106</v>
      </c>
      <c r="C48" s="7">
        <v>222.373235755358</v>
      </c>
      <c r="D48" s="7">
        <f t="shared" si="0"/>
        <v>8.9772727272727106</v>
      </c>
      <c r="E48" s="6">
        <f t="shared" si="1"/>
        <v>8.9772727272727105E-3</v>
      </c>
      <c r="F48" s="7">
        <f t="shared" si="2"/>
        <v>0.3125</v>
      </c>
      <c r="P48" s="4"/>
      <c r="Q48" s="4">
        <v>93.866666666666603</v>
      </c>
      <c r="R48" s="4">
        <v>90.6666666666666</v>
      </c>
      <c r="S48" s="7">
        <f t="shared" si="3"/>
        <v>92.266666666666595</v>
      </c>
      <c r="T48" s="8">
        <v>312.69841269841203</v>
      </c>
      <c r="U48" s="6">
        <f t="shared" si="4"/>
        <v>9.2266666666666594E-2</v>
      </c>
      <c r="V48" s="7">
        <f t="shared" si="5"/>
        <v>1.6000000000000014</v>
      </c>
    </row>
    <row r="49" spans="1:22" x14ac:dyDescent="0.2">
      <c r="A49" s="4">
        <v>9.3181818181818006</v>
      </c>
      <c r="B49" s="4">
        <v>8.6363636363636207</v>
      </c>
      <c r="C49" s="7">
        <v>227.39153162571799</v>
      </c>
      <c r="D49" s="7">
        <f>(A49-B49)/2 +B49</f>
        <v>8.9772727272727106</v>
      </c>
      <c r="E49" s="6">
        <f t="shared" si="1"/>
        <v>8.9772727272727105E-3</v>
      </c>
      <c r="F49" s="7">
        <f t="shared" si="2"/>
        <v>0.34090909090908994</v>
      </c>
      <c r="P49" s="4"/>
      <c r="Q49" s="4">
        <v>97.3333333333333</v>
      </c>
      <c r="R49" s="4">
        <v>94.266666666666595</v>
      </c>
      <c r="S49" s="7">
        <f t="shared" si="3"/>
        <v>95.799999999999955</v>
      </c>
      <c r="T49" s="8">
        <v>318.09523809523802</v>
      </c>
      <c r="U49" s="6">
        <f t="shared" si="4"/>
        <v>9.5799999999999955E-2</v>
      </c>
      <c r="V49" s="7">
        <f t="shared" si="5"/>
        <v>1.5333333333333528</v>
      </c>
    </row>
    <row r="50" spans="1:22" x14ac:dyDescent="0.2">
      <c r="A50" s="4">
        <v>9.3181818181818006</v>
      </c>
      <c r="B50" s="4">
        <v>8.7499999999999805</v>
      </c>
      <c r="C50" s="7">
        <v>231.78254051228399</v>
      </c>
      <c r="D50" s="7">
        <f t="shared" si="0"/>
        <v>9.0340909090908905</v>
      </c>
      <c r="E50" s="6">
        <f t="shared" si="1"/>
        <v>9.0340909090908909E-3</v>
      </c>
      <c r="F50" s="7">
        <f t="shared" si="2"/>
        <v>0.28409090909091006</v>
      </c>
      <c r="P50" s="4"/>
      <c r="Q50" s="4">
        <v>101.6</v>
      </c>
      <c r="R50" s="4">
        <v>98.4</v>
      </c>
      <c r="S50" s="7">
        <f t="shared" si="3"/>
        <v>100</v>
      </c>
      <c r="T50" s="8">
        <v>322.85714285714198</v>
      </c>
      <c r="U50" s="6">
        <f t="shared" si="4"/>
        <v>0.1</v>
      </c>
      <c r="V50" s="7">
        <f t="shared" si="5"/>
        <v>1.5999999999999943</v>
      </c>
    </row>
    <row r="51" spans="1:22" x14ac:dyDescent="0.2">
      <c r="A51" s="4">
        <v>9.5454545454545308</v>
      </c>
      <c r="B51" s="4">
        <v>8.9772727272727106</v>
      </c>
      <c r="C51" s="7">
        <v>237.42812336643999</v>
      </c>
      <c r="D51" s="7">
        <f t="shared" si="0"/>
        <v>9.2613636363636207</v>
      </c>
      <c r="E51" s="6">
        <f t="shared" si="1"/>
        <v>9.2613636363636214E-3</v>
      </c>
      <c r="F51" s="7">
        <f t="shared" si="2"/>
        <v>0.28409090909091006</v>
      </c>
      <c r="P51" s="4"/>
      <c r="Q51" s="4">
        <v>102.133333333333</v>
      </c>
      <c r="R51" s="4">
        <v>98.8</v>
      </c>
      <c r="S51" s="7">
        <f t="shared" si="3"/>
        <v>100.4666666666665</v>
      </c>
      <c r="T51" s="8">
        <v>327.93650793650698</v>
      </c>
      <c r="U51" s="6">
        <f t="shared" si="4"/>
        <v>0.1004666666666665</v>
      </c>
      <c r="V51" s="7">
        <f t="shared" si="5"/>
        <v>1.6666666666665009</v>
      </c>
    </row>
    <row r="52" spans="1:22" x14ac:dyDescent="0.2">
      <c r="A52" s="4">
        <v>9.4886363636363402</v>
      </c>
      <c r="B52" s="4">
        <v>8.8920454545454408</v>
      </c>
      <c r="C52" s="7">
        <v>242.132775744903</v>
      </c>
      <c r="D52" s="7">
        <f t="shared" si="0"/>
        <v>9.1903409090908905</v>
      </c>
      <c r="E52" s="6">
        <f t="shared" si="1"/>
        <v>9.1903409090908911E-3</v>
      </c>
      <c r="F52" s="7">
        <f t="shared" si="2"/>
        <v>0.2982954545454497</v>
      </c>
      <c r="P52" s="4"/>
      <c r="Q52" s="4">
        <v>102.133333333333</v>
      </c>
      <c r="R52" s="4">
        <v>98.533333333333303</v>
      </c>
      <c r="S52" s="7">
        <f t="shared" si="3"/>
        <v>100.33333333333314</v>
      </c>
      <c r="T52" s="8">
        <v>333.01587301587301</v>
      </c>
      <c r="U52" s="6">
        <f t="shared" si="4"/>
        <v>0.10033333333333315</v>
      </c>
      <c r="V52" s="7">
        <f t="shared" si="5"/>
        <v>1.7999999999998479</v>
      </c>
    </row>
    <row r="53" spans="1:22" x14ac:dyDescent="0.2">
      <c r="A53" s="4">
        <v>9.9999999999999805</v>
      </c>
      <c r="B53" s="4">
        <v>9.4318181818181692</v>
      </c>
      <c r="C53" s="7">
        <v>247.464715107161</v>
      </c>
      <c r="D53" s="7">
        <f t="shared" si="0"/>
        <v>9.7159090909090757</v>
      </c>
      <c r="E53" s="6">
        <f t="shared" si="1"/>
        <v>9.7159090909090754E-3</v>
      </c>
      <c r="F53" s="7">
        <f t="shared" si="2"/>
        <v>0.28409090909090562</v>
      </c>
      <c r="P53" s="4"/>
      <c r="Q53" s="4">
        <v>107.2</v>
      </c>
      <c r="R53" s="4">
        <v>102.133333333333</v>
      </c>
      <c r="S53" s="7">
        <f t="shared" si="3"/>
        <v>104.6666666666665</v>
      </c>
      <c r="T53" s="8">
        <v>338.09523809523802</v>
      </c>
      <c r="U53" s="6">
        <f t="shared" si="4"/>
        <v>0.10466666666666651</v>
      </c>
      <c r="V53" s="7">
        <f t="shared" si="5"/>
        <v>2.533333333333502</v>
      </c>
    </row>
    <row r="54" spans="1:22" x14ac:dyDescent="0.2">
      <c r="A54" s="4">
        <v>10.0568181818181</v>
      </c>
      <c r="B54" s="4">
        <v>9.5454545454545308</v>
      </c>
      <c r="C54" s="7">
        <v>252.16936748562401</v>
      </c>
      <c r="D54" s="7">
        <f t="shared" si="0"/>
        <v>9.8011363636363154</v>
      </c>
      <c r="E54" s="6">
        <f t="shared" si="1"/>
        <v>9.8011363636363157E-3</v>
      </c>
      <c r="F54" s="7">
        <f t="shared" si="2"/>
        <v>0.25568181818178459</v>
      </c>
      <c r="P54" s="4"/>
      <c r="Q54" s="4">
        <v>109.06666666666599</v>
      </c>
      <c r="R54" s="4">
        <v>104.266666666666</v>
      </c>
      <c r="S54" s="7">
        <f t="shared" si="3"/>
        <v>106.666666666666</v>
      </c>
      <c r="T54" s="8">
        <v>342.69841269841203</v>
      </c>
      <c r="U54" s="6">
        <f t="shared" si="4"/>
        <v>0.10666666666666601</v>
      </c>
      <c r="V54" s="7">
        <f>(Q54-R54)/2</f>
        <v>2.3999999999999986</v>
      </c>
    </row>
    <row r="55" spans="1:22" x14ac:dyDescent="0.2">
      <c r="A55" s="4">
        <v>10.2272727272727</v>
      </c>
      <c r="B55" s="4">
        <v>9.6590909090908905</v>
      </c>
      <c r="C55" s="7">
        <v>257.18766335598502</v>
      </c>
      <c r="D55" s="7">
        <f t="shared" si="0"/>
        <v>9.9431818181817953</v>
      </c>
      <c r="E55" s="6">
        <f t="shared" si="1"/>
        <v>9.9431818181817955E-3</v>
      </c>
      <c r="F55" s="7">
        <f t="shared" si="2"/>
        <v>0.28409090909090473</v>
      </c>
    </row>
    <row r="56" spans="1:22" x14ac:dyDescent="0.2">
      <c r="A56" s="4">
        <v>10.2272727272727</v>
      </c>
      <c r="B56" s="4">
        <v>9.6590909090908905</v>
      </c>
      <c r="C56" s="7">
        <v>262.20595922634601</v>
      </c>
      <c r="D56" s="7">
        <f t="shared" si="0"/>
        <v>9.9431818181817953</v>
      </c>
      <c r="E56" s="6">
        <f t="shared" si="1"/>
        <v>9.9431818181817955E-3</v>
      </c>
      <c r="F56" s="7">
        <f t="shared" si="2"/>
        <v>0.28409090909090473</v>
      </c>
    </row>
    <row r="57" spans="1:22" x14ac:dyDescent="0.2">
      <c r="A57" s="4">
        <v>10.2272727272727</v>
      </c>
      <c r="B57" s="4">
        <v>9.6874999999999805</v>
      </c>
      <c r="C57" s="7">
        <v>266.91061160480899</v>
      </c>
      <c r="D57" s="7">
        <f t="shared" si="0"/>
        <v>9.9573863636363402</v>
      </c>
      <c r="E57" s="6">
        <f t="shared" si="1"/>
        <v>9.9573863636363402E-3</v>
      </c>
      <c r="F57" s="7">
        <f t="shared" si="2"/>
        <v>0.26988636363635976</v>
      </c>
    </row>
    <row r="58" spans="1:22" x14ac:dyDescent="0.2">
      <c r="A58" s="4">
        <v>10.568181818181801</v>
      </c>
      <c r="B58" s="4">
        <v>10.0568181818181</v>
      </c>
      <c r="C58" s="7">
        <v>272.24255096706702</v>
      </c>
      <c r="D58" s="7">
        <f t="shared" si="0"/>
        <v>10.31249999999995</v>
      </c>
      <c r="E58" s="6">
        <f t="shared" si="1"/>
        <v>1.031249999999995E-2</v>
      </c>
      <c r="F58" s="7">
        <f t="shared" si="2"/>
        <v>0.25568181818185032</v>
      </c>
    </row>
    <row r="59" spans="1:22" x14ac:dyDescent="0.2">
      <c r="A59" s="4">
        <v>10.9943181818181</v>
      </c>
      <c r="B59" s="4">
        <v>10.255681818181801</v>
      </c>
      <c r="C59" s="7">
        <v>277.41766858337598</v>
      </c>
      <c r="D59" s="7">
        <f t="shared" si="0"/>
        <v>10.62499999999995</v>
      </c>
      <c r="E59" s="6">
        <f t="shared" si="1"/>
        <v>1.062499999999995E-2</v>
      </c>
      <c r="F59" s="7">
        <f t="shared" si="2"/>
        <v>0.36931818181814968</v>
      </c>
    </row>
    <row r="60" spans="1:22" x14ac:dyDescent="0.2">
      <c r="A60" s="4">
        <v>11.5340909090908</v>
      </c>
      <c r="B60" s="4">
        <v>10.710227272727201</v>
      </c>
      <c r="C60" s="7">
        <v>282.59278619968597</v>
      </c>
      <c r="D60" s="7">
        <f t="shared" si="0"/>
        <v>11.122159090909001</v>
      </c>
      <c r="E60" s="6">
        <f t="shared" si="1"/>
        <v>1.1122159090909002E-2</v>
      </c>
      <c r="F60" s="7">
        <f t="shared" si="2"/>
        <v>0.41193181818179969</v>
      </c>
    </row>
    <row r="61" spans="1:22" x14ac:dyDescent="0.2">
      <c r="A61" s="4">
        <v>11.278409090908999</v>
      </c>
      <c r="B61" s="4">
        <v>10.6818181818181</v>
      </c>
      <c r="C61" s="7">
        <v>287.29743857814901</v>
      </c>
      <c r="D61" s="7">
        <f t="shared" si="0"/>
        <v>10.98011363636355</v>
      </c>
      <c r="E61" s="6">
        <f t="shared" si="1"/>
        <v>1.098011363636355E-2</v>
      </c>
      <c r="F61" s="7">
        <f t="shared" si="2"/>
        <v>0.2982954545454497</v>
      </c>
    </row>
    <row r="62" spans="1:22" x14ac:dyDescent="0.2">
      <c r="A62" s="4">
        <v>12.0170454545454</v>
      </c>
      <c r="B62" s="4">
        <v>11.335227272727201</v>
      </c>
      <c r="C62" s="7">
        <v>292.62937794040698</v>
      </c>
      <c r="D62" s="7">
        <f t="shared" si="0"/>
        <v>11.676136363636299</v>
      </c>
      <c r="E62" s="6">
        <f t="shared" si="1"/>
        <v>1.16761363636363E-2</v>
      </c>
      <c r="F62" s="7">
        <f t="shared" si="2"/>
        <v>0.34090909090909971</v>
      </c>
    </row>
    <row r="63" spans="1:22" x14ac:dyDescent="0.2">
      <c r="A63" s="4">
        <v>13.295454545454501</v>
      </c>
      <c r="B63" s="4">
        <v>12.613636363636299</v>
      </c>
      <c r="C63" s="7">
        <v>297.33403031887002</v>
      </c>
      <c r="D63" s="7">
        <f t="shared" si="0"/>
        <v>12.9545454545454</v>
      </c>
      <c r="E63" s="6">
        <f t="shared" si="1"/>
        <v>1.2954545454545401E-2</v>
      </c>
      <c r="F63" s="7">
        <f t="shared" si="2"/>
        <v>0.3409090909091006</v>
      </c>
    </row>
    <row r="64" spans="1:22" x14ac:dyDescent="0.2">
      <c r="A64" s="4">
        <v>13.068181818181801</v>
      </c>
      <c r="B64" s="4">
        <v>12.4147727272727</v>
      </c>
      <c r="C64" s="7">
        <v>302.66596968112901</v>
      </c>
      <c r="D64" s="7">
        <f t="shared" si="0"/>
        <v>12.74147727272725</v>
      </c>
      <c r="E64" s="6">
        <f t="shared" si="1"/>
        <v>1.274147727272725E-2</v>
      </c>
      <c r="F64" s="7">
        <f t="shared" si="2"/>
        <v>0.3267045454545503</v>
      </c>
    </row>
    <row r="65" spans="1:6" x14ac:dyDescent="0.2">
      <c r="A65" s="4">
        <v>13.920454545454501</v>
      </c>
      <c r="B65" s="4">
        <v>13.3522727272727</v>
      </c>
      <c r="C65" s="7">
        <v>307.68426555148898</v>
      </c>
      <c r="D65" s="7">
        <f t="shared" si="0"/>
        <v>13.636363636363601</v>
      </c>
      <c r="E65" s="6">
        <f t="shared" si="1"/>
        <v>1.3636363636363601E-2</v>
      </c>
      <c r="F65" s="7">
        <f t="shared" si="2"/>
        <v>0.28409090909090029</v>
      </c>
    </row>
    <row r="66" spans="1:6" x14ac:dyDescent="0.2">
      <c r="A66" s="4">
        <v>14.374999999999901</v>
      </c>
      <c r="B66" s="4">
        <v>13.607954545454501</v>
      </c>
      <c r="C66" s="7">
        <v>312.70256142185002</v>
      </c>
      <c r="D66" s="7">
        <f t="shared" si="0"/>
        <v>13.991477272727201</v>
      </c>
      <c r="E66" s="6">
        <f t="shared" si="1"/>
        <v>1.3991477272727201E-2</v>
      </c>
      <c r="F66" s="7">
        <f t="shared" si="2"/>
        <v>0.38352272727269998</v>
      </c>
    </row>
    <row r="67" spans="1:6" x14ac:dyDescent="0.2">
      <c r="A67" s="4">
        <v>14.715909090908999</v>
      </c>
      <c r="B67" s="4">
        <v>14.034090909090899</v>
      </c>
      <c r="C67" s="7">
        <v>317.407213800313</v>
      </c>
      <c r="D67" s="7">
        <f t="shared" si="0"/>
        <v>14.37499999999995</v>
      </c>
      <c r="E67" s="6">
        <f t="shared" si="1"/>
        <v>1.437499999999995E-2</v>
      </c>
      <c r="F67" s="7">
        <f t="shared" si="2"/>
        <v>0.34090909090904997</v>
      </c>
    </row>
    <row r="68" spans="1:6" x14ac:dyDescent="0.2">
      <c r="A68" s="4">
        <v>15.113636363636299</v>
      </c>
      <c r="B68" s="4">
        <v>14.318181818181801</v>
      </c>
      <c r="C68" s="7">
        <v>322.42550967067399</v>
      </c>
      <c r="D68" s="7">
        <f t="shared" si="0"/>
        <v>14.715909090909051</v>
      </c>
      <c r="E68" s="6">
        <f t="shared" si="1"/>
        <v>1.471590909090905E-2</v>
      </c>
      <c r="F68" s="7">
        <f t="shared" si="2"/>
        <v>0.39772727272724939</v>
      </c>
    </row>
    <row r="69" spans="1:6" x14ac:dyDescent="0.2">
      <c r="A69" s="4">
        <v>15.170454545454501</v>
      </c>
      <c r="B69" s="4">
        <v>14.4318181818181</v>
      </c>
      <c r="C69" s="7">
        <v>327.75744903293202</v>
      </c>
      <c r="D69" s="7">
        <f t="shared" si="0"/>
        <v>14.801136363636299</v>
      </c>
      <c r="E69" s="6">
        <f t="shared" si="1"/>
        <v>1.4801136363636299E-2</v>
      </c>
      <c r="F69" s="7">
        <f t="shared" si="2"/>
        <v>0.36931818181820031</v>
      </c>
    </row>
    <row r="70" spans="1:6" x14ac:dyDescent="0.2">
      <c r="A70" s="4">
        <v>15.909090909090899</v>
      </c>
      <c r="B70" s="4">
        <v>15.2272727272727</v>
      </c>
      <c r="C70" s="7">
        <v>332.775744903293</v>
      </c>
      <c r="D70" s="7">
        <f t="shared" si="0"/>
        <v>15.568181818181799</v>
      </c>
      <c r="E70" s="6">
        <f t="shared" si="1"/>
        <v>1.5568181818181799E-2</v>
      </c>
      <c r="F70" s="7">
        <f t="shared" si="2"/>
        <v>0.34090909090909971</v>
      </c>
    </row>
    <row r="71" spans="1:6" x14ac:dyDescent="0.2">
      <c r="A71" s="4">
        <v>16.931818181818102</v>
      </c>
      <c r="B71" s="4">
        <v>16.022727272727199</v>
      </c>
      <c r="C71" s="7">
        <v>337.79404077365302</v>
      </c>
      <c r="D71" s="7">
        <f>(A71-B71)/2 +B71</f>
        <v>16.477272727272648</v>
      </c>
      <c r="E71" s="6">
        <f>D71*0.001</f>
        <v>1.6477272727272649E-2</v>
      </c>
      <c r="F71" s="7">
        <f>(A71-B71)/2</f>
        <v>0.45454545454545148</v>
      </c>
    </row>
  </sheetData>
  <mergeCells count="7">
    <mergeCell ref="S4:V4"/>
    <mergeCell ref="C3:D3"/>
    <mergeCell ref="S3:T3"/>
    <mergeCell ref="A3:B3"/>
    <mergeCell ref="A4:B4"/>
    <mergeCell ref="Q4:R4"/>
    <mergeCell ref="C4:F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59A2C-59B9-4FFE-AD44-ED2C0CBDF766}">
  <dimension ref="A2:BB71"/>
  <sheetViews>
    <sheetView topLeftCell="AS70" zoomScale="124" zoomScaleNormal="124" workbookViewId="0">
      <selection activeCell="AV94" sqref="AV94"/>
    </sheetView>
  </sheetViews>
  <sheetFormatPr baseColWidth="10" defaultColWidth="8.83203125" defaultRowHeight="15" x14ac:dyDescent="0.2"/>
  <cols>
    <col min="3" max="3" width="9.6640625" bestFit="1" customWidth="1"/>
    <col min="4" max="4" width="14.6640625" customWidth="1"/>
    <col min="5" max="5" width="9.6640625" bestFit="1" customWidth="1"/>
    <col min="11" max="11" width="14.83203125" customWidth="1"/>
    <col min="14" max="14" width="11.33203125" customWidth="1"/>
    <col min="15" max="15" width="8.6640625" customWidth="1"/>
    <col min="18" max="18" width="14" customWidth="1"/>
    <col min="19" max="19" width="8.83203125" customWidth="1"/>
    <col min="25" max="25" width="15" customWidth="1"/>
    <col min="32" max="32" width="14.5" customWidth="1"/>
    <col min="34" max="34" width="14.1640625" customWidth="1"/>
    <col min="35" max="35" width="17.1640625" customWidth="1"/>
    <col min="36" max="36" width="12.6640625" bestFit="1" customWidth="1"/>
    <col min="39" max="39" width="14.33203125" customWidth="1"/>
    <col min="41" max="41" width="16.33203125" customWidth="1"/>
    <col min="42" max="42" width="15" customWidth="1"/>
    <col min="43" max="43" width="13.33203125" customWidth="1"/>
    <col min="44" max="44" width="12.5" customWidth="1"/>
    <col min="45" max="45" width="11.1640625" customWidth="1"/>
    <col min="46" max="46" width="15.5" customWidth="1"/>
    <col min="47" max="47" width="12.5" customWidth="1"/>
    <col min="48" max="48" width="20.5" customWidth="1"/>
    <col min="49" max="49" width="17.1640625" customWidth="1"/>
    <col min="52" max="52" width="12.83203125" customWidth="1"/>
    <col min="53" max="53" width="16.33203125" customWidth="1"/>
  </cols>
  <sheetData>
    <row r="2" spans="1:54" x14ac:dyDescent="0.2">
      <c r="A2" s="3" t="s">
        <v>12</v>
      </c>
      <c r="B2" s="1" t="s">
        <v>13</v>
      </c>
      <c r="H2" s="3" t="s">
        <v>12</v>
      </c>
      <c r="I2" s="1" t="s">
        <v>14</v>
      </c>
      <c r="O2" s="3" t="s">
        <v>12</v>
      </c>
      <c r="P2" s="1" t="s">
        <v>15</v>
      </c>
      <c r="V2" s="3" t="s">
        <v>12</v>
      </c>
      <c r="W2" s="1" t="s">
        <v>16</v>
      </c>
      <c r="AC2" s="3" t="s">
        <v>12</v>
      </c>
      <c r="AD2" s="1" t="s">
        <v>17</v>
      </c>
      <c r="AJ2" s="3" t="s">
        <v>12</v>
      </c>
      <c r="AK2" s="1" t="s">
        <v>18</v>
      </c>
      <c r="AQ2" s="3" t="s">
        <v>12</v>
      </c>
      <c r="AR2" s="1" t="s">
        <v>20</v>
      </c>
      <c r="AX2" s="3" t="s">
        <v>12</v>
      </c>
      <c r="AY2" s="1" t="s">
        <v>19</v>
      </c>
    </row>
    <row r="3" spans="1:54" x14ac:dyDescent="0.2">
      <c r="A3" s="2"/>
      <c r="H3" s="2"/>
      <c r="O3" s="2"/>
      <c r="V3" s="2"/>
      <c r="AC3" s="2"/>
      <c r="AJ3" s="2"/>
      <c r="AQ3" s="2"/>
      <c r="AX3" s="2"/>
    </row>
    <row r="4" spans="1:54" x14ac:dyDescent="0.2">
      <c r="A4" s="13" t="s">
        <v>9</v>
      </c>
      <c r="B4" s="13"/>
      <c r="C4" s="11" t="s">
        <v>6</v>
      </c>
      <c r="D4" s="11"/>
      <c r="E4" s="11"/>
      <c r="H4" s="13" t="s">
        <v>9</v>
      </c>
      <c r="I4" s="13"/>
      <c r="J4" s="11" t="s">
        <v>6</v>
      </c>
      <c r="K4" s="11"/>
      <c r="L4" s="11"/>
      <c r="O4" s="13" t="s">
        <v>9</v>
      </c>
      <c r="P4" s="13"/>
      <c r="Q4" s="11" t="s">
        <v>6</v>
      </c>
      <c r="R4" s="11"/>
      <c r="S4" s="11"/>
      <c r="V4" s="13" t="s">
        <v>9</v>
      </c>
      <c r="W4" s="13"/>
      <c r="X4" s="11" t="s">
        <v>6</v>
      </c>
      <c r="Y4" s="11"/>
      <c r="Z4" s="11"/>
      <c r="AC4" s="13" t="s">
        <v>9</v>
      </c>
      <c r="AD4" s="13"/>
      <c r="AE4" s="11" t="s">
        <v>6</v>
      </c>
      <c r="AF4" s="11"/>
      <c r="AG4" s="11"/>
      <c r="AJ4" s="13" t="s">
        <v>9</v>
      </c>
      <c r="AK4" s="13"/>
      <c r="AL4" s="11" t="s">
        <v>6</v>
      </c>
      <c r="AM4" s="11"/>
      <c r="AN4" s="11"/>
      <c r="AO4" s="9"/>
      <c r="AP4" s="9"/>
      <c r="AQ4" s="13" t="s">
        <v>9</v>
      </c>
      <c r="AR4" s="13"/>
      <c r="AS4" s="11" t="s">
        <v>6</v>
      </c>
      <c r="AT4" s="11"/>
      <c r="AU4" s="11"/>
      <c r="AV4" s="2"/>
      <c r="AW4" s="2"/>
      <c r="AX4" s="13" t="s">
        <v>9</v>
      </c>
      <c r="AY4" s="13"/>
      <c r="AZ4" s="11" t="s">
        <v>6</v>
      </c>
      <c r="BA4" s="11"/>
      <c r="BB4" s="11"/>
    </row>
    <row r="5" spans="1:54" x14ac:dyDescent="0.2">
      <c r="A5" s="5" t="s">
        <v>7</v>
      </c>
      <c r="B5" s="5" t="s">
        <v>8</v>
      </c>
      <c r="C5" s="2" t="s">
        <v>1</v>
      </c>
      <c r="D5" s="2" t="s">
        <v>10</v>
      </c>
      <c r="E5" s="2" t="s">
        <v>11</v>
      </c>
      <c r="H5" s="5" t="s">
        <v>7</v>
      </c>
      <c r="I5" s="5" t="s">
        <v>8</v>
      </c>
      <c r="J5" s="2" t="s">
        <v>1</v>
      </c>
      <c r="K5" s="2" t="s">
        <v>10</v>
      </c>
      <c r="L5" s="2" t="s">
        <v>11</v>
      </c>
      <c r="O5" s="5" t="s">
        <v>7</v>
      </c>
      <c r="P5" s="5" t="s">
        <v>8</v>
      </c>
      <c r="Q5" s="2" t="s">
        <v>1</v>
      </c>
      <c r="R5" s="2" t="s">
        <v>10</v>
      </c>
      <c r="S5" s="2" t="s">
        <v>11</v>
      </c>
      <c r="V5" s="5" t="s">
        <v>7</v>
      </c>
      <c r="W5" s="5" t="s">
        <v>8</v>
      </c>
      <c r="X5" s="2" t="s">
        <v>1</v>
      </c>
      <c r="Y5" s="2" t="s">
        <v>10</v>
      </c>
      <c r="Z5" s="2" t="s">
        <v>11</v>
      </c>
      <c r="AC5" s="5" t="s">
        <v>7</v>
      </c>
      <c r="AD5" s="5" t="s">
        <v>8</v>
      </c>
      <c r="AE5" s="2" t="s">
        <v>1</v>
      </c>
      <c r="AF5" s="2" t="s">
        <v>10</v>
      </c>
      <c r="AG5" s="2" t="s">
        <v>11</v>
      </c>
      <c r="AJ5" s="5" t="s">
        <v>7</v>
      </c>
      <c r="AK5" s="5" t="s">
        <v>8</v>
      </c>
      <c r="AL5" s="2" t="s">
        <v>1</v>
      </c>
      <c r="AM5" s="2" t="s">
        <v>10</v>
      </c>
      <c r="AN5" s="2" t="s">
        <v>11</v>
      </c>
      <c r="AO5" s="2"/>
      <c r="AP5" s="2"/>
      <c r="AQ5" s="5" t="s">
        <v>7</v>
      </c>
      <c r="AR5" s="5" t="s">
        <v>8</v>
      </c>
      <c r="AS5" s="2" t="s">
        <v>1</v>
      </c>
      <c r="AT5" s="2" t="s">
        <v>10</v>
      </c>
      <c r="AU5" s="2" t="s">
        <v>11</v>
      </c>
      <c r="AV5" s="2"/>
      <c r="AW5" s="2"/>
      <c r="AX5" s="5" t="s">
        <v>7</v>
      </c>
      <c r="AY5" s="5" t="s">
        <v>8</v>
      </c>
      <c r="AZ5" s="2" t="s">
        <v>1</v>
      </c>
      <c r="BA5" s="2" t="s">
        <v>10</v>
      </c>
      <c r="BB5" s="2" t="s">
        <v>11</v>
      </c>
    </row>
    <row r="6" spans="1:54" x14ac:dyDescent="0.2">
      <c r="A6" s="4">
        <v>45.244755244755197</v>
      </c>
      <c r="B6" s="4">
        <v>43.846153846153797</v>
      </c>
      <c r="C6" s="4">
        <v>20.288248337028801</v>
      </c>
      <c r="D6" s="4">
        <f>(A6-B6)/2+B6</f>
        <v>44.545454545454497</v>
      </c>
      <c r="E6" s="4">
        <f t="shared" ref="E6:E31" si="0">(A6-B6)/2</f>
        <v>0.69930069930070005</v>
      </c>
      <c r="G6" s="4"/>
      <c r="H6" s="4">
        <v>35.377777777777702</v>
      </c>
      <c r="I6" s="4">
        <v>34.488888888888802</v>
      </c>
      <c r="J6" s="4">
        <v>29.2775665399239</v>
      </c>
      <c r="K6" s="4">
        <f>(H6-I6)/2 + I6</f>
        <v>34.933333333333252</v>
      </c>
      <c r="L6" s="4">
        <f t="shared" ref="L6:L39" si="1">(H6-I6)/2</f>
        <v>0.44444444444444997</v>
      </c>
      <c r="N6" s="4"/>
      <c r="O6" s="4">
        <v>34.2361111111111</v>
      </c>
      <c r="P6" s="4">
        <v>33.3333333333333</v>
      </c>
      <c r="Q6" s="4">
        <v>33.575129533678698</v>
      </c>
      <c r="R6" s="4">
        <f>(O6-P6)/2 + P6</f>
        <v>33.7847222222222</v>
      </c>
      <c r="S6" s="4">
        <f t="shared" ref="S6:S45" si="2">(O6-P6)/2</f>
        <v>0.45138888888889994</v>
      </c>
      <c r="U6" s="4"/>
      <c r="V6" s="4">
        <v>18.894472361809001</v>
      </c>
      <c r="W6" s="4">
        <v>17.956448911222701</v>
      </c>
      <c r="X6" s="4">
        <v>27.9953917050691</v>
      </c>
      <c r="Y6" s="4">
        <f>(V6-W6)/2 + W6</f>
        <v>18.425460636515851</v>
      </c>
      <c r="Z6" s="4">
        <f>(V6-W6)/2</f>
        <v>0.46901172529315005</v>
      </c>
      <c r="AC6" s="4">
        <v>13.084745762711799</v>
      </c>
      <c r="AD6" s="4">
        <v>12.2711864406779</v>
      </c>
      <c r="AE6" s="4">
        <v>31.937799043062199</v>
      </c>
      <c r="AF6" s="4">
        <f>(AC6-AD6)/2 +AD6</f>
        <v>12.677966101694849</v>
      </c>
      <c r="AG6" s="4">
        <f>(AC6-AD6)/2</f>
        <v>0.40677966101694985</v>
      </c>
      <c r="AI6" s="4"/>
      <c r="AJ6" s="4">
        <v>8.3376594867352694</v>
      </c>
      <c r="AK6">
        <v>7.5295829999999997</v>
      </c>
      <c r="AL6" s="4">
        <v>26.778642349234701</v>
      </c>
      <c r="AM6" s="4">
        <f t="shared" ref="AM6:AM11" si="3">(AJ6-AK6)/2 + AK6</f>
        <v>7.9336212433676341</v>
      </c>
      <c r="AN6" s="4">
        <f>(AJ6-AK6)/2</f>
        <v>0.40403824336763483</v>
      </c>
      <c r="AO6" s="4"/>
      <c r="AQ6" s="4">
        <v>4.95575221238939</v>
      </c>
      <c r="AR6" s="4">
        <v>4.0707964601770099</v>
      </c>
      <c r="AS6" s="4">
        <v>28.166915052160899</v>
      </c>
      <c r="AT6" s="4">
        <f t="shared" ref="AT6:AT17" si="4">(AQ6-AR6)/2 + AR6</f>
        <v>4.5132743362831995</v>
      </c>
      <c r="AU6" s="4">
        <f>(AQ6-AR6)/2</f>
        <v>0.44247787610619005</v>
      </c>
      <c r="AX6" s="4">
        <v>3.8596491228070202</v>
      </c>
      <c r="AY6" s="10">
        <v>3.0701754385964901</v>
      </c>
      <c r="AZ6" s="4">
        <v>32.481203007518801</v>
      </c>
      <c r="BA6" s="4">
        <f>(AX6-AY6)/2+AY6</f>
        <v>3.4649122807017552</v>
      </c>
      <c r="BB6" s="4">
        <f>(AX6-AY6)/2</f>
        <v>0.39473684210526505</v>
      </c>
    </row>
    <row r="7" spans="1:54" x14ac:dyDescent="0.2">
      <c r="A7" s="4">
        <v>47.2027972027972</v>
      </c>
      <c r="B7" s="4">
        <v>46.013986013985999</v>
      </c>
      <c r="C7" s="4">
        <v>25.609756097560901</v>
      </c>
      <c r="D7" s="4">
        <f t="shared" ref="D7:D31" si="5">(A7-B7)/2+B7</f>
        <v>46.608391608391599</v>
      </c>
      <c r="E7" s="4">
        <f t="shared" si="0"/>
        <v>0.59440559440560037</v>
      </c>
      <c r="G7" s="4"/>
      <c r="H7" s="4">
        <v>41.866666666666603</v>
      </c>
      <c r="I7" s="4">
        <v>40.8888888888888</v>
      </c>
      <c r="J7" s="4">
        <v>34.220532319391602</v>
      </c>
      <c r="K7" s="4">
        <f t="shared" ref="K7:K39" si="6">(H7-I7)/2 + I7</f>
        <v>41.377777777777702</v>
      </c>
      <c r="L7" s="4">
        <f t="shared" si="1"/>
        <v>0.48888888888890136</v>
      </c>
      <c r="N7" s="4"/>
      <c r="O7" s="4">
        <v>35.3472222222222</v>
      </c>
      <c r="P7" s="4">
        <v>34.4444444444444</v>
      </c>
      <c r="Q7" s="4">
        <v>38.860103626942902</v>
      </c>
      <c r="R7" s="4">
        <f t="shared" ref="R7:R45" si="7">(O7-P7)/2 + P7</f>
        <v>34.8958333333333</v>
      </c>
      <c r="S7" s="4">
        <f t="shared" si="2"/>
        <v>0.45138888888889994</v>
      </c>
      <c r="U7" s="4"/>
      <c r="V7" s="4">
        <v>21.172529313232801</v>
      </c>
      <c r="W7" s="4">
        <v>20.4355108877721</v>
      </c>
      <c r="X7" s="4">
        <v>32.834101382488399</v>
      </c>
      <c r="Y7" s="4">
        <f t="shared" ref="Y7:Y51" si="8">(V7-W7)/2 + W7</f>
        <v>20.804020100502449</v>
      </c>
      <c r="Z7" s="4">
        <f t="shared" ref="Z7:Z51" si="9">(V7-W7)/2</f>
        <v>0.3685092127303502</v>
      </c>
      <c r="AC7" s="4">
        <v>15.322033898305</v>
      </c>
      <c r="AD7" s="4">
        <v>14.5084745762711</v>
      </c>
      <c r="AE7" s="4">
        <v>36.961722488038198</v>
      </c>
      <c r="AF7" s="4">
        <f t="shared" ref="AF7:AF55" si="10">(AC7-AD7)/2 +AD7</f>
        <v>14.91525423728805</v>
      </c>
      <c r="AG7" s="4">
        <f t="shared" ref="AG7:AG55" si="11">(AC7-AD7)/2</f>
        <v>0.40677966101694985</v>
      </c>
      <c r="AI7" s="4"/>
      <c r="AJ7" s="4">
        <v>8.8251156195397709</v>
      </c>
      <c r="AK7">
        <v>8.0170396058107798</v>
      </c>
      <c r="AL7" s="4">
        <v>31.619088867595899</v>
      </c>
      <c r="AM7" s="4">
        <f t="shared" si="3"/>
        <v>8.4210776126752762</v>
      </c>
      <c r="AN7" s="4">
        <f t="shared" ref="AN7:AN54" si="12">(AJ7-AK7)/2</f>
        <v>0.40403800686449554</v>
      </c>
      <c r="AO7" s="4"/>
      <c r="AQ7" s="4">
        <v>6.5486725663716996</v>
      </c>
      <c r="AR7" s="4">
        <v>5.6637168141593</v>
      </c>
      <c r="AS7" s="4">
        <v>32.637853949329298</v>
      </c>
      <c r="AT7" s="4">
        <f t="shared" si="4"/>
        <v>6.1061946902655002</v>
      </c>
      <c r="AU7" s="4">
        <f t="shared" ref="AU7:AU67" si="13">(AQ7-AR7)/2</f>
        <v>0.44247787610619982</v>
      </c>
      <c r="AX7" s="4">
        <v>3.6842105263157801</v>
      </c>
      <c r="AY7" s="10">
        <v>2.7192982456140302</v>
      </c>
      <c r="AZ7" s="4">
        <v>37.894736842105203</v>
      </c>
      <c r="BA7" s="4">
        <f t="shared" ref="BA7:BA70" si="14">(AX7-AY7)/2+AY7</f>
        <v>3.2017543859649051</v>
      </c>
      <c r="BB7" s="4">
        <f t="shared" ref="BB7:BB70" si="15">(AX7-AY7)/2</f>
        <v>0.48245614035087492</v>
      </c>
    </row>
    <row r="8" spans="1:54" x14ac:dyDescent="0.2">
      <c r="A8" s="4">
        <v>48.6013986013986</v>
      </c>
      <c r="B8" s="4">
        <v>47.272727272727202</v>
      </c>
      <c r="C8" s="4">
        <v>30.598669623059799</v>
      </c>
      <c r="D8" s="4">
        <f t="shared" si="5"/>
        <v>47.937062937062905</v>
      </c>
      <c r="E8" s="4">
        <f t="shared" si="0"/>
        <v>0.66433566433569879</v>
      </c>
      <c r="G8" s="4"/>
      <c r="H8" s="4">
        <v>45.155555555555502</v>
      </c>
      <c r="I8" s="4">
        <v>44.266666666666602</v>
      </c>
      <c r="J8" s="4">
        <v>39.923954372623498</v>
      </c>
      <c r="K8" s="4">
        <f t="shared" si="6"/>
        <v>44.711111111111052</v>
      </c>
      <c r="L8" s="4">
        <f t="shared" si="1"/>
        <v>0.44444444444444997</v>
      </c>
      <c r="N8" s="4"/>
      <c r="O8" s="4">
        <v>37.9861111111111</v>
      </c>
      <c r="P8" s="4">
        <v>37.1527777777777</v>
      </c>
      <c r="Q8" s="4">
        <v>43.5233160621761</v>
      </c>
      <c r="R8" s="4">
        <f t="shared" si="7"/>
        <v>37.5694444444444</v>
      </c>
      <c r="S8" s="4">
        <f t="shared" si="2"/>
        <v>0.41666666666669983</v>
      </c>
      <c r="U8" s="4"/>
      <c r="V8" s="4">
        <v>23.718592964824101</v>
      </c>
      <c r="W8" s="4">
        <v>22.780569514237801</v>
      </c>
      <c r="X8" s="4">
        <v>38.364055299539103</v>
      </c>
      <c r="Y8" s="4">
        <f t="shared" si="8"/>
        <v>23.249581239530951</v>
      </c>
      <c r="Z8" s="4">
        <f t="shared" si="9"/>
        <v>0.46901172529315005</v>
      </c>
      <c r="AC8" s="4">
        <v>17.694915254237198</v>
      </c>
      <c r="AD8" s="4">
        <v>16.881355932203299</v>
      </c>
      <c r="AE8" s="4">
        <v>41.985645933014297</v>
      </c>
      <c r="AF8" s="4">
        <f t="shared" si="10"/>
        <v>17.288135593220247</v>
      </c>
      <c r="AG8" s="4">
        <f t="shared" si="11"/>
        <v>0.40677966101694985</v>
      </c>
      <c r="AI8" s="4"/>
      <c r="AJ8" s="4">
        <v>10.1208850864884</v>
      </c>
      <c r="AK8">
        <v>9.3128090727594692</v>
      </c>
      <c r="AL8" s="4">
        <v>36.891161891087698</v>
      </c>
      <c r="AM8" s="4">
        <f t="shared" si="3"/>
        <v>9.7168470796239355</v>
      </c>
      <c r="AN8" s="4">
        <f t="shared" si="12"/>
        <v>0.40403800686446534</v>
      </c>
      <c r="AO8" s="4"/>
      <c r="AQ8" s="4">
        <v>6.5486725663716996</v>
      </c>
      <c r="AR8" s="4">
        <v>5.6637168141593</v>
      </c>
      <c r="AS8" s="4">
        <v>38.0029806259314</v>
      </c>
      <c r="AT8" s="4">
        <f t="shared" si="4"/>
        <v>6.1061946902655002</v>
      </c>
      <c r="AU8" s="4">
        <f t="shared" si="13"/>
        <v>0.44247787610619982</v>
      </c>
      <c r="AX8" s="4">
        <v>4.8245614035087696</v>
      </c>
      <c r="AY8" s="10">
        <v>3.9473684210526301</v>
      </c>
      <c r="AZ8" s="4">
        <v>42.406015037593903</v>
      </c>
      <c r="BA8" s="4">
        <f t="shared" si="14"/>
        <v>4.3859649122807003</v>
      </c>
      <c r="BB8" s="4">
        <f t="shared" si="15"/>
        <v>0.43859649122806976</v>
      </c>
    </row>
    <row r="9" spans="1:54" x14ac:dyDescent="0.2">
      <c r="A9" s="4">
        <v>48.951048951048897</v>
      </c>
      <c r="B9" s="4">
        <v>47.692307692307601</v>
      </c>
      <c r="C9" s="4">
        <v>35.5875831485587</v>
      </c>
      <c r="D9" s="4">
        <f t="shared" si="5"/>
        <v>48.321678321678249</v>
      </c>
      <c r="E9" s="4">
        <f t="shared" si="0"/>
        <v>0.6293706293706478</v>
      </c>
      <c r="G9" s="4"/>
      <c r="H9" s="4">
        <v>47.288888888888799</v>
      </c>
      <c r="I9" s="4">
        <v>46.4</v>
      </c>
      <c r="J9" s="4">
        <v>44.486692015209101</v>
      </c>
      <c r="K9" s="4">
        <f t="shared" si="6"/>
        <v>46.844444444444399</v>
      </c>
      <c r="L9" s="4">
        <f t="shared" si="1"/>
        <v>0.44444444444440023</v>
      </c>
      <c r="N9" s="4"/>
      <c r="O9" s="4">
        <v>40.1388888888888</v>
      </c>
      <c r="P9" s="4">
        <v>39.2361111111111</v>
      </c>
      <c r="Q9" s="4">
        <v>49.119170984455899</v>
      </c>
      <c r="R9" s="4">
        <f t="shared" si="7"/>
        <v>39.68749999999995</v>
      </c>
      <c r="S9" s="4">
        <f t="shared" si="2"/>
        <v>0.4513888888888502</v>
      </c>
      <c r="U9" s="4"/>
      <c r="V9" s="4">
        <v>26.130653266331599</v>
      </c>
      <c r="W9" s="4">
        <v>25.326633165829101</v>
      </c>
      <c r="X9" s="4">
        <v>43.202764976958498</v>
      </c>
      <c r="Y9" s="4">
        <f t="shared" si="8"/>
        <v>25.72864321608035</v>
      </c>
      <c r="Z9" s="4">
        <f t="shared" si="9"/>
        <v>0.40201005025124914</v>
      </c>
      <c r="AC9" s="4">
        <v>19.593220338982999</v>
      </c>
      <c r="AD9" s="4">
        <v>18.779661016949099</v>
      </c>
      <c r="AE9" s="4">
        <v>47.727272727272698</v>
      </c>
      <c r="AF9" s="4">
        <f t="shared" si="10"/>
        <v>19.186440677966047</v>
      </c>
      <c r="AG9" s="4">
        <f t="shared" si="11"/>
        <v>0.40677966101694985</v>
      </c>
      <c r="AI9" s="4"/>
      <c r="AJ9" s="4">
        <v>12.062640723589899</v>
      </c>
      <c r="AK9">
        <v>11.173757108487999</v>
      </c>
      <c r="AL9" s="4">
        <v>41.275063260723101</v>
      </c>
      <c r="AM9" s="4">
        <f t="shared" si="3"/>
        <v>11.618198916038949</v>
      </c>
      <c r="AN9" s="4">
        <f t="shared" si="12"/>
        <v>0.44444180755094997</v>
      </c>
      <c r="AO9" s="4"/>
      <c r="AQ9" s="4">
        <v>7.7876106194690404</v>
      </c>
      <c r="AR9" s="4">
        <v>6.9911504424778901</v>
      </c>
      <c r="AS9" s="4">
        <v>42.473919523099802</v>
      </c>
      <c r="AT9" s="4">
        <f t="shared" si="4"/>
        <v>7.3893805309734653</v>
      </c>
      <c r="AU9" s="4">
        <f t="shared" si="13"/>
        <v>0.39823008849557517</v>
      </c>
      <c r="AX9" s="4">
        <v>5.9649122807017498</v>
      </c>
      <c r="AY9" s="10">
        <v>5.0877192982456103</v>
      </c>
      <c r="AZ9" s="4">
        <v>47.819548872180398</v>
      </c>
      <c r="BA9" s="4">
        <f t="shared" si="14"/>
        <v>5.5263157894736796</v>
      </c>
      <c r="BB9" s="4">
        <f t="shared" si="15"/>
        <v>0.43859649122806976</v>
      </c>
    </row>
    <row r="10" spans="1:54" x14ac:dyDescent="0.2">
      <c r="A10" s="4">
        <v>50.559440559440503</v>
      </c>
      <c r="B10" s="4">
        <v>49.230769230769198</v>
      </c>
      <c r="C10" s="4">
        <v>40.243902439024303</v>
      </c>
      <c r="D10" s="4">
        <f t="shared" si="5"/>
        <v>49.895104895104851</v>
      </c>
      <c r="E10" s="4">
        <f t="shared" si="0"/>
        <v>0.66433566433565261</v>
      </c>
      <c r="G10" s="4"/>
      <c r="H10" s="4">
        <v>49.866666666666603</v>
      </c>
      <c r="I10" s="4">
        <v>48.8888888888888</v>
      </c>
      <c r="J10" s="4">
        <v>49.809885931558902</v>
      </c>
      <c r="K10" s="4">
        <f t="shared" si="6"/>
        <v>49.377777777777702</v>
      </c>
      <c r="L10" s="4">
        <f t="shared" si="1"/>
        <v>0.48888888888890136</v>
      </c>
      <c r="N10" s="4"/>
      <c r="O10" s="4">
        <v>41.7361111111111</v>
      </c>
      <c r="P10" s="4">
        <v>40.8333333333333</v>
      </c>
      <c r="Q10" s="4">
        <v>53.471502590673502</v>
      </c>
      <c r="R10" s="4">
        <f t="shared" si="7"/>
        <v>41.2847222222222</v>
      </c>
      <c r="S10" s="4">
        <f t="shared" si="2"/>
        <v>0.45138888888889994</v>
      </c>
      <c r="U10" s="4"/>
      <c r="V10" s="4">
        <v>29.078726968174202</v>
      </c>
      <c r="W10" s="4">
        <v>28.207705192629799</v>
      </c>
      <c r="X10" s="4">
        <v>48.387096774193502</v>
      </c>
      <c r="Y10" s="4">
        <f t="shared" si="8"/>
        <v>28.643216080401999</v>
      </c>
      <c r="Z10" s="4">
        <f t="shared" si="9"/>
        <v>0.43551088777220137</v>
      </c>
      <c r="AC10" s="4">
        <v>22.372881355932201</v>
      </c>
      <c r="AD10" s="4">
        <v>21.627118644067799</v>
      </c>
      <c r="AE10" s="4">
        <v>52.392344497607603</v>
      </c>
      <c r="AF10" s="4">
        <f t="shared" si="10"/>
        <v>22</v>
      </c>
      <c r="AG10" s="4">
        <f t="shared" si="11"/>
        <v>0.37288135593220062</v>
      </c>
      <c r="AI10" s="4"/>
      <c r="AJ10" s="4">
        <v>13.681640596030199</v>
      </c>
      <c r="AK10">
        <v>12.873564582301199</v>
      </c>
      <c r="AL10" s="4">
        <v>46.543576477987003</v>
      </c>
      <c r="AM10" s="4">
        <f t="shared" si="3"/>
        <v>13.277602589165699</v>
      </c>
      <c r="AN10" s="4">
        <f t="shared" si="12"/>
        <v>0.40403800686449998</v>
      </c>
      <c r="AO10" s="4"/>
      <c r="AQ10" s="4">
        <v>9.2920353982300892</v>
      </c>
      <c r="AR10" s="4">
        <v>8.4955752212389406</v>
      </c>
      <c r="AS10" s="4">
        <v>48.286140089418701</v>
      </c>
      <c r="AT10" s="4">
        <f t="shared" si="4"/>
        <v>8.893805309734514</v>
      </c>
      <c r="AU10" s="4">
        <f t="shared" si="13"/>
        <v>0.39823008849557429</v>
      </c>
      <c r="AX10" s="4">
        <v>7.1052631578947398</v>
      </c>
      <c r="AY10" s="10">
        <v>6.2280701754385897</v>
      </c>
      <c r="AZ10" s="4">
        <v>52.781954887217999</v>
      </c>
      <c r="BA10" s="4">
        <f t="shared" si="14"/>
        <v>6.6666666666666643</v>
      </c>
      <c r="BB10" s="4">
        <f t="shared" si="15"/>
        <v>0.43859649122807509</v>
      </c>
    </row>
    <row r="11" spans="1:54" x14ac:dyDescent="0.2">
      <c r="A11" s="4">
        <v>47.552447552447497</v>
      </c>
      <c r="B11" s="4">
        <v>46.293706293706201</v>
      </c>
      <c r="C11" s="4">
        <v>45.565410199556503</v>
      </c>
      <c r="D11" s="4">
        <f t="shared" si="5"/>
        <v>46.923076923076849</v>
      </c>
      <c r="E11" s="4">
        <f t="shared" si="0"/>
        <v>0.6293706293706478</v>
      </c>
      <c r="G11" s="4"/>
      <c r="H11" s="4">
        <v>49.511111111111099</v>
      </c>
      <c r="I11" s="4">
        <v>48.533333333333303</v>
      </c>
      <c r="J11" s="4">
        <v>54.752851711026601</v>
      </c>
      <c r="K11" s="4">
        <f t="shared" si="6"/>
        <v>49.022222222222197</v>
      </c>
      <c r="L11" s="4">
        <f t="shared" si="1"/>
        <v>0.48888888888889781</v>
      </c>
      <c r="N11" s="4"/>
      <c r="O11" s="4">
        <v>42.2916666666666</v>
      </c>
      <c r="P11" s="4">
        <v>41.3888888888888</v>
      </c>
      <c r="Q11" s="4">
        <v>59.067357512953301</v>
      </c>
      <c r="R11" s="4">
        <f t="shared" si="7"/>
        <v>41.8402777777777</v>
      </c>
      <c r="S11" s="4">
        <f t="shared" si="2"/>
        <v>0.45138888888889994</v>
      </c>
      <c r="U11" s="4"/>
      <c r="V11" s="4">
        <v>31.6917922948073</v>
      </c>
      <c r="W11" s="4">
        <v>30.753768844221099</v>
      </c>
      <c r="X11" s="4">
        <v>53.571428571428498</v>
      </c>
      <c r="Y11" s="4">
        <f t="shared" si="8"/>
        <v>31.2227805695142</v>
      </c>
      <c r="Z11" s="4">
        <f t="shared" si="9"/>
        <v>0.46901172529310031</v>
      </c>
      <c r="AC11" s="4">
        <v>24.203389830508399</v>
      </c>
      <c r="AD11" s="4">
        <v>23.457627118644002</v>
      </c>
      <c r="AE11" s="4">
        <v>58.133971291865997</v>
      </c>
      <c r="AF11" s="4">
        <f t="shared" si="10"/>
        <v>23.830508474576199</v>
      </c>
      <c r="AG11" s="4">
        <f t="shared" si="11"/>
        <v>0.37288135593219884</v>
      </c>
      <c r="AI11" s="4"/>
      <c r="AJ11" s="4">
        <v>16.027671560411299</v>
      </c>
      <c r="AK11">
        <v>15.138787945309501</v>
      </c>
      <c r="AL11" s="4">
        <v>51.363554110537898</v>
      </c>
      <c r="AM11" s="4">
        <f t="shared" si="3"/>
        <v>15.583229752860401</v>
      </c>
      <c r="AN11" s="4">
        <f t="shared" si="12"/>
        <v>0.44444180755089935</v>
      </c>
      <c r="AO11" s="4"/>
      <c r="AQ11" s="4">
        <v>11.4159292035398</v>
      </c>
      <c r="AR11" s="4">
        <v>10.6194690265486</v>
      </c>
      <c r="AS11" s="4">
        <v>52.757078986587103</v>
      </c>
      <c r="AT11" s="4">
        <f t="shared" si="4"/>
        <v>11.0176991150442</v>
      </c>
      <c r="AU11" s="4">
        <f t="shared" si="13"/>
        <v>0.39823008849560004</v>
      </c>
      <c r="AX11" s="4">
        <v>8.3333333333333197</v>
      </c>
      <c r="AY11" s="10">
        <v>7.3684210526315601</v>
      </c>
      <c r="AZ11" s="4">
        <v>57.7443609022556</v>
      </c>
      <c r="BA11" s="4">
        <f t="shared" si="14"/>
        <v>7.8508771929824395</v>
      </c>
      <c r="BB11" s="4">
        <f t="shared" si="15"/>
        <v>0.4824561403508798</v>
      </c>
    </row>
    <row r="12" spans="1:54" x14ac:dyDescent="0.2">
      <c r="A12" s="4">
        <v>45.244755244755197</v>
      </c>
      <c r="B12" s="4">
        <v>43.986013986013901</v>
      </c>
      <c r="C12" s="4">
        <v>50.554323725055397</v>
      </c>
      <c r="D12" s="4">
        <f t="shared" si="5"/>
        <v>44.615384615384549</v>
      </c>
      <c r="E12" s="4">
        <f t="shared" si="0"/>
        <v>0.6293706293706478</v>
      </c>
      <c r="G12" s="4"/>
      <c r="H12" s="4">
        <v>47.022222222222197</v>
      </c>
      <c r="I12" s="4">
        <v>46.133333333333297</v>
      </c>
      <c r="J12" s="4">
        <v>59.695817490494299</v>
      </c>
      <c r="K12" s="4">
        <f t="shared" si="6"/>
        <v>46.577777777777747</v>
      </c>
      <c r="L12" s="4">
        <f t="shared" si="1"/>
        <v>0.44444444444444997</v>
      </c>
      <c r="N12" s="4"/>
      <c r="O12" s="4">
        <v>42.2916666666666</v>
      </c>
      <c r="P12" s="4">
        <v>41.5277777777777</v>
      </c>
      <c r="Q12" s="4">
        <v>63.419689119170897</v>
      </c>
      <c r="R12" s="4">
        <f t="shared" si="7"/>
        <v>41.90972222222215</v>
      </c>
      <c r="S12" s="4">
        <f t="shared" si="2"/>
        <v>0.38194444444444997</v>
      </c>
      <c r="U12" s="4"/>
      <c r="V12" s="4">
        <v>34.170854271356703</v>
      </c>
      <c r="W12" s="4">
        <v>33.299832495812304</v>
      </c>
      <c r="X12" s="4">
        <v>58.4101382488479</v>
      </c>
      <c r="Y12" s="4">
        <f t="shared" si="8"/>
        <v>33.735343383584507</v>
      </c>
      <c r="Z12" s="4">
        <f t="shared" si="9"/>
        <v>0.4355108877721996</v>
      </c>
      <c r="AC12" s="4">
        <v>26.508474576271102</v>
      </c>
      <c r="AD12" s="4">
        <v>25.694915254237198</v>
      </c>
      <c r="AE12" s="4">
        <v>62.799043062200901</v>
      </c>
      <c r="AF12" s="4">
        <f t="shared" si="10"/>
        <v>26.10169491525415</v>
      </c>
      <c r="AG12" s="4">
        <f t="shared" si="11"/>
        <v>0.40677966101695162</v>
      </c>
      <c r="AI12" s="4"/>
      <c r="AJ12" s="4">
        <v>17.969901838343201</v>
      </c>
      <c r="AK12">
        <v>17.000210621868401</v>
      </c>
      <c r="AL12" s="4">
        <v>56.628507521573901</v>
      </c>
      <c r="AM12" s="4">
        <f t="shared" ref="AM12:AM54" si="16">(AJ12-AK12)/2 + AK12</f>
        <v>17.485056230105801</v>
      </c>
      <c r="AN12" s="4">
        <f t="shared" si="12"/>
        <v>0.48484560823739997</v>
      </c>
      <c r="AO12" s="4"/>
      <c r="AQ12" s="4">
        <v>13.0973451327433</v>
      </c>
      <c r="AR12" s="4">
        <v>12.123893805309701</v>
      </c>
      <c r="AS12" s="4">
        <v>58.122205663189199</v>
      </c>
      <c r="AT12" s="4">
        <f t="shared" si="4"/>
        <v>12.610619469026499</v>
      </c>
      <c r="AU12" s="4">
        <f t="shared" si="13"/>
        <v>0.48672566371679959</v>
      </c>
      <c r="AX12" s="4">
        <v>10.087719298245601</v>
      </c>
      <c r="AY12" s="10">
        <v>9.3859649122806896</v>
      </c>
      <c r="AZ12" s="4">
        <v>62.706766917293201</v>
      </c>
      <c r="BA12" s="4">
        <f t="shared" si="14"/>
        <v>9.7368421052631451</v>
      </c>
      <c r="BB12" s="4">
        <f t="shared" si="15"/>
        <v>0.35087719298245545</v>
      </c>
    </row>
    <row r="13" spans="1:54" x14ac:dyDescent="0.2">
      <c r="A13" s="4">
        <v>40.909090909090899</v>
      </c>
      <c r="B13" s="4">
        <v>39.440559440559397</v>
      </c>
      <c r="C13" s="4">
        <v>55.543237250554299</v>
      </c>
      <c r="D13" s="4">
        <f t="shared" si="5"/>
        <v>40.174825174825145</v>
      </c>
      <c r="E13" s="4">
        <f t="shared" si="0"/>
        <v>0.73426573426575104</v>
      </c>
      <c r="G13" s="4"/>
      <c r="H13" s="4">
        <v>44.177777777777699</v>
      </c>
      <c r="I13" s="4">
        <v>43.288888888888799</v>
      </c>
      <c r="J13" s="4">
        <v>64.638783269961905</v>
      </c>
      <c r="K13" s="4">
        <f t="shared" si="6"/>
        <v>43.733333333333249</v>
      </c>
      <c r="L13" s="4">
        <f t="shared" si="1"/>
        <v>0.44444444444444997</v>
      </c>
      <c r="N13" s="4"/>
      <c r="O13" s="4">
        <v>41.5277777777777</v>
      </c>
      <c r="P13" s="4">
        <v>40.6944444444444</v>
      </c>
      <c r="Q13" s="4">
        <v>68.704663212435193</v>
      </c>
      <c r="R13" s="4">
        <f t="shared" si="7"/>
        <v>41.11111111111105</v>
      </c>
      <c r="S13" s="4">
        <f t="shared" si="2"/>
        <v>0.41666666666665009</v>
      </c>
      <c r="U13" s="4"/>
      <c r="V13" s="4">
        <v>35.711892797319898</v>
      </c>
      <c r="W13" s="4">
        <v>35.041876046901102</v>
      </c>
      <c r="X13" s="4">
        <v>63.594470046082897</v>
      </c>
      <c r="Y13" s="4">
        <f t="shared" si="8"/>
        <v>35.3768844221105</v>
      </c>
      <c r="Z13" s="4">
        <f t="shared" si="9"/>
        <v>0.33500837520939797</v>
      </c>
      <c r="AC13" s="4">
        <v>28.677966101694899</v>
      </c>
      <c r="AD13" s="4">
        <v>27.796610169491501</v>
      </c>
      <c r="AE13" s="4">
        <v>67.822966507177</v>
      </c>
      <c r="AF13" s="4">
        <f t="shared" si="10"/>
        <v>28.2372881355932</v>
      </c>
      <c r="AG13" s="4">
        <f t="shared" si="11"/>
        <v>0.44067796610169907</v>
      </c>
      <c r="AI13" s="4"/>
      <c r="AJ13" s="4">
        <v>20.477548005470201</v>
      </c>
      <c r="AK13">
        <v>19.507856788995401</v>
      </c>
      <c r="AL13" s="4">
        <v>61.446705251010798</v>
      </c>
      <c r="AM13" s="4">
        <f t="shared" si="16"/>
        <v>19.992702397232801</v>
      </c>
      <c r="AN13" s="4">
        <f t="shared" si="12"/>
        <v>0.48484560823739997</v>
      </c>
      <c r="AO13" s="4"/>
      <c r="AQ13" s="4">
        <v>15.044247787610599</v>
      </c>
      <c r="AR13" s="4">
        <v>14.247787610619399</v>
      </c>
      <c r="AS13" s="4">
        <v>62.593144560357601</v>
      </c>
      <c r="AT13" s="4">
        <f t="shared" si="4"/>
        <v>14.646017699114999</v>
      </c>
      <c r="AU13" s="4">
        <f t="shared" si="13"/>
        <v>0.39823008849560004</v>
      </c>
      <c r="AX13" s="4">
        <v>11.578947368421</v>
      </c>
      <c r="AY13" s="10">
        <v>10.7017543859649</v>
      </c>
      <c r="AZ13" s="4">
        <v>67.669172932330795</v>
      </c>
      <c r="BA13" s="4">
        <f t="shared" si="14"/>
        <v>11.140350877192951</v>
      </c>
      <c r="BB13" s="4">
        <f t="shared" si="15"/>
        <v>0.43859649122804978</v>
      </c>
    </row>
    <row r="14" spans="1:54" x14ac:dyDescent="0.2">
      <c r="A14" s="4">
        <v>35.244755244755197</v>
      </c>
      <c r="B14" s="4">
        <v>34.125874125874098</v>
      </c>
      <c r="C14" s="4">
        <v>61.197339246119697</v>
      </c>
      <c r="D14" s="4">
        <f t="shared" si="5"/>
        <v>34.685314685314651</v>
      </c>
      <c r="E14" s="4">
        <f t="shared" si="0"/>
        <v>0.55944055944054938</v>
      </c>
      <c r="G14" s="4"/>
      <c r="H14" s="4">
        <v>39.822222222222202</v>
      </c>
      <c r="I14" s="4">
        <v>39.022222222222197</v>
      </c>
      <c r="J14" s="4">
        <v>69.201520912547494</v>
      </c>
      <c r="K14" s="4">
        <f t="shared" si="6"/>
        <v>39.422222222222203</v>
      </c>
      <c r="L14" s="4">
        <f t="shared" si="1"/>
        <v>0.40000000000000213</v>
      </c>
      <c r="N14" s="4"/>
      <c r="O14" s="4">
        <v>39.7222222222222</v>
      </c>
      <c r="P14" s="4">
        <v>38.8194444444444</v>
      </c>
      <c r="Q14" s="4">
        <v>73.367875647668299</v>
      </c>
      <c r="R14" s="4">
        <f t="shared" si="7"/>
        <v>39.2708333333333</v>
      </c>
      <c r="S14" s="4">
        <f t="shared" si="2"/>
        <v>0.45138888888889994</v>
      </c>
      <c r="U14" s="4"/>
      <c r="V14" s="4">
        <v>36.984924623115504</v>
      </c>
      <c r="W14" s="4">
        <v>36.180904522612998</v>
      </c>
      <c r="X14" s="4">
        <v>68.778801843317893</v>
      </c>
      <c r="Y14" s="4">
        <f t="shared" si="8"/>
        <v>36.582914572864254</v>
      </c>
      <c r="Z14" s="4">
        <f t="shared" si="9"/>
        <v>0.40201005025125269</v>
      </c>
      <c r="AC14" s="4">
        <v>30.033898305084701</v>
      </c>
      <c r="AD14" s="4">
        <v>29.220338983050802</v>
      </c>
      <c r="AE14" s="4">
        <v>72.846889952153006</v>
      </c>
      <c r="AF14" s="4">
        <f t="shared" si="10"/>
        <v>29.62711864406775</v>
      </c>
      <c r="AG14" s="4">
        <f t="shared" si="11"/>
        <v>0.40677966101694985</v>
      </c>
      <c r="AI14" s="4"/>
      <c r="AJ14" s="4">
        <v>22.258163080656299</v>
      </c>
      <c r="AK14">
        <v>21.288471864181499</v>
      </c>
      <c r="AL14" s="4">
        <v>66.7134385651607</v>
      </c>
      <c r="AM14" s="4">
        <f t="shared" si="16"/>
        <v>21.773317472418899</v>
      </c>
      <c r="AN14" s="4">
        <f t="shared" si="12"/>
        <v>0.48484560823739997</v>
      </c>
      <c r="AO14" s="4"/>
      <c r="AQ14" s="4">
        <v>17.3451327433628</v>
      </c>
      <c r="AR14" s="4">
        <v>16.371681415929199</v>
      </c>
      <c r="AS14" s="4">
        <v>67.958271236959703</v>
      </c>
      <c r="AT14" s="4">
        <f t="shared" si="4"/>
        <v>16.858407079646</v>
      </c>
      <c r="AU14" s="4">
        <f t="shared" si="13"/>
        <v>0.48672566371680048</v>
      </c>
      <c r="AX14" s="4">
        <v>13.771929824561401</v>
      </c>
      <c r="AY14" s="10">
        <v>12.807017543859599</v>
      </c>
      <c r="AZ14" s="4">
        <v>72.631578947368396</v>
      </c>
      <c r="BA14" s="4">
        <f t="shared" si="14"/>
        <v>13.289473684210499</v>
      </c>
      <c r="BB14" s="4">
        <f t="shared" si="15"/>
        <v>0.48245614035090068</v>
      </c>
    </row>
    <row r="15" spans="1:54" x14ac:dyDescent="0.2">
      <c r="A15" s="4">
        <v>30.839160839160801</v>
      </c>
      <c r="B15" s="4">
        <v>29.6503496503496</v>
      </c>
      <c r="C15" s="4">
        <v>65.8536585365853</v>
      </c>
      <c r="D15" s="4">
        <f t="shared" si="5"/>
        <v>30.244755244755201</v>
      </c>
      <c r="E15" s="4">
        <f t="shared" si="0"/>
        <v>0.59440559440560037</v>
      </c>
      <c r="G15" s="4"/>
      <c r="H15" s="4">
        <v>35.822222222222202</v>
      </c>
      <c r="I15" s="4">
        <v>34.933333333333302</v>
      </c>
      <c r="J15" s="4">
        <v>74.144486692015207</v>
      </c>
      <c r="K15" s="4">
        <f t="shared" si="6"/>
        <v>35.377777777777752</v>
      </c>
      <c r="L15" s="4">
        <f t="shared" si="1"/>
        <v>0.44444444444444997</v>
      </c>
      <c r="N15" s="4"/>
      <c r="O15" s="4">
        <v>35.625</v>
      </c>
      <c r="P15" s="4">
        <v>34.7222222222222</v>
      </c>
      <c r="Q15" s="4">
        <v>78.341968911916993</v>
      </c>
      <c r="R15" s="4">
        <f t="shared" si="7"/>
        <v>35.1736111111111</v>
      </c>
      <c r="S15" s="4">
        <f t="shared" si="2"/>
        <v>0.45138888888889994</v>
      </c>
      <c r="U15" s="4"/>
      <c r="V15" s="4">
        <v>37.453936348408703</v>
      </c>
      <c r="W15" s="4">
        <v>36.582914572864297</v>
      </c>
      <c r="X15" s="4">
        <v>73.271889400921594</v>
      </c>
      <c r="Y15" s="4">
        <f t="shared" si="8"/>
        <v>37.0184254606365</v>
      </c>
      <c r="Z15" s="4">
        <f t="shared" si="9"/>
        <v>0.43551088777220315</v>
      </c>
      <c r="AC15" s="4">
        <v>30.169491525423702</v>
      </c>
      <c r="AD15" s="4">
        <v>29.355932203389798</v>
      </c>
      <c r="AE15" s="4">
        <v>78.229665071770299</v>
      </c>
      <c r="AF15" s="4">
        <f t="shared" si="10"/>
        <v>29.76271186440675</v>
      </c>
      <c r="AG15" s="4">
        <f t="shared" si="11"/>
        <v>0.40677966101695162</v>
      </c>
      <c r="AI15" s="4"/>
      <c r="AJ15" s="4">
        <v>24.523386443664499</v>
      </c>
      <c r="AK15">
        <v>23.311509743486202</v>
      </c>
      <c r="AL15" s="4">
        <v>71.534306149268602</v>
      </c>
      <c r="AM15" s="4">
        <f t="shared" si="16"/>
        <v>23.917448093575352</v>
      </c>
      <c r="AN15" s="4">
        <f t="shared" si="12"/>
        <v>0.60593835008914887</v>
      </c>
      <c r="AO15" s="4"/>
      <c r="AQ15" s="4">
        <v>19.0265486725663</v>
      </c>
      <c r="AR15" s="4">
        <v>18.141592920353901</v>
      </c>
      <c r="AS15" s="4">
        <v>72.429210134128098</v>
      </c>
      <c r="AT15" s="4">
        <f t="shared" si="4"/>
        <v>18.5840707964601</v>
      </c>
      <c r="AU15" s="4">
        <f t="shared" si="13"/>
        <v>0.44247787610619937</v>
      </c>
      <c r="AX15" s="4">
        <v>15.3508771929824</v>
      </c>
      <c r="AY15" s="10">
        <v>14.473684210526301</v>
      </c>
      <c r="AZ15" s="4">
        <v>77.593984962405997</v>
      </c>
      <c r="BA15" s="4">
        <f t="shared" si="14"/>
        <v>14.912280701754351</v>
      </c>
      <c r="BB15" s="4">
        <f t="shared" si="15"/>
        <v>0.43859649122804978</v>
      </c>
    </row>
    <row r="16" spans="1:54" x14ac:dyDescent="0.2">
      <c r="A16" s="4">
        <v>26.223776223776198</v>
      </c>
      <c r="B16" s="4">
        <v>25.034965034965001</v>
      </c>
      <c r="C16" s="4">
        <v>70.842572062084201</v>
      </c>
      <c r="D16" s="4">
        <f t="shared" si="5"/>
        <v>25.629370629370598</v>
      </c>
      <c r="E16" s="4">
        <f t="shared" si="0"/>
        <v>0.59440559440559859</v>
      </c>
      <c r="G16" s="4"/>
      <c r="H16" s="4">
        <v>30.933333333333302</v>
      </c>
      <c r="I16" s="4">
        <v>30.044444444444402</v>
      </c>
      <c r="J16" s="4">
        <v>79.467680608365001</v>
      </c>
      <c r="K16" s="4">
        <f t="shared" si="6"/>
        <v>30.488888888888852</v>
      </c>
      <c r="L16" s="4">
        <f t="shared" si="1"/>
        <v>0.44444444444444997</v>
      </c>
      <c r="N16" s="4"/>
      <c r="O16" s="4">
        <v>32.7083333333333</v>
      </c>
      <c r="P16" s="4">
        <v>31.8055555555555</v>
      </c>
      <c r="Q16" s="4">
        <v>83.316062176165801</v>
      </c>
      <c r="R16" s="4">
        <f t="shared" si="7"/>
        <v>32.2569444444444</v>
      </c>
      <c r="S16" s="4">
        <f t="shared" si="2"/>
        <v>0.45138888888889994</v>
      </c>
      <c r="U16" s="4"/>
      <c r="V16" s="4">
        <v>37.453936348408703</v>
      </c>
      <c r="W16" s="4">
        <v>36.649916247906198</v>
      </c>
      <c r="X16" s="4">
        <v>78.801843317972299</v>
      </c>
      <c r="Y16" s="4">
        <f t="shared" si="8"/>
        <v>37.051926298157454</v>
      </c>
      <c r="Z16" s="4">
        <f t="shared" si="9"/>
        <v>0.40201005025125269</v>
      </c>
      <c r="AC16" s="4">
        <v>31.457627118644002</v>
      </c>
      <c r="AD16" s="4">
        <v>30.644067796610098</v>
      </c>
      <c r="AE16" s="4">
        <v>82.894736842105203</v>
      </c>
      <c r="AF16" s="4">
        <f t="shared" si="10"/>
        <v>31.05084745762705</v>
      </c>
      <c r="AG16" s="4">
        <f t="shared" si="11"/>
        <v>0.40677966101695162</v>
      </c>
      <c r="AI16" s="4"/>
      <c r="AJ16" s="4">
        <v>26.061578714731901</v>
      </c>
      <c r="AK16">
        <v>24.849464694138401</v>
      </c>
      <c r="AL16" s="4">
        <v>76.803709318089403</v>
      </c>
      <c r="AM16" s="4">
        <f t="shared" si="16"/>
        <v>25.455521704435149</v>
      </c>
      <c r="AN16" s="4">
        <f t="shared" si="12"/>
        <v>0.60605701029674997</v>
      </c>
      <c r="AO16" s="4"/>
      <c r="AQ16" s="4">
        <v>20.6194690265486</v>
      </c>
      <c r="AR16" s="4">
        <v>19.911504424778698</v>
      </c>
      <c r="AS16" s="4">
        <v>78.241430700447097</v>
      </c>
      <c r="AT16" s="4">
        <f t="shared" si="4"/>
        <v>20.265486725663649</v>
      </c>
      <c r="AU16" s="4">
        <f t="shared" si="13"/>
        <v>0.35398230088495097</v>
      </c>
      <c r="AX16" s="4">
        <v>16.842105263157801</v>
      </c>
      <c r="AY16" s="10">
        <v>16.052631578947299</v>
      </c>
      <c r="AZ16" s="4">
        <v>82.105263157894697</v>
      </c>
      <c r="BA16" s="4">
        <f t="shared" si="14"/>
        <v>16.447368421052552</v>
      </c>
      <c r="BB16" s="4">
        <f t="shared" si="15"/>
        <v>0.39473684210525128</v>
      </c>
    </row>
    <row r="17" spans="1:54" x14ac:dyDescent="0.2">
      <c r="A17" s="4">
        <v>21.188811188811101</v>
      </c>
      <c r="B17" s="4">
        <v>20.139860139860101</v>
      </c>
      <c r="C17" s="4">
        <v>75.831485587583103</v>
      </c>
      <c r="D17" s="4">
        <f t="shared" si="5"/>
        <v>20.664335664335603</v>
      </c>
      <c r="E17" s="4">
        <f t="shared" si="0"/>
        <v>0.52447552447550017</v>
      </c>
      <c r="G17" s="4"/>
      <c r="H17" s="4">
        <v>26.4</v>
      </c>
      <c r="I17" s="4">
        <v>25.422222222222199</v>
      </c>
      <c r="J17" s="4">
        <v>83.650190114068394</v>
      </c>
      <c r="K17" s="4">
        <f t="shared" si="6"/>
        <v>25.911111111111097</v>
      </c>
      <c r="L17" s="4">
        <f t="shared" si="1"/>
        <v>0.48888888888889959</v>
      </c>
      <c r="N17" s="4"/>
      <c r="O17" s="4">
        <v>28.9583333333333</v>
      </c>
      <c r="P17" s="4">
        <v>27.9861111111111</v>
      </c>
      <c r="Q17" s="4">
        <v>87.979274611398907</v>
      </c>
      <c r="R17" s="4">
        <f t="shared" si="7"/>
        <v>28.4722222222222</v>
      </c>
      <c r="S17" s="4">
        <f t="shared" si="2"/>
        <v>0.48611111111110006</v>
      </c>
      <c r="U17" s="4"/>
      <c r="V17" s="4">
        <v>36.448911222780502</v>
      </c>
      <c r="W17" s="4">
        <v>35.644891122277997</v>
      </c>
      <c r="X17" s="4">
        <v>83.294930875576</v>
      </c>
      <c r="Y17" s="4">
        <f t="shared" si="8"/>
        <v>36.046901172529246</v>
      </c>
      <c r="Z17" s="4">
        <f t="shared" si="9"/>
        <v>0.40201005025125269</v>
      </c>
      <c r="AC17" s="4">
        <v>32.203389830508399</v>
      </c>
      <c r="AD17" s="4">
        <v>31.3898305084745</v>
      </c>
      <c r="AE17" s="4">
        <v>88.277511961722396</v>
      </c>
      <c r="AF17" s="4">
        <f t="shared" si="10"/>
        <v>31.796610169491451</v>
      </c>
      <c r="AG17" s="4">
        <f t="shared" si="11"/>
        <v>0.40677966101694985</v>
      </c>
      <c r="AI17" s="4"/>
      <c r="AJ17" s="4">
        <v>27.437681142223099</v>
      </c>
      <c r="AK17">
        <v>26.144759520256699</v>
      </c>
      <c r="AL17" s="4">
        <v>81.193840348623695</v>
      </c>
      <c r="AM17" s="4">
        <f t="shared" si="16"/>
        <v>26.791220331239899</v>
      </c>
      <c r="AN17" s="4">
        <f t="shared" si="12"/>
        <v>0.64646081098319996</v>
      </c>
      <c r="AO17" s="4"/>
      <c r="AQ17" s="4">
        <v>22.566371681415902</v>
      </c>
      <c r="AR17" s="4">
        <v>21.681415929203499</v>
      </c>
      <c r="AS17" s="4">
        <v>83.159463487332303</v>
      </c>
      <c r="AT17" s="4">
        <f t="shared" si="4"/>
        <v>22.123893805309699</v>
      </c>
      <c r="AU17" s="4">
        <f t="shared" si="13"/>
        <v>0.44247787610620115</v>
      </c>
      <c r="AX17" s="4">
        <v>18.771929824561301</v>
      </c>
      <c r="AY17" s="10">
        <v>17.8947368421052</v>
      </c>
      <c r="AZ17" s="4">
        <v>87.969924812030001</v>
      </c>
      <c r="BA17" s="4">
        <f t="shared" si="14"/>
        <v>18.33333333333325</v>
      </c>
      <c r="BB17" s="4">
        <f t="shared" si="15"/>
        <v>0.43859649122805067</v>
      </c>
    </row>
    <row r="18" spans="1:54" x14ac:dyDescent="0.2">
      <c r="A18" s="4">
        <v>18.9510489510489</v>
      </c>
      <c r="B18" s="4">
        <v>18.111888111888099</v>
      </c>
      <c r="C18" s="4">
        <v>80.820399113082004</v>
      </c>
      <c r="D18" s="4">
        <f t="shared" si="5"/>
        <v>18.531468531468498</v>
      </c>
      <c r="E18" s="4">
        <f t="shared" si="0"/>
        <v>0.41958041958040049</v>
      </c>
      <c r="G18" s="4"/>
      <c r="H18" s="4">
        <v>22.133333333333301</v>
      </c>
      <c r="I18" s="4">
        <v>21.244444444444401</v>
      </c>
      <c r="J18" s="4">
        <v>88.593155893536107</v>
      </c>
      <c r="K18" s="4">
        <f t="shared" si="6"/>
        <v>21.688888888888851</v>
      </c>
      <c r="L18" s="4">
        <f t="shared" si="1"/>
        <v>0.44444444444444997</v>
      </c>
      <c r="N18" s="4"/>
      <c r="O18" s="4">
        <v>24.6527777777777</v>
      </c>
      <c r="P18" s="4">
        <v>23.8194444444444</v>
      </c>
      <c r="Q18" s="4">
        <v>92.953367875647601</v>
      </c>
      <c r="R18" s="4">
        <f t="shared" si="7"/>
        <v>24.23611111111105</v>
      </c>
      <c r="S18" s="4">
        <f t="shared" si="2"/>
        <v>0.41666666666665009</v>
      </c>
      <c r="U18" s="4"/>
      <c r="V18" s="4">
        <v>34.572864321608002</v>
      </c>
      <c r="W18" s="4">
        <v>33.768844221105503</v>
      </c>
      <c r="X18" s="4">
        <v>88.824884792626705</v>
      </c>
      <c r="Y18" s="4">
        <f t="shared" si="8"/>
        <v>34.170854271356752</v>
      </c>
      <c r="Z18" s="4">
        <f t="shared" si="9"/>
        <v>0.40201005025124914</v>
      </c>
      <c r="AC18" s="4">
        <v>31.3898305084745</v>
      </c>
      <c r="AD18" s="4">
        <v>30.508474576271102</v>
      </c>
      <c r="AE18" s="4">
        <v>92.9425837320574</v>
      </c>
      <c r="AF18" s="4">
        <f t="shared" si="10"/>
        <v>30.949152542372801</v>
      </c>
      <c r="AG18" s="4">
        <f t="shared" si="11"/>
        <v>0.44067796610169907</v>
      </c>
      <c r="AI18" s="4"/>
      <c r="AJ18" s="4">
        <v>28.248842321349599</v>
      </c>
      <c r="AK18">
        <v>26.632452973476401</v>
      </c>
      <c r="AL18" s="4">
        <v>86.911779102157496</v>
      </c>
      <c r="AM18" s="4">
        <f t="shared" si="16"/>
        <v>27.440647647413002</v>
      </c>
      <c r="AN18" s="4">
        <f t="shared" si="12"/>
        <v>0.80819467393659927</v>
      </c>
      <c r="AO18" s="4"/>
      <c r="AQ18" s="4">
        <v>24.070796460177</v>
      </c>
      <c r="AR18" s="4">
        <v>23.0973451327433</v>
      </c>
      <c r="AS18" s="4">
        <v>88.077496274217495</v>
      </c>
      <c r="AT18" s="4">
        <f t="shared" ref="AT18:AT67" si="17">(AQ18-AR18)/2 + AR18</f>
        <v>23.58407079646015</v>
      </c>
      <c r="AU18" s="4">
        <f t="shared" si="13"/>
        <v>0.48672566371685022</v>
      </c>
      <c r="AX18" s="4">
        <v>20.438596491228001</v>
      </c>
      <c r="AY18" s="10">
        <v>19.5614035087719</v>
      </c>
      <c r="AZ18" s="4">
        <v>92.481203007518801</v>
      </c>
      <c r="BA18" s="4">
        <f t="shared" si="14"/>
        <v>19.99999999999995</v>
      </c>
      <c r="BB18" s="4">
        <f t="shared" si="15"/>
        <v>0.43859649122805067</v>
      </c>
    </row>
    <row r="19" spans="1:54" x14ac:dyDescent="0.2">
      <c r="A19" s="4">
        <v>16.293706293706201</v>
      </c>
      <c r="B19" s="4">
        <v>15.3846153846153</v>
      </c>
      <c r="C19" s="4">
        <v>86.141906873614204</v>
      </c>
      <c r="D19" s="4">
        <f t="shared" si="5"/>
        <v>15.839160839160751</v>
      </c>
      <c r="E19" s="4">
        <f t="shared" si="0"/>
        <v>0.45454545454545059</v>
      </c>
      <c r="G19" s="4"/>
      <c r="H19" s="4">
        <v>18.844444444444399</v>
      </c>
      <c r="I19" s="4">
        <v>17.955555555555499</v>
      </c>
      <c r="J19" s="4">
        <v>93.155893536121596</v>
      </c>
      <c r="K19" s="4">
        <f t="shared" si="6"/>
        <v>18.399999999999949</v>
      </c>
      <c r="L19" s="4">
        <f t="shared" si="1"/>
        <v>0.44444444444444997</v>
      </c>
      <c r="N19" s="4"/>
      <c r="O19" s="4">
        <v>21.8055555555555</v>
      </c>
      <c r="P19" s="4">
        <v>20.9027777777777</v>
      </c>
      <c r="Q19" s="4">
        <v>97.927461139896295</v>
      </c>
      <c r="R19" s="4">
        <f t="shared" si="7"/>
        <v>21.3541666666666</v>
      </c>
      <c r="S19" s="4">
        <f t="shared" si="2"/>
        <v>0.45138888888889994</v>
      </c>
      <c r="U19" s="4"/>
      <c r="V19" s="4">
        <v>32.897822445561097</v>
      </c>
      <c r="W19" s="4">
        <v>32.026800670016698</v>
      </c>
      <c r="X19" s="4">
        <v>93.317972350230406</v>
      </c>
      <c r="Y19" s="4">
        <f t="shared" si="8"/>
        <v>32.462311557788894</v>
      </c>
      <c r="Z19" s="4">
        <f t="shared" si="9"/>
        <v>0.4355108877721996</v>
      </c>
      <c r="AC19" s="4">
        <v>30.440677966101699</v>
      </c>
      <c r="AD19" s="4">
        <v>29.6271186440677</v>
      </c>
      <c r="AE19" s="4">
        <v>98.325358851674594</v>
      </c>
      <c r="AF19" s="4">
        <f t="shared" si="10"/>
        <v>30.033898305084698</v>
      </c>
      <c r="AG19" s="4">
        <f t="shared" si="11"/>
        <v>0.40677966101699958</v>
      </c>
      <c r="AI19" s="4"/>
      <c r="AJ19" s="4">
        <v>29.5441371474679</v>
      </c>
      <c r="AK19">
        <v>28.413068048662499</v>
      </c>
      <c r="AL19" s="4">
        <v>91.302800084248702</v>
      </c>
      <c r="AM19" s="4">
        <f t="shared" si="16"/>
        <v>28.978602598065201</v>
      </c>
      <c r="AN19" s="4">
        <f t="shared" si="12"/>
        <v>0.56553454940270065</v>
      </c>
      <c r="AO19" s="4"/>
      <c r="AQ19" s="4">
        <v>25.1327433628318</v>
      </c>
      <c r="AR19" s="4">
        <v>24.159292035398199</v>
      </c>
      <c r="AS19" s="4">
        <v>92.9955290611028</v>
      </c>
      <c r="AT19" s="4">
        <f t="shared" si="17"/>
        <v>24.646017699114999</v>
      </c>
      <c r="AU19" s="4">
        <f t="shared" si="13"/>
        <v>0.48672566371680048</v>
      </c>
      <c r="AX19" s="4">
        <v>22.017543859649098</v>
      </c>
      <c r="AY19" s="10">
        <v>21.140350877192901</v>
      </c>
      <c r="AZ19" s="4">
        <v>97.894736842105203</v>
      </c>
      <c r="BA19" s="4">
        <f t="shared" si="14"/>
        <v>21.578947368420998</v>
      </c>
      <c r="BB19" s="4">
        <f t="shared" si="15"/>
        <v>0.43859649122809863</v>
      </c>
    </row>
    <row r="20" spans="1:54" x14ac:dyDescent="0.2">
      <c r="A20" s="4">
        <v>13.566433566433499</v>
      </c>
      <c r="B20" s="4">
        <v>12.7272727272727</v>
      </c>
      <c r="C20" s="4">
        <v>91.130820399113105</v>
      </c>
      <c r="D20" s="4">
        <f t="shared" si="5"/>
        <v>13.1468531468531</v>
      </c>
      <c r="E20" s="4">
        <f t="shared" si="0"/>
        <v>0.4195804195803996</v>
      </c>
      <c r="G20" s="4"/>
      <c r="H20" s="4">
        <v>16.177777777777699</v>
      </c>
      <c r="I20" s="4">
        <v>15.3777777777777</v>
      </c>
      <c r="J20" s="4">
        <v>98.098859315589294</v>
      </c>
      <c r="K20" s="4">
        <f t="shared" si="6"/>
        <v>15.7777777777777</v>
      </c>
      <c r="L20" s="4">
        <f t="shared" si="1"/>
        <v>0.39999999999999947</v>
      </c>
      <c r="N20" s="4"/>
      <c r="O20" s="4">
        <v>18.4722222222222</v>
      </c>
      <c r="P20" s="4">
        <v>17.6388888888888</v>
      </c>
      <c r="Q20" s="4">
        <v>102.590673575129</v>
      </c>
      <c r="R20" s="4">
        <f t="shared" si="7"/>
        <v>18.0555555555555</v>
      </c>
      <c r="S20" s="4">
        <f t="shared" si="2"/>
        <v>0.41666666666669983</v>
      </c>
      <c r="U20" s="4"/>
      <c r="V20" s="4">
        <v>30.150753768844201</v>
      </c>
      <c r="W20" s="4">
        <v>29.279731993299801</v>
      </c>
      <c r="X20" s="4">
        <v>98.502304147465395</v>
      </c>
      <c r="Y20" s="4">
        <f t="shared" si="8"/>
        <v>29.715242881072001</v>
      </c>
      <c r="Z20" s="4">
        <f t="shared" si="9"/>
        <v>0.4355108877721996</v>
      </c>
      <c r="AC20" s="4">
        <v>29.4237288135593</v>
      </c>
      <c r="AD20" s="4">
        <v>28.4745762711864</v>
      </c>
      <c r="AE20" s="4">
        <v>102.990430622009</v>
      </c>
      <c r="AF20" s="4">
        <f t="shared" si="10"/>
        <v>28.94915254237285</v>
      </c>
      <c r="AG20" s="4">
        <f t="shared" si="11"/>
        <v>0.47457627118645007</v>
      </c>
      <c r="AI20" s="4"/>
      <c r="AJ20" s="4">
        <v>30.112875522475701</v>
      </c>
      <c r="AK20">
        <v>28.738908978721199</v>
      </c>
      <c r="AL20" s="4">
        <v>97.023408692453501</v>
      </c>
      <c r="AM20" s="4">
        <f t="shared" si="16"/>
        <v>29.425892250598451</v>
      </c>
      <c r="AN20" s="4">
        <f t="shared" si="12"/>
        <v>0.68698327187725106</v>
      </c>
      <c r="AO20" s="4"/>
      <c r="AQ20" s="4">
        <v>26.902654867256601</v>
      </c>
      <c r="AR20" s="4">
        <v>26.106194690265401</v>
      </c>
      <c r="AS20" s="4">
        <v>97.913561847988007</v>
      </c>
      <c r="AT20" s="4">
        <f t="shared" si="17"/>
        <v>26.504424778760999</v>
      </c>
      <c r="AU20" s="4">
        <f t="shared" si="13"/>
        <v>0.39823008849560004</v>
      </c>
      <c r="AX20" s="4">
        <v>23.070175438596401</v>
      </c>
      <c r="AY20" s="10">
        <v>22.1929824561403</v>
      </c>
      <c r="AZ20" s="4">
        <v>102.85714285714199</v>
      </c>
      <c r="BA20" s="4">
        <f t="shared" si="14"/>
        <v>22.63157894736835</v>
      </c>
      <c r="BB20" s="4">
        <f t="shared" si="15"/>
        <v>0.43859649122805067</v>
      </c>
    </row>
    <row r="21" spans="1:54" x14ac:dyDescent="0.2">
      <c r="A21" s="4">
        <v>13.1468531468531</v>
      </c>
      <c r="B21" s="4">
        <v>12.307692307692299</v>
      </c>
      <c r="C21" s="4">
        <v>96.119733924611893</v>
      </c>
      <c r="D21" s="4">
        <f t="shared" si="5"/>
        <v>12.7272727272727</v>
      </c>
      <c r="E21" s="4">
        <f t="shared" si="0"/>
        <v>0.41958041958040049</v>
      </c>
      <c r="G21" s="4"/>
      <c r="H21" s="4">
        <v>13.955555555555501</v>
      </c>
      <c r="I21" s="4">
        <v>13.1555555555555</v>
      </c>
      <c r="J21" s="4">
        <v>103.04182509505701</v>
      </c>
      <c r="K21" s="4">
        <f t="shared" si="6"/>
        <v>13.5555555555555</v>
      </c>
      <c r="L21" s="4">
        <f t="shared" si="1"/>
        <v>0.40000000000000036</v>
      </c>
      <c r="N21" s="4"/>
      <c r="O21" s="4">
        <v>16.1111111111111</v>
      </c>
      <c r="P21" s="4">
        <v>15.2777777777777</v>
      </c>
      <c r="Q21" s="4">
        <v>107.564766839378</v>
      </c>
      <c r="R21" s="4">
        <f t="shared" si="7"/>
        <v>15.6944444444444</v>
      </c>
      <c r="S21" s="4">
        <f t="shared" si="2"/>
        <v>0.41666666666669983</v>
      </c>
      <c r="U21" s="4"/>
      <c r="V21" s="4">
        <v>27.537688442211</v>
      </c>
      <c r="W21" s="4">
        <v>26.6666666666666</v>
      </c>
      <c r="X21" s="4">
        <v>102.995391705069</v>
      </c>
      <c r="Y21" s="4">
        <f t="shared" si="8"/>
        <v>27.1021775544388</v>
      </c>
      <c r="Z21" s="4">
        <f t="shared" si="9"/>
        <v>0.4355108877721996</v>
      </c>
      <c r="AC21" s="4">
        <v>27.3898305084745</v>
      </c>
      <c r="AD21" s="4">
        <v>26.5762711864406</v>
      </c>
      <c r="AE21" s="4">
        <v>108.01435406698501</v>
      </c>
      <c r="AF21" s="4">
        <f t="shared" si="10"/>
        <v>26.983050847457548</v>
      </c>
      <c r="AG21" s="4">
        <f t="shared" si="11"/>
        <v>0.40677966101694985</v>
      </c>
      <c r="AI21" s="4"/>
      <c r="AJ21" s="4">
        <v>31.004132341729498</v>
      </c>
      <c r="AK21">
        <v>29.549595517017298</v>
      </c>
      <c r="AL21" s="4">
        <v>101.41887943232901</v>
      </c>
      <c r="AM21" s="4">
        <f t="shared" si="16"/>
        <v>30.276863929373398</v>
      </c>
      <c r="AN21" s="4">
        <f t="shared" si="12"/>
        <v>0.72726841235609996</v>
      </c>
      <c r="AO21" s="4"/>
      <c r="AQ21" s="4">
        <v>27.610619469026499</v>
      </c>
      <c r="AR21" s="4">
        <v>26.7256637168141</v>
      </c>
      <c r="AS21" s="4">
        <v>102.384500745156</v>
      </c>
      <c r="AT21" s="4">
        <f t="shared" si="17"/>
        <v>27.1681415929203</v>
      </c>
      <c r="AU21" s="4">
        <f t="shared" si="13"/>
        <v>0.44247787610619937</v>
      </c>
      <c r="AX21" s="4">
        <v>24.649122807017498</v>
      </c>
      <c r="AY21" s="10">
        <v>23.771929824561401</v>
      </c>
      <c r="AZ21" s="4">
        <v>108.27067669172899</v>
      </c>
      <c r="BA21" s="4">
        <f t="shared" si="14"/>
        <v>24.210526315789451</v>
      </c>
      <c r="BB21" s="4">
        <f t="shared" si="15"/>
        <v>0.43859649122804889</v>
      </c>
    </row>
    <row r="22" spans="1:54" x14ac:dyDescent="0.2">
      <c r="A22" s="4">
        <v>11.608391608391599</v>
      </c>
      <c r="B22" s="4">
        <v>10.769230769230701</v>
      </c>
      <c r="C22" s="4">
        <v>101.44124168514401</v>
      </c>
      <c r="D22" s="4">
        <f t="shared" si="5"/>
        <v>11.188811188811151</v>
      </c>
      <c r="E22" s="4">
        <f t="shared" si="0"/>
        <v>0.41958041958044934</v>
      </c>
      <c r="G22" s="4"/>
      <c r="H22" s="4">
        <v>12.177777777777701</v>
      </c>
      <c r="I22" s="4">
        <v>11.3777777777777</v>
      </c>
      <c r="J22" s="4">
        <v>107.98479087452399</v>
      </c>
      <c r="K22" s="4">
        <f t="shared" si="6"/>
        <v>11.7777777777777</v>
      </c>
      <c r="L22" s="4">
        <f t="shared" si="1"/>
        <v>0.40000000000000036</v>
      </c>
      <c r="N22" s="4"/>
      <c r="O22" s="4">
        <v>13.2638888888888</v>
      </c>
      <c r="P22" s="4">
        <v>12.4305555555555</v>
      </c>
      <c r="Q22" s="4">
        <v>112.227979274611</v>
      </c>
      <c r="R22" s="4">
        <f t="shared" si="7"/>
        <v>12.84722222222215</v>
      </c>
      <c r="S22" s="4">
        <f t="shared" si="2"/>
        <v>0.41666666666665009</v>
      </c>
      <c r="U22" s="4"/>
      <c r="V22" s="4">
        <v>24.455611390284702</v>
      </c>
      <c r="W22" s="4">
        <v>23.6515912897822</v>
      </c>
      <c r="X22" s="4">
        <v>108.525345622119</v>
      </c>
      <c r="Y22" s="4">
        <f t="shared" si="8"/>
        <v>24.053601340033453</v>
      </c>
      <c r="Z22" s="4">
        <f t="shared" si="9"/>
        <v>0.40201005025125092</v>
      </c>
      <c r="AC22" s="4">
        <v>26.169491525423702</v>
      </c>
      <c r="AD22" s="4">
        <v>25.355932203389798</v>
      </c>
      <c r="AE22" s="4">
        <v>113.038277511961</v>
      </c>
      <c r="AF22" s="4">
        <f t="shared" si="10"/>
        <v>25.76271186440675</v>
      </c>
      <c r="AG22" s="4">
        <f t="shared" si="11"/>
        <v>0.40677966101695162</v>
      </c>
      <c r="AI22" s="4"/>
      <c r="AJ22" s="4">
        <v>30.3605193757286</v>
      </c>
      <c r="AK22">
        <v>29.0675977537622</v>
      </c>
      <c r="AL22" s="4">
        <v>106.71231129318799</v>
      </c>
      <c r="AM22" s="4">
        <f t="shared" si="16"/>
        <v>29.7140585647454</v>
      </c>
      <c r="AN22" s="4">
        <f t="shared" si="12"/>
        <v>0.64646081098319996</v>
      </c>
      <c r="AO22" s="4"/>
      <c r="AQ22" s="4">
        <v>28.230088495575199</v>
      </c>
      <c r="AR22" s="4">
        <v>27.522123893805301</v>
      </c>
      <c r="AS22" s="4">
        <v>108.196721311475</v>
      </c>
      <c r="AT22" s="4">
        <f t="shared" si="17"/>
        <v>27.876106194690252</v>
      </c>
      <c r="AU22" s="4">
        <f t="shared" si="13"/>
        <v>0.3539823008849492</v>
      </c>
      <c r="AX22" s="4">
        <v>26.052631578947299</v>
      </c>
      <c r="AY22" s="10">
        <v>25.175438596491201</v>
      </c>
      <c r="AZ22" s="4">
        <v>112.78195488721801</v>
      </c>
      <c r="BA22" s="4">
        <f t="shared" si="14"/>
        <v>25.614035087719252</v>
      </c>
      <c r="BB22" s="4">
        <f t="shared" si="15"/>
        <v>0.43859649122804889</v>
      </c>
    </row>
    <row r="23" spans="1:54" x14ac:dyDescent="0.2">
      <c r="A23" s="4">
        <v>8.8811188811188799</v>
      </c>
      <c r="B23" s="4">
        <v>8.1118881118880992</v>
      </c>
      <c r="C23" s="4">
        <v>106.097560975609</v>
      </c>
      <c r="D23" s="4">
        <f t="shared" si="5"/>
        <v>8.4965034965034896</v>
      </c>
      <c r="E23" s="4">
        <f t="shared" si="0"/>
        <v>0.38461538461539035</v>
      </c>
      <c r="G23" s="4"/>
      <c r="H23" s="4">
        <v>10.577777777777699</v>
      </c>
      <c r="I23" s="4">
        <v>9.7777777777777697</v>
      </c>
      <c r="J23" s="4">
        <v>112.54752851711</v>
      </c>
      <c r="K23" s="4">
        <f t="shared" si="6"/>
        <v>10.177777777777735</v>
      </c>
      <c r="L23" s="4">
        <f t="shared" si="1"/>
        <v>0.39999999999996483</v>
      </c>
      <c r="N23" s="4"/>
      <c r="O23" s="4">
        <v>11.8055555555555</v>
      </c>
      <c r="P23" s="4">
        <v>10.9722222222222</v>
      </c>
      <c r="Q23" s="4">
        <v>117.512953367875</v>
      </c>
      <c r="R23" s="4">
        <f t="shared" si="7"/>
        <v>11.38888888888885</v>
      </c>
      <c r="S23" s="4">
        <f t="shared" si="2"/>
        <v>0.41666666666665009</v>
      </c>
      <c r="U23" s="4"/>
      <c r="V23" s="4">
        <v>22.0435510887772</v>
      </c>
      <c r="W23" s="4">
        <v>21.239530988274701</v>
      </c>
      <c r="X23" s="4">
        <v>113.018433179723</v>
      </c>
      <c r="Y23" s="4">
        <f t="shared" si="8"/>
        <v>21.641541038525951</v>
      </c>
      <c r="Z23" s="4">
        <f t="shared" si="9"/>
        <v>0.40201005025124914</v>
      </c>
      <c r="AC23" s="4">
        <v>24.271186440677901</v>
      </c>
      <c r="AD23" s="4">
        <v>23.457627118644002</v>
      </c>
      <c r="AE23" s="4">
        <v>117.344497607655</v>
      </c>
      <c r="AF23" s="4">
        <f t="shared" si="10"/>
        <v>23.864406779660953</v>
      </c>
      <c r="AG23" s="4">
        <f t="shared" si="11"/>
        <v>0.40677966101694985</v>
      </c>
      <c r="AI23" s="4"/>
      <c r="AJ23" s="4">
        <v>29.716431768897301</v>
      </c>
      <c r="AK23">
        <v>28.423510146931001</v>
      </c>
      <c r="AL23" s="4">
        <v>111.124691112647</v>
      </c>
      <c r="AM23" s="4">
        <f t="shared" si="16"/>
        <v>29.069970957914151</v>
      </c>
      <c r="AN23" s="4">
        <f t="shared" si="12"/>
        <v>0.64646081098315022</v>
      </c>
      <c r="AO23" s="4"/>
      <c r="AQ23" s="4">
        <v>29.3805309734513</v>
      </c>
      <c r="AR23" s="4">
        <v>28.5840707964601</v>
      </c>
      <c r="AS23" s="4">
        <v>113.11475409836</v>
      </c>
      <c r="AT23" s="4">
        <f t="shared" si="17"/>
        <v>28.982300884955698</v>
      </c>
      <c r="AU23" s="4">
        <f t="shared" si="13"/>
        <v>0.39823008849560004</v>
      </c>
      <c r="AX23" s="4">
        <v>26.403508771929801</v>
      </c>
      <c r="AY23" s="10">
        <v>25.5263157894736</v>
      </c>
      <c r="AZ23" s="4">
        <v>117.744360902255</v>
      </c>
      <c r="BA23" s="4">
        <f t="shared" si="14"/>
        <v>25.9649122807017</v>
      </c>
      <c r="BB23" s="4">
        <f t="shared" si="15"/>
        <v>0.4385964912281004</v>
      </c>
    </row>
    <row r="24" spans="1:54" x14ac:dyDescent="0.2">
      <c r="A24" s="4">
        <v>8.3916083916083792</v>
      </c>
      <c r="B24" s="4">
        <v>7.5524475524475401</v>
      </c>
      <c r="C24" s="4">
        <v>111.086474501108</v>
      </c>
      <c r="D24" s="4">
        <f t="shared" si="5"/>
        <v>7.9720279720279592</v>
      </c>
      <c r="E24" s="4">
        <f t="shared" si="0"/>
        <v>0.41958041958041958</v>
      </c>
      <c r="G24" s="4"/>
      <c r="H24" s="4">
        <v>9.4222222222222101</v>
      </c>
      <c r="I24" s="4">
        <v>8.5333333333333297</v>
      </c>
      <c r="J24" s="4">
        <v>117.87072243346</v>
      </c>
      <c r="K24" s="4">
        <f t="shared" si="6"/>
        <v>8.9777777777777708</v>
      </c>
      <c r="L24" s="4">
        <f t="shared" si="1"/>
        <v>0.4444444444444402</v>
      </c>
      <c r="N24" s="4"/>
      <c r="O24" s="4">
        <v>10.2777777777777</v>
      </c>
      <c r="P24" s="4">
        <v>9.3749999999999893</v>
      </c>
      <c r="Q24" s="4">
        <v>122.17616580310801</v>
      </c>
      <c r="R24" s="4">
        <f t="shared" si="7"/>
        <v>9.8263888888888449</v>
      </c>
      <c r="S24" s="4">
        <f t="shared" si="2"/>
        <v>0.45138888888885553</v>
      </c>
      <c r="U24" s="4"/>
      <c r="V24" s="4">
        <v>19.2964824120603</v>
      </c>
      <c r="W24" s="4">
        <v>18.492462311557698</v>
      </c>
      <c r="X24" s="4">
        <v>118.20276497695799</v>
      </c>
      <c r="Y24" s="4">
        <f t="shared" si="8"/>
        <v>18.894472361809001</v>
      </c>
      <c r="Z24" s="4">
        <f t="shared" si="9"/>
        <v>0.40201005025130065</v>
      </c>
      <c r="AC24" s="4">
        <v>22.372881355932201</v>
      </c>
      <c r="AD24" s="4">
        <v>21.559322033898301</v>
      </c>
      <c r="AE24" s="4">
        <v>122.72727272727199</v>
      </c>
      <c r="AF24" s="4">
        <f t="shared" si="10"/>
        <v>21.966101694915253</v>
      </c>
      <c r="AG24" s="4">
        <f t="shared" si="11"/>
        <v>0.40677966101694985</v>
      </c>
      <c r="AI24" s="4"/>
      <c r="AJ24" s="4">
        <v>29.073056123311598</v>
      </c>
      <c r="AK24">
        <v>27.618281978184299</v>
      </c>
      <c r="AL24" s="4">
        <v>116.85864899420601</v>
      </c>
      <c r="AM24" s="4">
        <f t="shared" si="16"/>
        <v>28.345669050747951</v>
      </c>
      <c r="AN24" s="4">
        <f t="shared" si="12"/>
        <v>0.72738707256364954</v>
      </c>
      <c r="AO24" s="4"/>
      <c r="AQ24" s="4">
        <v>28.761061946902601</v>
      </c>
      <c r="AR24" s="4">
        <v>27.876106194690198</v>
      </c>
      <c r="AS24" s="4">
        <v>118.479880774962</v>
      </c>
      <c r="AT24" s="4">
        <f t="shared" si="17"/>
        <v>28.318584070796398</v>
      </c>
      <c r="AU24" s="4">
        <f t="shared" si="13"/>
        <v>0.44247787610620115</v>
      </c>
      <c r="AX24" s="4">
        <v>27.368421052631501</v>
      </c>
      <c r="AY24" s="10">
        <v>26.491228070175399</v>
      </c>
      <c r="AZ24" s="4">
        <v>122.706766917293</v>
      </c>
      <c r="BA24" s="4">
        <f t="shared" si="14"/>
        <v>26.92982456140345</v>
      </c>
      <c r="BB24" s="4">
        <f t="shared" si="15"/>
        <v>0.43859649122805067</v>
      </c>
    </row>
    <row r="25" spans="1:54" x14ac:dyDescent="0.2">
      <c r="A25" s="4">
        <v>7.2727272727272698</v>
      </c>
      <c r="B25" s="4">
        <v>6.36363636363635</v>
      </c>
      <c r="C25" s="4">
        <v>116.40798226164</v>
      </c>
      <c r="D25" s="4">
        <f t="shared" si="5"/>
        <v>6.8181818181818095</v>
      </c>
      <c r="E25" s="4">
        <f t="shared" si="0"/>
        <v>0.45454545454545991</v>
      </c>
      <c r="G25" s="4"/>
      <c r="H25" s="4">
        <v>8.3555555555555401</v>
      </c>
      <c r="I25" s="4">
        <v>7.3777777777777702</v>
      </c>
      <c r="J25" s="4">
        <v>122.813688212927</v>
      </c>
      <c r="K25" s="4">
        <f t="shared" si="6"/>
        <v>7.8666666666666547</v>
      </c>
      <c r="L25" s="4">
        <f t="shared" si="1"/>
        <v>0.48888888888888493</v>
      </c>
      <c r="N25" s="4"/>
      <c r="O25" s="4">
        <v>8.1944444444444393</v>
      </c>
      <c r="P25" s="4">
        <v>7.43055555555555</v>
      </c>
      <c r="Q25" s="4">
        <v>127.150259067357</v>
      </c>
      <c r="R25" s="4">
        <f t="shared" si="7"/>
        <v>7.8124999999999947</v>
      </c>
      <c r="S25" s="4">
        <f t="shared" si="2"/>
        <v>0.38194444444444464</v>
      </c>
      <c r="U25" s="4"/>
      <c r="V25" s="4">
        <v>16.884422110552698</v>
      </c>
      <c r="W25" s="4">
        <v>16.0804020100502</v>
      </c>
      <c r="X25" s="4">
        <v>122.69585253456199</v>
      </c>
      <c r="Y25" s="4">
        <f t="shared" si="8"/>
        <v>16.482412060301449</v>
      </c>
      <c r="Z25" s="4">
        <f t="shared" si="9"/>
        <v>0.40201005025124914</v>
      </c>
      <c r="AC25" s="4">
        <v>19.661016949152501</v>
      </c>
      <c r="AD25" s="4">
        <v>18.779661016949099</v>
      </c>
      <c r="AE25" s="4">
        <v>128.11004784688899</v>
      </c>
      <c r="AF25" s="4">
        <f t="shared" si="10"/>
        <v>19.220338983050802</v>
      </c>
      <c r="AG25" s="4">
        <f t="shared" si="11"/>
        <v>0.44067796610170085</v>
      </c>
      <c r="AI25" s="4"/>
      <c r="AJ25" s="4">
        <v>27.944122908242999</v>
      </c>
      <c r="AK25">
        <v>26.489586083530799</v>
      </c>
      <c r="AL25" s="4">
        <v>121.276368523006</v>
      </c>
      <c r="AM25" s="4">
        <f t="shared" si="16"/>
        <v>27.216854495886899</v>
      </c>
      <c r="AN25" s="4">
        <f t="shared" si="12"/>
        <v>0.72726841235609996</v>
      </c>
      <c r="AO25" s="4"/>
      <c r="AQ25" s="4">
        <v>29.0265486725663</v>
      </c>
      <c r="AR25" s="4">
        <v>28.230088495575199</v>
      </c>
      <c r="AS25" s="4">
        <v>122.950819672131</v>
      </c>
      <c r="AT25" s="4">
        <f t="shared" si="17"/>
        <v>28.628318584070747</v>
      </c>
      <c r="AU25" s="4">
        <f t="shared" si="13"/>
        <v>0.39823008849555031</v>
      </c>
      <c r="AX25" s="4">
        <v>28.157894736842099</v>
      </c>
      <c r="AY25" s="10">
        <v>27.368421052631501</v>
      </c>
      <c r="AZ25" s="4">
        <v>127.66917293233</v>
      </c>
      <c r="BA25" s="4">
        <f t="shared" si="14"/>
        <v>27.7631578947368</v>
      </c>
      <c r="BB25" s="4">
        <f t="shared" si="15"/>
        <v>0.39473684210529925</v>
      </c>
    </row>
    <row r="26" spans="1:54" x14ac:dyDescent="0.2">
      <c r="A26" s="4">
        <v>6.7132867132867</v>
      </c>
      <c r="B26" s="4">
        <v>5.8741258741258697</v>
      </c>
      <c r="C26" s="4">
        <v>120.731707317073</v>
      </c>
      <c r="D26" s="4">
        <f t="shared" si="5"/>
        <v>6.2937062937062844</v>
      </c>
      <c r="E26" s="4">
        <f t="shared" si="0"/>
        <v>0.41958041958041514</v>
      </c>
      <c r="G26" s="4"/>
      <c r="H26" s="4">
        <v>7.1999999999999797</v>
      </c>
      <c r="I26" s="4">
        <v>6.3999999999999897</v>
      </c>
      <c r="J26" s="4">
        <v>127.37642585551301</v>
      </c>
      <c r="K26" s="4">
        <f t="shared" si="6"/>
        <v>6.7999999999999847</v>
      </c>
      <c r="L26" s="4">
        <f t="shared" si="1"/>
        <v>0.39999999999999503</v>
      </c>
      <c r="N26" s="4"/>
      <c r="O26" s="4">
        <v>7.7777777777777697</v>
      </c>
      <c r="P26" s="4">
        <v>7.0138888888888804</v>
      </c>
      <c r="Q26" s="4">
        <v>131.81347150259001</v>
      </c>
      <c r="R26" s="4">
        <f t="shared" si="7"/>
        <v>7.395833333333325</v>
      </c>
      <c r="S26" s="4">
        <f t="shared" si="2"/>
        <v>0.38194444444444464</v>
      </c>
      <c r="U26" s="4"/>
      <c r="V26" s="4">
        <v>15.1423785594639</v>
      </c>
      <c r="W26" s="4">
        <v>14.204355108877699</v>
      </c>
      <c r="X26" s="4">
        <v>127.534562211981</v>
      </c>
      <c r="Y26" s="4">
        <f t="shared" si="8"/>
        <v>14.6733668341708</v>
      </c>
      <c r="Z26" s="4">
        <f t="shared" si="9"/>
        <v>0.46901172529310031</v>
      </c>
      <c r="AC26" s="4">
        <v>17.694915254237198</v>
      </c>
      <c r="AD26" s="4">
        <v>16.881355932203299</v>
      </c>
      <c r="AE26" s="4">
        <v>132.77511961722399</v>
      </c>
      <c r="AF26" s="4">
        <f t="shared" si="10"/>
        <v>17.288135593220247</v>
      </c>
      <c r="AG26" s="4">
        <f t="shared" si="11"/>
        <v>0.40677966101694985</v>
      </c>
      <c r="AI26" s="4"/>
      <c r="AJ26" s="4">
        <v>26.492433928513101</v>
      </c>
      <c r="AK26">
        <v>25.199274986131499</v>
      </c>
      <c r="AL26" s="4">
        <v>126.57869989943499</v>
      </c>
      <c r="AM26" s="4">
        <f t="shared" si="16"/>
        <v>25.8458544573223</v>
      </c>
      <c r="AN26" s="4">
        <f t="shared" si="12"/>
        <v>0.64657947119080106</v>
      </c>
      <c r="AO26" s="4"/>
      <c r="AQ26" s="4">
        <v>29.292035398229999</v>
      </c>
      <c r="AR26" s="4">
        <v>28.407079646017699</v>
      </c>
      <c r="AS26" s="4">
        <v>127.868852459016</v>
      </c>
      <c r="AT26" s="4">
        <f t="shared" si="17"/>
        <v>28.849557522123849</v>
      </c>
      <c r="AU26" s="4">
        <f t="shared" si="13"/>
        <v>0.44247787610614964</v>
      </c>
      <c r="AX26" s="4">
        <v>27.8947368421052</v>
      </c>
      <c r="AY26" s="10">
        <v>27.105263157894701</v>
      </c>
      <c r="AZ26" s="4">
        <v>132.63157894736801</v>
      </c>
      <c r="BA26" s="4">
        <f t="shared" si="14"/>
        <v>27.49999999999995</v>
      </c>
      <c r="BB26" s="4">
        <f t="shared" si="15"/>
        <v>0.39473684210524951</v>
      </c>
    </row>
    <row r="27" spans="1:54" x14ac:dyDescent="0.2">
      <c r="A27" s="4">
        <v>6.7132867132867204</v>
      </c>
      <c r="B27" s="4">
        <v>5.8041958041957997</v>
      </c>
      <c r="C27" s="4">
        <v>126.053215077605</v>
      </c>
      <c r="D27" s="4">
        <f t="shared" si="5"/>
        <v>6.2587412587412601</v>
      </c>
      <c r="E27" s="4">
        <f t="shared" si="0"/>
        <v>0.45454545454546036</v>
      </c>
      <c r="G27" s="4"/>
      <c r="H27" s="4">
        <v>6.5777777777777899</v>
      </c>
      <c r="I27" s="4">
        <v>5.6888888888888802</v>
      </c>
      <c r="J27" s="4">
        <v>132.31939163498001</v>
      </c>
      <c r="K27" s="4">
        <f t="shared" si="6"/>
        <v>6.1333333333333346</v>
      </c>
      <c r="L27" s="4">
        <f t="shared" si="1"/>
        <v>0.44444444444445486</v>
      </c>
      <c r="N27" s="4"/>
      <c r="O27" s="4">
        <v>7.43055555555555</v>
      </c>
      <c r="P27" s="4">
        <v>6.5972222222222197</v>
      </c>
      <c r="Q27" s="4">
        <v>137.098445595854</v>
      </c>
      <c r="R27" s="4">
        <f t="shared" si="7"/>
        <v>7.0138888888888848</v>
      </c>
      <c r="S27" s="4">
        <f t="shared" si="2"/>
        <v>0.41666666666666519</v>
      </c>
      <c r="U27" s="4"/>
      <c r="V27" s="4">
        <v>12.5963149078726</v>
      </c>
      <c r="W27" s="4">
        <v>11.7922948073701</v>
      </c>
      <c r="X27" s="4">
        <v>132.718894009216</v>
      </c>
      <c r="Y27" s="4">
        <f t="shared" si="8"/>
        <v>12.194304857621351</v>
      </c>
      <c r="Z27" s="4">
        <f t="shared" si="9"/>
        <v>0.40201005025125003</v>
      </c>
      <c r="AC27" s="4">
        <v>15.864406779661</v>
      </c>
      <c r="AD27" s="4">
        <v>15.0508474576271</v>
      </c>
      <c r="AE27" s="4">
        <v>137.440191387559</v>
      </c>
      <c r="AF27" s="4">
        <f t="shared" si="10"/>
        <v>15.45762711864405</v>
      </c>
      <c r="AG27" s="4">
        <f t="shared" si="11"/>
        <v>0.40677966101694985</v>
      </c>
      <c r="AI27" s="4"/>
      <c r="AJ27" s="4">
        <v>24.313239216012001</v>
      </c>
      <c r="AK27">
        <v>22.858702391299801</v>
      </c>
      <c r="AL27" s="4">
        <v>131.44851481917601</v>
      </c>
      <c r="AM27" s="4">
        <f t="shared" si="16"/>
        <v>23.585970803655901</v>
      </c>
      <c r="AN27" s="4">
        <f t="shared" si="12"/>
        <v>0.72726841235609996</v>
      </c>
      <c r="AO27" s="4"/>
      <c r="AQ27" s="4">
        <v>28.407079646017699</v>
      </c>
      <c r="AR27" s="4">
        <v>27.699115044247701</v>
      </c>
      <c r="AS27" s="4">
        <v>132.786885245901</v>
      </c>
      <c r="AT27" s="4">
        <f t="shared" si="17"/>
        <v>28.053097345132699</v>
      </c>
      <c r="AU27" s="4">
        <f t="shared" si="13"/>
        <v>0.35398230088499893</v>
      </c>
      <c r="AX27" s="4">
        <v>27.982456140350799</v>
      </c>
      <c r="AY27" s="10">
        <v>27.105263157894701</v>
      </c>
      <c r="AZ27" s="4">
        <v>137.59398496240601</v>
      </c>
      <c r="BA27" s="4">
        <f t="shared" si="14"/>
        <v>27.543859649122751</v>
      </c>
      <c r="BB27" s="4">
        <f t="shared" si="15"/>
        <v>0.43859649122804889</v>
      </c>
    </row>
    <row r="28" spans="1:54" x14ac:dyDescent="0.2">
      <c r="A28" s="4">
        <v>6.2937062937062898</v>
      </c>
      <c r="B28" s="4">
        <v>5.4545454545454399</v>
      </c>
      <c r="C28" s="4">
        <v>131.042128603104</v>
      </c>
      <c r="D28" s="4">
        <f t="shared" si="5"/>
        <v>5.8741258741258644</v>
      </c>
      <c r="E28" s="4">
        <f t="shared" si="0"/>
        <v>0.41958041958042491</v>
      </c>
      <c r="G28" s="4"/>
      <c r="H28" s="4">
        <v>6.6666666666666599</v>
      </c>
      <c r="I28" s="4">
        <v>5.86666666666666</v>
      </c>
      <c r="J28" s="4">
        <v>137.64258555133</v>
      </c>
      <c r="K28" s="4">
        <f t="shared" si="6"/>
        <v>6.2666666666666604</v>
      </c>
      <c r="L28" s="4">
        <f t="shared" si="1"/>
        <v>0.39999999999999991</v>
      </c>
      <c r="N28" s="4"/>
      <c r="O28" s="4">
        <v>6.7361111111111098</v>
      </c>
      <c r="P28" s="4">
        <v>5.9027777777777697</v>
      </c>
      <c r="Q28" s="4">
        <v>142.07253886010301</v>
      </c>
      <c r="R28" s="4">
        <f t="shared" si="7"/>
        <v>6.3194444444444393</v>
      </c>
      <c r="S28" s="4">
        <f t="shared" si="2"/>
        <v>0.41666666666667007</v>
      </c>
      <c r="U28" s="4"/>
      <c r="V28" s="4">
        <v>11.055276381909501</v>
      </c>
      <c r="W28" s="4">
        <v>10.1842546063651</v>
      </c>
      <c r="X28" s="4">
        <v>137.55760368663499</v>
      </c>
      <c r="Y28" s="4">
        <f t="shared" si="8"/>
        <v>10.619765494137301</v>
      </c>
      <c r="Z28" s="4">
        <f t="shared" si="9"/>
        <v>0.43551088777220048</v>
      </c>
      <c r="AC28" s="4">
        <v>14.3050847457627</v>
      </c>
      <c r="AD28" s="4">
        <v>13.491525423728801</v>
      </c>
      <c r="AE28" s="4">
        <v>142.46411483253499</v>
      </c>
      <c r="AF28" s="4">
        <f t="shared" si="10"/>
        <v>13.898305084745751</v>
      </c>
      <c r="AG28" s="4">
        <f t="shared" si="11"/>
        <v>0.40677966101694985</v>
      </c>
      <c r="AI28" s="4"/>
      <c r="AJ28" s="4">
        <v>22.9421205172398</v>
      </c>
      <c r="AK28">
        <v>21.6491988952734</v>
      </c>
      <c r="AL28" s="4">
        <v>136.30943022334799</v>
      </c>
      <c r="AM28" s="4">
        <f t="shared" si="16"/>
        <v>22.2956597062566</v>
      </c>
      <c r="AN28" s="4">
        <f t="shared" si="12"/>
        <v>0.64646081098319996</v>
      </c>
      <c r="AO28" s="4"/>
      <c r="AQ28" s="4">
        <v>27.433628318583999</v>
      </c>
      <c r="AR28" s="4">
        <v>26.637168141592898</v>
      </c>
      <c r="AS28" s="4">
        <v>138.15201192250299</v>
      </c>
      <c r="AT28" s="4">
        <f t="shared" si="17"/>
        <v>27.035398230088447</v>
      </c>
      <c r="AU28" s="4">
        <f t="shared" si="13"/>
        <v>0.39823008849555031</v>
      </c>
      <c r="AX28" s="4">
        <v>28.157894736842099</v>
      </c>
      <c r="AY28" s="10">
        <v>27.280701754385898</v>
      </c>
      <c r="AZ28" s="4">
        <v>143.007518796992</v>
      </c>
      <c r="BA28" s="4">
        <f t="shared" si="14"/>
        <v>27.719298245613999</v>
      </c>
      <c r="BB28" s="4">
        <f t="shared" si="15"/>
        <v>0.4385964912281004</v>
      </c>
    </row>
    <row r="29" spans="1:54" x14ac:dyDescent="0.2">
      <c r="A29" s="4">
        <v>6.0839160839160797</v>
      </c>
      <c r="B29" s="4">
        <v>5.2447552447552397</v>
      </c>
      <c r="C29" s="4">
        <v>136.03104212860299</v>
      </c>
      <c r="D29" s="4">
        <f t="shared" si="5"/>
        <v>5.6643356643356597</v>
      </c>
      <c r="E29" s="4">
        <f t="shared" si="0"/>
        <v>0.41958041958042003</v>
      </c>
      <c r="G29" s="4"/>
      <c r="H29" s="4">
        <v>5.86666666666666</v>
      </c>
      <c r="I29" s="4">
        <v>5.0666666666666602</v>
      </c>
      <c r="J29" s="4">
        <v>142.58555133079801</v>
      </c>
      <c r="K29" s="4">
        <f t="shared" si="6"/>
        <v>5.4666666666666597</v>
      </c>
      <c r="L29" s="4">
        <f t="shared" si="1"/>
        <v>0.39999999999999991</v>
      </c>
      <c r="N29" s="4"/>
      <c r="O29" s="4">
        <v>5.7638888888888804</v>
      </c>
      <c r="P29" s="4">
        <v>5</v>
      </c>
      <c r="Q29" s="4">
        <v>146.735751295336</v>
      </c>
      <c r="R29" s="4">
        <f t="shared" si="7"/>
        <v>5.3819444444444402</v>
      </c>
      <c r="S29" s="4">
        <f t="shared" si="2"/>
        <v>0.3819444444444402</v>
      </c>
      <c r="U29" s="4"/>
      <c r="V29" s="4">
        <v>9.5142378559463996</v>
      </c>
      <c r="W29" s="4">
        <v>8.7102177554438907</v>
      </c>
      <c r="X29" s="4">
        <v>142.396313364055</v>
      </c>
      <c r="Y29" s="4">
        <f t="shared" si="8"/>
        <v>9.1122278056951451</v>
      </c>
      <c r="Z29" s="4">
        <f t="shared" si="9"/>
        <v>0.40201005025125447</v>
      </c>
      <c r="AC29" s="4">
        <v>13.084745762711799</v>
      </c>
      <c r="AD29" s="4">
        <v>12.3389830508474</v>
      </c>
      <c r="AE29" s="4">
        <v>147.48803827751101</v>
      </c>
      <c r="AF29" s="4">
        <f t="shared" si="10"/>
        <v>12.711864406779601</v>
      </c>
      <c r="AG29" s="4">
        <f t="shared" si="11"/>
        <v>0.37288135593219973</v>
      </c>
      <c r="AI29" s="4"/>
      <c r="AJ29" s="4">
        <v>20.6821182033657</v>
      </c>
      <c r="AK29">
        <v>19.4700041827723</v>
      </c>
      <c r="AL29" s="4">
        <v>141.180135094646</v>
      </c>
      <c r="AM29" s="4">
        <f t="shared" si="16"/>
        <v>20.076061193069002</v>
      </c>
      <c r="AN29" s="4">
        <f t="shared" si="12"/>
        <v>0.60605701029670023</v>
      </c>
      <c r="AO29" s="4"/>
      <c r="AQ29" s="4">
        <v>25.663716814159301</v>
      </c>
      <c r="AR29" s="4">
        <v>24.778761061946899</v>
      </c>
      <c r="AS29" s="4">
        <v>143.07004470938901</v>
      </c>
      <c r="AT29" s="4">
        <f t="shared" si="17"/>
        <v>25.221238938053098</v>
      </c>
      <c r="AU29" s="4">
        <f t="shared" si="13"/>
        <v>0.44247787610620115</v>
      </c>
      <c r="AX29" s="4">
        <v>27.1929824561403</v>
      </c>
      <c r="AY29" s="10">
        <v>26.403508771929801</v>
      </c>
      <c r="AZ29" s="4">
        <v>147.51879699248099</v>
      </c>
      <c r="BA29" s="4">
        <f t="shared" si="14"/>
        <v>26.79824561403505</v>
      </c>
      <c r="BB29" s="4">
        <f t="shared" si="15"/>
        <v>0.39473684210524951</v>
      </c>
    </row>
    <row r="30" spans="1:54" x14ac:dyDescent="0.2">
      <c r="A30" s="4">
        <v>6.9930069930069898</v>
      </c>
      <c r="B30" s="4">
        <v>6.15384615384614</v>
      </c>
      <c r="C30" s="4">
        <v>141.01995565410201</v>
      </c>
      <c r="D30" s="4">
        <f t="shared" si="5"/>
        <v>6.5734265734265644</v>
      </c>
      <c r="E30" s="4">
        <f t="shared" si="0"/>
        <v>0.41958041958042491</v>
      </c>
      <c r="G30" s="4"/>
      <c r="H30" s="4">
        <v>5.3333333333333197</v>
      </c>
      <c r="I30" s="4">
        <v>4.62222222222222</v>
      </c>
      <c r="J30" s="4">
        <v>147.52851711026599</v>
      </c>
      <c r="K30" s="4">
        <f t="shared" si="6"/>
        <v>4.9777777777777699</v>
      </c>
      <c r="L30" s="4">
        <f t="shared" si="1"/>
        <v>0.35555555555554985</v>
      </c>
      <c r="N30" s="4"/>
      <c r="O30" s="4">
        <v>5.6249999999999902</v>
      </c>
      <c r="P30" s="4">
        <v>4.6527777777777697</v>
      </c>
      <c r="Q30" s="4">
        <v>152.02072538860099</v>
      </c>
      <c r="R30" s="4">
        <f t="shared" si="7"/>
        <v>5.1388888888888804</v>
      </c>
      <c r="S30" s="4">
        <f t="shared" si="2"/>
        <v>0.48611111111111027</v>
      </c>
      <c r="U30" s="4"/>
      <c r="V30" s="4">
        <v>8.1742043551088805</v>
      </c>
      <c r="W30" s="4">
        <v>7.3701842546063698</v>
      </c>
      <c r="X30" s="4">
        <v>147.23502304147399</v>
      </c>
      <c r="Y30" s="4">
        <f t="shared" si="8"/>
        <v>7.7721943048576252</v>
      </c>
      <c r="Z30" s="4">
        <f t="shared" si="9"/>
        <v>0.40201005025125536</v>
      </c>
      <c r="AC30" s="4">
        <v>11.728813559322001</v>
      </c>
      <c r="AD30" s="4">
        <v>10.915254237288099</v>
      </c>
      <c r="AE30" s="4">
        <v>152.15311004784601</v>
      </c>
      <c r="AF30" s="4">
        <f t="shared" si="10"/>
        <v>11.322033898305051</v>
      </c>
      <c r="AG30" s="4">
        <f t="shared" si="11"/>
        <v>0.40677966101695073</v>
      </c>
      <c r="AI30" s="4"/>
      <c r="AJ30" s="4">
        <v>19.068814020890098</v>
      </c>
      <c r="AK30">
        <v>18.179930405788198</v>
      </c>
      <c r="AL30" s="4">
        <v>146.48424637418901</v>
      </c>
      <c r="AM30" s="4">
        <f t="shared" si="16"/>
        <v>18.62437221333915</v>
      </c>
      <c r="AN30" s="4">
        <f t="shared" si="12"/>
        <v>0.44444180755094997</v>
      </c>
      <c r="AO30" s="4"/>
      <c r="AQ30" s="4">
        <v>23.8938053097345</v>
      </c>
      <c r="AR30" s="4">
        <v>23.0973451327433</v>
      </c>
      <c r="AS30" s="4">
        <v>147.988077496274</v>
      </c>
      <c r="AT30" s="4">
        <f t="shared" si="17"/>
        <v>23.495575221238902</v>
      </c>
      <c r="AU30" s="4">
        <f t="shared" si="13"/>
        <v>0.39823008849560004</v>
      </c>
      <c r="AX30" s="4">
        <v>26.403508771929801</v>
      </c>
      <c r="AY30" s="10">
        <v>25.614035087719198</v>
      </c>
      <c r="AZ30" s="4">
        <v>152.48120300751799</v>
      </c>
      <c r="BA30" s="4">
        <f t="shared" si="14"/>
        <v>26.008771929824498</v>
      </c>
      <c r="BB30" s="4">
        <f t="shared" si="15"/>
        <v>0.39473684210530102</v>
      </c>
    </row>
    <row r="31" spans="1:54" x14ac:dyDescent="0.2">
      <c r="A31" s="4">
        <v>6.78321678321677</v>
      </c>
      <c r="B31" s="4">
        <v>5.9440559440559397</v>
      </c>
      <c r="C31" s="4">
        <v>145.67627494456701</v>
      </c>
      <c r="D31" s="4">
        <f t="shared" si="5"/>
        <v>6.3636363636363544</v>
      </c>
      <c r="E31" s="4">
        <f t="shared" si="0"/>
        <v>0.41958041958041514</v>
      </c>
      <c r="G31" s="4"/>
      <c r="H31" s="4">
        <v>5.6888888888888802</v>
      </c>
      <c r="I31" s="4">
        <v>4.8888888888888697</v>
      </c>
      <c r="J31" s="4">
        <v>152.091254752851</v>
      </c>
      <c r="K31" s="4">
        <f t="shared" si="6"/>
        <v>5.2888888888888754</v>
      </c>
      <c r="L31" s="4">
        <f t="shared" si="1"/>
        <v>0.40000000000000524</v>
      </c>
      <c r="N31" s="4"/>
      <c r="O31" s="4">
        <v>4.8611111111111001</v>
      </c>
      <c r="P31" s="4">
        <v>4.0277777777777697</v>
      </c>
      <c r="Q31" s="4">
        <v>156.99481865284901</v>
      </c>
      <c r="R31" s="4">
        <f t="shared" si="7"/>
        <v>4.4444444444444349</v>
      </c>
      <c r="S31" s="4">
        <f t="shared" si="2"/>
        <v>0.41666666666666519</v>
      </c>
      <c r="U31" s="4"/>
      <c r="V31" s="4">
        <v>7.7051926298157403</v>
      </c>
      <c r="W31" s="4">
        <v>6.9681742043551003</v>
      </c>
      <c r="X31" s="4">
        <v>152.07373271889401</v>
      </c>
      <c r="Y31" s="4">
        <f t="shared" si="8"/>
        <v>7.3366834170854203</v>
      </c>
      <c r="Z31" s="4">
        <f t="shared" si="9"/>
        <v>0.36850921273032</v>
      </c>
      <c r="AC31" s="4">
        <v>10.4406779661016</v>
      </c>
      <c r="AD31" s="4">
        <v>9.6949152542372801</v>
      </c>
      <c r="AE31" s="4">
        <v>157.53588516746399</v>
      </c>
      <c r="AF31" s="4">
        <f t="shared" si="10"/>
        <v>10.06779661016944</v>
      </c>
      <c r="AG31" s="4">
        <f t="shared" si="11"/>
        <v>0.37288135593215976</v>
      </c>
      <c r="AI31" s="4"/>
      <c r="AJ31" s="4">
        <v>17.050997190719499</v>
      </c>
      <c r="AK31">
        <v>16.000498372871899</v>
      </c>
      <c r="AL31" s="4">
        <v>150.911755370116</v>
      </c>
      <c r="AM31" s="4">
        <f t="shared" si="16"/>
        <v>16.525747781795701</v>
      </c>
      <c r="AN31" s="4">
        <f t="shared" si="12"/>
        <v>0.52524940892380023</v>
      </c>
      <c r="AO31" s="4"/>
      <c r="AQ31" s="4">
        <v>22.6548672566371</v>
      </c>
      <c r="AR31" s="4">
        <v>21.769911504424702</v>
      </c>
      <c r="AS31" s="4">
        <v>152.90611028315899</v>
      </c>
      <c r="AT31" s="4">
        <f t="shared" si="17"/>
        <v>22.212389380530901</v>
      </c>
      <c r="AU31" s="4">
        <f t="shared" si="13"/>
        <v>0.44247787610619937</v>
      </c>
      <c r="AX31" s="4">
        <v>25.175438596491201</v>
      </c>
      <c r="AY31" s="10">
        <v>24.385964912280699</v>
      </c>
      <c r="AZ31" s="4">
        <v>157.894736842105</v>
      </c>
      <c r="BA31" s="4">
        <f t="shared" si="14"/>
        <v>24.780701754385952</v>
      </c>
      <c r="BB31" s="4">
        <f t="shared" si="15"/>
        <v>0.39473684210525128</v>
      </c>
    </row>
    <row r="32" spans="1:54" x14ac:dyDescent="0.2">
      <c r="G32" s="4"/>
      <c r="H32" s="4">
        <v>5.86666666666666</v>
      </c>
      <c r="I32" s="4">
        <v>4.9777777777777699</v>
      </c>
      <c r="J32" s="4">
        <v>157.794676806083</v>
      </c>
      <c r="K32" s="4">
        <f t="shared" si="6"/>
        <v>5.4222222222222154</v>
      </c>
      <c r="L32" s="4">
        <f t="shared" si="1"/>
        <v>0.44444444444444509</v>
      </c>
      <c r="N32" s="4"/>
      <c r="O32" s="4">
        <v>5</v>
      </c>
      <c r="P32" s="4">
        <v>4.1666666666666599</v>
      </c>
      <c r="Q32" s="4">
        <v>161.34715025906701</v>
      </c>
      <c r="R32" s="4">
        <f t="shared" si="7"/>
        <v>4.5833333333333304</v>
      </c>
      <c r="S32" s="4">
        <f t="shared" si="2"/>
        <v>0.41666666666667007</v>
      </c>
      <c r="U32" s="4"/>
      <c r="V32" s="4">
        <v>6.7671691792294899</v>
      </c>
      <c r="W32" s="4">
        <v>5.9631490787269703</v>
      </c>
      <c r="X32" s="4">
        <v>157.258064516129</v>
      </c>
      <c r="Y32" s="4">
        <f t="shared" si="8"/>
        <v>6.3651591289782301</v>
      </c>
      <c r="Z32" s="4">
        <f t="shared" si="9"/>
        <v>0.4020100502512598</v>
      </c>
      <c r="AC32" s="4">
        <v>9.6271186440677994</v>
      </c>
      <c r="AD32" s="4">
        <v>8.8135593220338997</v>
      </c>
      <c r="AE32" s="4">
        <v>162.55980861244001</v>
      </c>
      <c r="AF32" s="4">
        <f t="shared" si="10"/>
        <v>9.2203389830508495</v>
      </c>
      <c r="AG32" s="4">
        <f t="shared" si="11"/>
        <v>0.40677966101694985</v>
      </c>
      <c r="AI32" s="4"/>
      <c r="AJ32" s="4">
        <v>14.306149268608101</v>
      </c>
      <c r="AK32">
        <v>13.255650450760401</v>
      </c>
      <c r="AL32" s="4">
        <v>155.78779995075601</v>
      </c>
      <c r="AM32" s="4">
        <f t="shared" si="16"/>
        <v>13.780899859684251</v>
      </c>
      <c r="AN32" s="4">
        <f t="shared" si="12"/>
        <v>0.52524940892384997</v>
      </c>
      <c r="AO32" s="4"/>
      <c r="AQ32" s="4">
        <v>21.0619469026548</v>
      </c>
      <c r="AR32" s="4">
        <v>20.176991150442401</v>
      </c>
      <c r="AS32" s="4">
        <v>158.27123695976101</v>
      </c>
      <c r="AT32" s="4">
        <f t="shared" si="17"/>
        <v>20.6194690265486</v>
      </c>
      <c r="AU32" s="4">
        <f t="shared" si="13"/>
        <v>0.44247787610619937</v>
      </c>
      <c r="AX32" s="4">
        <v>23.947368421052602</v>
      </c>
      <c r="AY32" s="10">
        <v>23.070175438596401</v>
      </c>
      <c r="AZ32" s="4">
        <v>162.40601503759399</v>
      </c>
      <c r="BA32" s="4">
        <f t="shared" si="14"/>
        <v>23.508771929824501</v>
      </c>
      <c r="BB32" s="4">
        <f t="shared" si="15"/>
        <v>0.4385964912281004</v>
      </c>
    </row>
    <row r="33" spans="7:54" x14ac:dyDescent="0.2">
      <c r="G33" s="4"/>
      <c r="H33" s="4">
        <v>5.4222222222222101</v>
      </c>
      <c r="I33" s="4">
        <v>4.62222222222222</v>
      </c>
      <c r="J33" s="4">
        <v>162.357414448669</v>
      </c>
      <c r="K33" s="4">
        <f t="shared" si="6"/>
        <v>5.022222222222215</v>
      </c>
      <c r="L33" s="4">
        <f t="shared" si="1"/>
        <v>0.39999999999999503</v>
      </c>
      <c r="N33" s="4"/>
      <c r="O33" s="4">
        <v>4.5138888888888804</v>
      </c>
      <c r="P33" s="4">
        <v>3.68055555555555</v>
      </c>
      <c r="Q33" s="4">
        <v>166.632124352331</v>
      </c>
      <c r="R33" s="4">
        <f t="shared" si="7"/>
        <v>4.0972222222222152</v>
      </c>
      <c r="S33" s="4">
        <f t="shared" si="2"/>
        <v>0.41666666666666519</v>
      </c>
      <c r="U33" s="4"/>
      <c r="V33" s="4">
        <v>5.82914572864322</v>
      </c>
      <c r="W33" s="4">
        <v>5.0251256281407004</v>
      </c>
      <c r="X33" s="4">
        <v>162.09677419354799</v>
      </c>
      <c r="Y33" s="4">
        <f t="shared" si="8"/>
        <v>5.4271356783919602</v>
      </c>
      <c r="Z33" s="4">
        <f t="shared" si="9"/>
        <v>0.4020100502512598</v>
      </c>
      <c r="AC33" s="4">
        <v>8.7457627118643995</v>
      </c>
      <c r="AD33" s="4">
        <v>7.9999999999999902</v>
      </c>
      <c r="AE33" s="4">
        <v>166.866028708133</v>
      </c>
      <c r="AF33" s="4">
        <f t="shared" si="10"/>
        <v>8.3728813559321953</v>
      </c>
      <c r="AG33" s="4">
        <f t="shared" si="11"/>
        <v>0.37288135593220462</v>
      </c>
      <c r="AI33" s="4"/>
      <c r="AJ33" s="4">
        <v>14.3087597931752</v>
      </c>
      <c r="AK33">
        <v>12.9350305698359</v>
      </c>
      <c r="AL33" s="4">
        <v>160.63358617845901</v>
      </c>
      <c r="AM33" s="4">
        <f t="shared" si="16"/>
        <v>13.62189518150555</v>
      </c>
      <c r="AN33" s="4">
        <f t="shared" si="12"/>
        <v>0.68686461166964996</v>
      </c>
      <c r="AO33" s="4"/>
      <c r="AQ33" s="4">
        <v>19.8230088495575</v>
      </c>
      <c r="AR33" s="4">
        <v>19.115044247787601</v>
      </c>
      <c r="AS33" s="4">
        <v>162.74217585692901</v>
      </c>
      <c r="AT33" s="4">
        <f t="shared" si="17"/>
        <v>19.469026548672552</v>
      </c>
      <c r="AU33" s="4">
        <f t="shared" si="13"/>
        <v>0.3539823008849492</v>
      </c>
      <c r="AX33" s="4">
        <v>22.719298245613999</v>
      </c>
      <c r="AY33" s="10">
        <v>21.842105263157801</v>
      </c>
      <c r="AZ33" s="4">
        <v>167.81954887218001</v>
      </c>
      <c r="BA33" s="4">
        <f t="shared" si="14"/>
        <v>22.280701754385902</v>
      </c>
      <c r="BB33" s="4">
        <f t="shared" si="15"/>
        <v>0.43859649122809863</v>
      </c>
    </row>
    <row r="34" spans="7:54" x14ac:dyDescent="0.2">
      <c r="G34" s="4"/>
      <c r="H34" s="4">
        <v>5.86666666666666</v>
      </c>
      <c r="I34" s="4">
        <v>4.9777777777777699</v>
      </c>
      <c r="J34" s="4">
        <v>167.680608365019</v>
      </c>
      <c r="K34" s="4">
        <f t="shared" si="6"/>
        <v>5.4222222222222154</v>
      </c>
      <c r="L34" s="4">
        <f t="shared" si="1"/>
        <v>0.44444444444444509</v>
      </c>
      <c r="N34" s="4"/>
      <c r="O34" s="4">
        <v>4.4444444444444402</v>
      </c>
      <c r="P34" s="4">
        <v>3.5416666666666599</v>
      </c>
      <c r="Q34" s="4">
        <v>171.60621761658001</v>
      </c>
      <c r="R34" s="4">
        <f t="shared" si="7"/>
        <v>3.99305555555555</v>
      </c>
      <c r="S34" s="4">
        <f t="shared" si="2"/>
        <v>0.45138888888889017</v>
      </c>
      <c r="U34" s="4"/>
      <c r="V34" s="4">
        <v>5.8961474036850898</v>
      </c>
      <c r="W34" s="4">
        <v>5.0251256281407004</v>
      </c>
      <c r="X34" s="4">
        <v>166.935483870967</v>
      </c>
      <c r="Y34" s="4">
        <f t="shared" si="8"/>
        <v>5.4606365159128956</v>
      </c>
      <c r="Z34" s="4">
        <f t="shared" si="9"/>
        <v>0.43551088777219471</v>
      </c>
      <c r="AC34" s="4">
        <v>7.93220338983049</v>
      </c>
      <c r="AD34" s="4">
        <v>7.1186440677966001</v>
      </c>
      <c r="AE34" s="4">
        <v>171.88995215310999</v>
      </c>
      <c r="AF34" s="4">
        <f t="shared" si="10"/>
        <v>7.5254237288135446</v>
      </c>
      <c r="AG34" s="4">
        <f t="shared" si="11"/>
        <v>0.40677966101694496</v>
      </c>
      <c r="AI34" s="4"/>
      <c r="AJ34" s="4">
        <v>12.776500532487599</v>
      </c>
      <c r="AK34">
        <v>11.726001714639899</v>
      </c>
      <c r="AL34" s="4">
        <v>166.377333527145</v>
      </c>
      <c r="AM34" s="4">
        <f t="shared" si="16"/>
        <v>12.251251123563749</v>
      </c>
      <c r="AN34" s="4">
        <f t="shared" si="12"/>
        <v>0.52524940892384997</v>
      </c>
      <c r="AO34" s="4"/>
      <c r="AQ34" s="4">
        <v>18.5840707964601</v>
      </c>
      <c r="AR34" s="4">
        <v>17.787610619469</v>
      </c>
      <c r="AS34" s="4">
        <v>167.660208643815</v>
      </c>
      <c r="AT34" s="4">
        <f t="shared" si="17"/>
        <v>18.185840707964552</v>
      </c>
      <c r="AU34" s="4">
        <f t="shared" si="13"/>
        <v>0.39823008849555031</v>
      </c>
      <c r="AX34" s="4">
        <v>21.403508771929801</v>
      </c>
      <c r="AY34" s="10">
        <v>20.614035087719198</v>
      </c>
      <c r="AZ34" s="4">
        <v>172.78195488721801</v>
      </c>
      <c r="BA34" s="4">
        <f t="shared" si="14"/>
        <v>21.008771929824498</v>
      </c>
      <c r="BB34" s="4">
        <f t="shared" si="15"/>
        <v>0.39473684210530102</v>
      </c>
    </row>
    <row r="35" spans="7:54" x14ac:dyDescent="0.2">
      <c r="G35" s="4"/>
      <c r="H35" s="4">
        <v>6.2222222222222099</v>
      </c>
      <c r="I35" s="4">
        <v>5.5111111111111102</v>
      </c>
      <c r="J35" s="4">
        <v>172.243346007604</v>
      </c>
      <c r="K35" s="4">
        <f t="shared" si="6"/>
        <v>5.86666666666666</v>
      </c>
      <c r="L35" s="4">
        <f t="shared" si="1"/>
        <v>0.35555555555554985</v>
      </c>
      <c r="N35" s="4"/>
      <c r="O35" s="4">
        <v>5.06944444444445</v>
      </c>
      <c r="P35" s="4">
        <v>4.2361111111111098</v>
      </c>
      <c r="Q35" s="4">
        <v>176.89119170984401</v>
      </c>
      <c r="R35" s="4">
        <f t="shared" si="7"/>
        <v>4.6527777777777803</v>
      </c>
      <c r="S35" s="4">
        <f t="shared" si="2"/>
        <v>0.41666666666667007</v>
      </c>
      <c r="U35" s="4"/>
      <c r="V35" s="4">
        <v>5.0251256281407004</v>
      </c>
      <c r="W35" s="4">
        <v>4.1541038525963101</v>
      </c>
      <c r="X35" s="4">
        <v>172.11981566820199</v>
      </c>
      <c r="Y35" s="4">
        <f t="shared" si="8"/>
        <v>4.5896147403685053</v>
      </c>
      <c r="Z35" s="4">
        <f t="shared" si="9"/>
        <v>0.43551088777219515</v>
      </c>
      <c r="AC35" s="4">
        <v>6.9830508474576201</v>
      </c>
      <c r="AD35" s="4">
        <v>6.1694915254237204</v>
      </c>
      <c r="AE35" s="4">
        <v>176.91387559808601</v>
      </c>
      <c r="AF35" s="4">
        <f t="shared" si="10"/>
        <v>6.5762711864406702</v>
      </c>
      <c r="AG35" s="4">
        <f t="shared" si="11"/>
        <v>0.40677966101694985</v>
      </c>
      <c r="AI35" s="4"/>
      <c r="AJ35" s="4">
        <v>11.8899901215377</v>
      </c>
      <c r="AK35">
        <v>10.83949130369</v>
      </c>
      <c r="AL35" s="4">
        <v>170.79238320127399</v>
      </c>
      <c r="AM35" s="4">
        <f t="shared" si="16"/>
        <v>11.36474071261385</v>
      </c>
      <c r="AN35" s="4">
        <f t="shared" si="12"/>
        <v>0.52524940892384997</v>
      </c>
      <c r="AO35" s="4"/>
      <c r="AQ35" s="4">
        <v>16.991150442477799</v>
      </c>
      <c r="AR35" s="4">
        <v>16.1061946902655</v>
      </c>
      <c r="AS35" s="4">
        <v>173.02533532041701</v>
      </c>
      <c r="AT35" s="4">
        <f t="shared" si="17"/>
        <v>16.54867256637165</v>
      </c>
      <c r="AU35" s="4">
        <f t="shared" si="13"/>
        <v>0.44247787610614964</v>
      </c>
      <c r="AX35" s="4">
        <v>20.175438596491201</v>
      </c>
      <c r="AY35" s="10">
        <v>19.298245614035</v>
      </c>
      <c r="AZ35" s="4">
        <v>177.74436090225501</v>
      </c>
      <c r="BA35" s="4">
        <f t="shared" si="14"/>
        <v>19.736842105263101</v>
      </c>
      <c r="BB35" s="4">
        <f t="shared" si="15"/>
        <v>0.4385964912281004</v>
      </c>
    </row>
    <row r="36" spans="7:54" x14ac:dyDescent="0.2">
      <c r="G36" s="4"/>
      <c r="H36" s="4">
        <v>6.5777777777777597</v>
      </c>
      <c r="I36" s="4">
        <v>5.6888888888888802</v>
      </c>
      <c r="J36" s="4">
        <v>177.94676806083601</v>
      </c>
      <c r="K36" s="4">
        <f t="shared" si="6"/>
        <v>6.1333333333333204</v>
      </c>
      <c r="L36" s="4">
        <f t="shared" si="1"/>
        <v>0.44444444444443976</v>
      </c>
      <c r="N36" s="4"/>
      <c r="O36" s="4">
        <v>5.1388888888888902</v>
      </c>
      <c r="P36" s="4">
        <v>4.2361111111111098</v>
      </c>
      <c r="Q36" s="4">
        <v>181.554404145077</v>
      </c>
      <c r="R36" s="4">
        <f t="shared" si="7"/>
        <v>4.6875</v>
      </c>
      <c r="S36" s="4">
        <f t="shared" si="2"/>
        <v>0.45138888888889017</v>
      </c>
      <c r="U36" s="4"/>
      <c r="V36" s="4">
        <v>5.3601340033500904</v>
      </c>
      <c r="W36" s="4">
        <v>4.5561139028475699</v>
      </c>
      <c r="X36" s="4">
        <v>177.30414746543701</v>
      </c>
      <c r="Y36" s="4">
        <f t="shared" si="8"/>
        <v>4.9581239530988306</v>
      </c>
      <c r="Z36" s="4">
        <f t="shared" si="9"/>
        <v>0.40201005025126024</v>
      </c>
      <c r="AC36" s="4">
        <v>6.5084745762711798</v>
      </c>
      <c r="AD36" s="4">
        <v>5.6949152542372801</v>
      </c>
      <c r="AE36" s="4">
        <v>181.937799043062</v>
      </c>
      <c r="AF36" s="4">
        <f t="shared" si="10"/>
        <v>6.1016949152542299</v>
      </c>
      <c r="AG36" s="4">
        <f t="shared" si="11"/>
        <v>0.40677966101694985</v>
      </c>
      <c r="AI36" s="4"/>
      <c r="AJ36" s="4">
        <v>10.4380638213926</v>
      </c>
      <c r="AK36">
        <v>9.3875650035449691</v>
      </c>
      <c r="AL36" s="4">
        <v>175.65418855700199</v>
      </c>
      <c r="AM36" s="4">
        <f t="shared" si="16"/>
        <v>9.9128144124687836</v>
      </c>
      <c r="AN36" s="4">
        <f t="shared" si="12"/>
        <v>0.52524940892381533</v>
      </c>
      <c r="AO36" s="4"/>
      <c r="AQ36" s="4">
        <v>15.663716814159301</v>
      </c>
      <c r="AR36" s="4">
        <v>14.867256637168101</v>
      </c>
      <c r="AS36" s="4">
        <v>177.94336810730201</v>
      </c>
      <c r="AT36" s="4">
        <f t="shared" si="17"/>
        <v>15.265486725663701</v>
      </c>
      <c r="AU36" s="4">
        <f t="shared" si="13"/>
        <v>0.39823008849560004</v>
      </c>
      <c r="AX36" s="4">
        <v>18.771929824561401</v>
      </c>
      <c r="AY36" s="10">
        <v>17.8947368421052</v>
      </c>
      <c r="AZ36" s="4">
        <v>182.25563909774399</v>
      </c>
      <c r="BA36" s="4">
        <f t="shared" si="14"/>
        <v>18.3333333333333</v>
      </c>
      <c r="BB36" s="4">
        <f t="shared" si="15"/>
        <v>0.4385964912281004</v>
      </c>
    </row>
    <row r="37" spans="7:54" x14ac:dyDescent="0.2">
      <c r="G37" s="4"/>
      <c r="H37" s="4">
        <v>7.9999999999999902</v>
      </c>
      <c r="I37" s="4">
        <v>7.0222222222222097</v>
      </c>
      <c r="J37" s="4">
        <v>182.50950570342201</v>
      </c>
      <c r="K37" s="4">
        <f t="shared" si="6"/>
        <v>7.5111111111111004</v>
      </c>
      <c r="L37" s="4">
        <f t="shared" si="1"/>
        <v>0.48888888888889026</v>
      </c>
      <c r="N37" s="4"/>
      <c r="O37" s="4">
        <v>5</v>
      </c>
      <c r="P37" s="4">
        <v>4.1666666666666599</v>
      </c>
      <c r="Q37" s="4">
        <v>186.839378238341</v>
      </c>
      <c r="R37" s="4">
        <f t="shared" si="7"/>
        <v>4.5833333333333304</v>
      </c>
      <c r="S37" s="4">
        <f t="shared" si="2"/>
        <v>0.41666666666667007</v>
      </c>
      <c r="U37" s="4"/>
      <c r="V37" s="4">
        <v>5.0921273031825702</v>
      </c>
      <c r="W37" s="4">
        <v>4.2211055276381897</v>
      </c>
      <c r="X37" s="4">
        <v>181.797235023041</v>
      </c>
      <c r="Y37" s="4">
        <f t="shared" si="8"/>
        <v>4.6566164154103795</v>
      </c>
      <c r="Z37" s="4">
        <f t="shared" si="9"/>
        <v>0.43551088777219027</v>
      </c>
      <c r="AC37" s="4">
        <v>5.8983050847457603</v>
      </c>
      <c r="AD37" s="4">
        <v>5.08474576271185</v>
      </c>
      <c r="AE37" s="4">
        <v>186.96172248803799</v>
      </c>
      <c r="AF37" s="4">
        <f t="shared" si="10"/>
        <v>5.4915254237288051</v>
      </c>
      <c r="AG37" s="4">
        <f t="shared" si="11"/>
        <v>0.40677966101695517</v>
      </c>
      <c r="AI37" s="4"/>
      <c r="AJ37" s="4">
        <v>9.30960524715438</v>
      </c>
      <c r="AK37">
        <v>8.3399140306795907</v>
      </c>
      <c r="AL37" s="4">
        <v>180.952960127203</v>
      </c>
      <c r="AM37" s="4">
        <f t="shared" si="16"/>
        <v>8.8247596389169853</v>
      </c>
      <c r="AN37" s="4">
        <f t="shared" si="12"/>
        <v>0.48484560823739464</v>
      </c>
      <c r="AO37" s="4"/>
      <c r="AQ37" s="4">
        <v>14.4247787610619</v>
      </c>
      <c r="AR37" s="4">
        <v>13.4513274336283</v>
      </c>
      <c r="AS37" s="4">
        <v>182.861400894187</v>
      </c>
      <c r="AT37" s="4">
        <f t="shared" si="17"/>
        <v>13.938053097345101</v>
      </c>
      <c r="AU37" s="4">
        <f t="shared" si="13"/>
        <v>0.48672566371679959</v>
      </c>
      <c r="AX37" s="4">
        <v>17.368421052631501</v>
      </c>
      <c r="AY37" s="10">
        <v>16.2280701754385</v>
      </c>
      <c r="AZ37" s="4">
        <v>187.218045112781</v>
      </c>
      <c r="BA37" s="4">
        <f t="shared" si="14"/>
        <v>16.798245614035</v>
      </c>
      <c r="BB37" s="4">
        <f t="shared" si="15"/>
        <v>0.57017543859650033</v>
      </c>
    </row>
    <row r="38" spans="7:54" x14ac:dyDescent="0.2">
      <c r="G38" s="4"/>
      <c r="H38" s="4">
        <v>9.6</v>
      </c>
      <c r="I38" s="4">
        <v>8.7111111111110997</v>
      </c>
      <c r="J38" s="4">
        <v>187.83269961977101</v>
      </c>
      <c r="K38" s="4">
        <f t="shared" si="6"/>
        <v>9.1555555555555497</v>
      </c>
      <c r="L38" s="4">
        <f t="shared" si="1"/>
        <v>0.44444444444444997</v>
      </c>
      <c r="N38" s="4"/>
      <c r="O38" s="4">
        <v>5.55555555555555</v>
      </c>
      <c r="P38" s="4">
        <v>4.7222222222222197</v>
      </c>
      <c r="Q38" s="4">
        <v>191.50259067357501</v>
      </c>
      <c r="R38" s="4">
        <f t="shared" si="7"/>
        <v>5.1388888888888848</v>
      </c>
      <c r="S38" s="4">
        <f t="shared" si="2"/>
        <v>0.41666666666666519</v>
      </c>
      <c r="U38" s="4"/>
      <c r="V38" s="4">
        <v>5.2931323283082099</v>
      </c>
      <c r="W38" s="4">
        <v>4.4221105527638098</v>
      </c>
      <c r="X38" s="4">
        <v>186.98156682027599</v>
      </c>
      <c r="Y38" s="4">
        <f t="shared" si="8"/>
        <v>4.8576214405360094</v>
      </c>
      <c r="Z38" s="4">
        <f t="shared" si="9"/>
        <v>0.43551088777220004</v>
      </c>
      <c r="AC38" s="4">
        <v>6.0338983050847403</v>
      </c>
      <c r="AD38" s="4">
        <v>5.08474576271185</v>
      </c>
      <c r="AE38" s="4">
        <v>191.98564593301401</v>
      </c>
      <c r="AF38" s="4">
        <f t="shared" si="10"/>
        <v>5.5593220338982956</v>
      </c>
      <c r="AG38" s="4">
        <f t="shared" si="11"/>
        <v>0.47457627118644519</v>
      </c>
      <c r="AI38" s="4"/>
      <c r="AJ38" s="4">
        <v>9.3930233730943797</v>
      </c>
      <c r="AK38">
        <v>8.3425245552466993</v>
      </c>
      <c r="AL38" s="4">
        <v>185.79785640334899</v>
      </c>
      <c r="AM38" s="4">
        <f t="shared" si="16"/>
        <v>8.8677739641705386</v>
      </c>
      <c r="AN38" s="4">
        <f t="shared" si="12"/>
        <v>0.5252494089238402</v>
      </c>
      <c r="AO38" s="4"/>
      <c r="AQ38" s="4">
        <v>13.2743362831858</v>
      </c>
      <c r="AR38" s="4">
        <v>12.3893805309734</v>
      </c>
      <c r="AS38" s="4">
        <v>188.22652757078899</v>
      </c>
      <c r="AT38" s="4">
        <f t="shared" si="17"/>
        <v>12.831858407079601</v>
      </c>
      <c r="AU38" s="4">
        <f t="shared" si="13"/>
        <v>0.44247787610620026</v>
      </c>
      <c r="AX38" s="4">
        <v>15.5263157894736</v>
      </c>
      <c r="AY38" s="10">
        <v>14.6491228070175</v>
      </c>
      <c r="AZ38" s="4">
        <v>191.72932330827001</v>
      </c>
      <c r="BA38" s="4">
        <f t="shared" si="14"/>
        <v>15.087719298245549</v>
      </c>
      <c r="BB38" s="4">
        <f t="shared" si="15"/>
        <v>0.43859649122804978</v>
      </c>
    </row>
    <row r="39" spans="7:54" x14ac:dyDescent="0.2">
      <c r="G39" s="4"/>
      <c r="H39" s="4">
        <v>11.1999999999999</v>
      </c>
      <c r="I39" s="4">
        <v>10.311111111111099</v>
      </c>
      <c r="J39" s="4">
        <v>192.39543726235701</v>
      </c>
      <c r="K39" s="4">
        <f t="shared" si="6"/>
        <v>10.7555555555555</v>
      </c>
      <c r="L39" s="4">
        <f t="shared" si="1"/>
        <v>0.44444444444440023</v>
      </c>
      <c r="N39" s="4"/>
      <c r="O39" s="4">
        <v>5.6944444444444402</v>
      </c>
      <c r="P39" s="4">
        <v>4.8611111111111001</v>
      </c>
      <c r="Q39" s="4">
        <v>196.78756476683901</v>
      </c>
      <c r="R39" s="4">
        <f t="shared" si="7"/>
        <v>5.2777777777777697</v>
      </c>
      <c r="S39" s="4">
        <f t="shared" si="2"/>
        <v>0.41666666666667007</v>
      </c>
      <c r="U39" s="4"/>
      <c r="V39" s="4">
        <v>5.2261306532663303</v>
      </c>
      <c r="W39" s="4">
        <v>4.35510887772194</v>
      </c>
      <c r="X39" s="4">
        <v>192.165898617511</v>
      </c>
      <c r="Y39" s="4">
        <f t="shared" si="8"/>
        <v>4.7906197654941352</v>
      </c>
      <c r="Z39" s="4">
        <f t="shared" si="9"/>
        <v>0.43551088777219515</v>
      </c>
      <c r="AC39" s="4">
        <v>5.6949152542372801</v>
      </c>
      <c r="AD39" s="4">
        <v>4.8813559322033804</v>
      </c>
      <c r="AE39" s="4">
        <v>197.00956937799</v>
      </c>
      <c r="AF39" s="4">
        <f t="shared" si="10"/>
        <v>5.2881355932203302</v>
      </c>
      <c r="AG39" s="4">
        <f t="shared" si="11"/>
        <v>0.40677966101694985</v>
      </c>
      <c r="AI39" s="4"/>
      <c r="AJ39" s="4">
        <v>8.4259426811867097</v>
      </c>
      <c r="AK39">
        <v>7.6986742688306302</v>
      </c>
      <c r="AL39" s="4">
        <v>190.65432204973601</v>
      </c>
      <c r="AM39" s="4">
        <f t="shared" si="16"/>
        <v>8.0623084750086704</v>
      </c>
      <c r="AN39" s="4">
        <f t="shared" si="12"/>
        <v>0.36363420617803976</v>
      </c>
      <c r="AO39" s="4"/>
      <c r="AQ39" s="4">
        <v>12.300884955752201</v>
      </c>
      <c r="AR39" s="4">
        <v>11.4159292035398</v>
      </c>
      <c r="AS39" s="4">
        <v>192.69746646795801</v>
      </c>
      <c r="AT39" s="4">
        <f t="shared" si="17"/>
        <v>11.858407079646</v>
      </c>
      <c r="AU39" s="4">
        <f t="shared" si="13"/>
        <v>0.44247787610620026</v>
      </c>
      <c r="AX39" s="4">
        <v>14.824561403508699</v>
      </c>
      <c r="AY39" s="10">
        <v>13.9473684210526</v>
      </c>
      <c r="AZ39" s="4">
        <v>197.142857142857</v>
      </c>
      <c r="BA39" s="4">
        <f t="shared" si="14"/>
        <v>14.385964912280649</v>
      </c>
      <c r="BB39" s="4">
        <f t="shared" si="15"/>
        <v>0.43859649122804978</v>
      </c>
    </row>
    <row r="40" spans="7:54" x14ac:dyDescent="0.2">
      <c r="N40" s="4"/>
      <c r="O40" s="4">
        <v>6.0416666666666696</v>
      </c>
      <c r="P40" s="4">
        <v>5.2777777777777697</v>
      </c>
      <c r="Q40" s="4">
        <v>201.450777202072</v>
      </c>
      <c r="R40" s="4">
        <f t="shared" si="7"/>
        <v>5.6597222222222197</v>
      </c>
      <c r="S40" s="4">
        <f t="shared" si="2"/>
        <v>0.38194444444444997</v>
      </c>
      <c r="U40" s="4"/>
      <c r="V40" s="4">
        <v>5.3601340033500904</v>
      </c>
      <c r="W40" s="4">
        <v>4.4221105527638098</v>
      </c>
      <c r="X40" s="4">
        <v>196.65898617511499</v>
      </c>
      <c r="Y40" s="4">
        <f t="shared" si="8"/>
        <v>4.8911222780569501</v>
      </c>
      <c r="Z40" s="4">
        <f t="shared" si="9"/>
        <v>0.46901172529314028</v>
      </c>
      <c r="AC40" s="4">
        <v>5.6949152542372801</v>
      </c>
      <c r="AD40" s="4">
        <v>4.8135593220338802</v>
      </c>
      <c r="AE40" s="4">
        <v>202.033492822966</v>
      </c>
      <c r="AF40" s="4">
        <f t="shared" si="10"/>
        <v>5.2542372881355801</v>
      </c>
      <c r="AG40" s="4">
        <f t="shared" si="11"/>
        <v>0.44067796610169996</v>
      </c>
      <c r="AI40" s="4"/>
      <c r="AJ40" s="4">
        <v>8.8325912126183095</v>
      </c>
      <c r="AK40">
        <v>7.94370759751643</v>
      </c>
      <c r="AL40" s="4">
        <v>195.495658519654</v>
      </c>
      <c r="AM40" s="4">
        <f t="shared" si="16"/>
        <v>8.3881494050673702</v>
      </c>
      <c r="AN40" s="4">
        <f t="shared" si="12"/>
        <v>0.44444180755093976</v>
      </c>
      <c r="AO40" s="4"/>
      <c r="AQ40" s="4">
        <v>11.681415929203499</v>
      </c>
      <c r="AR40" s="4">
        <v>10.884955752212401</v>
      </c>
      <c r="AS40" s="4">
        <v>198.06259314456</v>
      </c>
      <c r="AT40" s="4">
        <f t="shared" si="17"/>
        <v>11.283185840707951</v>
      </c>
      <c r="AU40" s="4">
        <f t="shared" si="13"/>
        <v>0.39823008849554942</v>
      </c>
      <c r="AX40" s="4">
        <v>13.9473684210526</v>
      </c>
      <c r="AY40" s="10">
        <v>13.157894736842101</v>
      </c>
      <c r="AZ40" s="4">
        <v>202.105263157894</v>
      </c>
      <c r="BA40" s="4">
        <f t="shared" si="14"/>
        <v>13.55263157894735</v>
      </c>
      <c r="BB40" s="4">
        <f t="shared" si="15"/>
        <v>0.39473684210524951</v>
      </c>
    </row>
    <row r="41" spans="7:54" x14ac:dyDescent="0.2">
      <c r="N41" s="4"/>
      <c r="O41" s="4">
        <v>6.5277777777777697</v>
      </c>
      <c r="P41" s="4">
        <v>5.6944444444444402</v>
      </c>
      <c r="Q41" s="4">
        <v>206.735751295336</v>
      </c>
      <c r="R41" s="4">
        <f t="shared" si="7"/>
        <v>6.1111111111111054</v>
      </c>
      <c r="S41" s="4">
        <f t="shared" si="2"/>
        <v>0.41666666666666474</v>
      </c>
      <c r="U41" s="4"/>
      <c r="V41" s="4">
        <v>6.1641541038525904</v>
      </c>
      <c r="W41" s="4">
        <v>5.3601340033500904</v>
      </c>
      <c r="X41" s="4">
        <v>201.84331797235001</v>
      </c>
      <c r="Y41" s="4">
        <f t="shared" si="8"/>
        <v>5.7621440536013404</v>
      </c>
      <c r="Z41" s="4">
        <f t="shared" si="9"/>
        <v>0.40201005025125003</v>
      </c>
      <c r="AC41" s="4">
        <v>5.8305084745762699</v>
      </c>
      <c r="AD41" s="4">
        <v>5.0169491525423497</v>
      </c>
      <c r="AE41" s="4">
        <v>206.698564593301</v>
      </c>
      <c r="AF41" s="4">
        <f t="shared" si="10"/>
        <v>5.4237288135593094</v>
      </c>
      <c r="AG41" s="4">
        <f t="shared" si="11"/>
        <v>0.40677966101696006</v>
      </c>
      <c r="AI41" s="4"/>
      <c r="AJ41" s="4">
        <v>8.5122086521090292</v>
      </c>
      <c r="AK41">
        <v>7.7041326383800497</v>
      </c>
      <c r="AL41" s="4">
        <v>200.78553057428499</v>
      </c>
      <c r="AM41" s="4">
        <f t="shared" si="16"/>
        <v>8.1081706452445399</v>
      </c>
      <c r="AN41" s="4">
        <f t="shared" si="12"/>
        <v>0.40403800686448976</v>
      </c>
      <c r="AO41" s="4"/>
      <c r="AQ41" s="4">
        <v>11.1504424778761</v>
      </c>
      <c r="AR41" s="4">
        <v>10.265486725663701</v>
      </c>
      <c r="AS41" s="4">
        <v>202.98062593144499</v>
      </c>
      <c r="AT41" s="4">
        <f t="shared" si="17"/>
        <v>10.7079646017699</v>
      </c>
      <c r="AU41" s="4">
        <f t="shared" si="13"/>
        <v>0.44247787610619937</v>
      </c>
      <c r="AX41" s="4">
        <v>12.9824561403508</v>
      </c>
      <c r="AY41" s="10">
        <v>12.0175438596491</v>
      </c>
      <c r="AZ41" s="4">
        <v>207.067669172932</v>
      </c>
      <c r="BA41" s="4">
        <f t="shared" si="14"/>
        <v>12.49999999999995</v>
      </c>
      <c r="BB41" s="4">
        <f t="shared" si="15"/>
        <v>0.48245614035085005</v>
      </c>
    </row>
    <row r="42" spans="7:54" x14ac:dyDescent="0.2">
      <c r="N42" s="4"/>
      <c r="O42" s="4">
        <v>7.0138888888888804</v>
      </c>
      <c r="P42" s="4">
        <v>6.18055555555555</v>
      </c>
      <c r="Q42" s="4">
        <v>211.088082901554</v>
      </c>
      <c r="R42" s="4">
        <f t="shared" si="7"/>
        <v>6.5972222222222152</v>
      </c>
      <c r="S42" s="4">
        <f t="shared" si="2"/>
        <v>0.41666666666666519</v>
      </c>
      <c r="U42" s="4"/>
      <c r="V42" s="4">
        <v>5.7621440536013298</v>
      </c>
      <c r="W42" s="4">
        <v>4.9581239530988199</v>
      </c>
      <c r="X42" s="4">
        <v>207.027649769585</v>
      </c>
      <c r="Y42" s="4">
        <f t="shared" si="8"/>
        <v>5.3601340033500744</v>
      </c>
      <c r="Z42" s="4">
        <f t="shared" si="9"/>
        <v>0.40201005025125491</v>
      </c>
      <c r="AC42" s="4">
        <v>5.5593220338982903</v>
      </c>
      <c r="AD42" s="4">
        <v>4.7457627118644004</v>
      </c>
      <c r="AE42" s="4">
        <v>212.08133971291801</v>
      </c>
      <c r="AF42" s="4">
        <f t="shared" si="10"/>
        <v>5.1525423728813458</v>
      </c>
      <c r="AG42" s="4">
        <f t="shared" si="11"/>
        <v>0.40677966101694496</v>
      </c>
      <c r="AI42" s="4"/>
      <c r="AJ42" s="4">
        <v>8.1110184902268401</v>
      </c>
      <c r="AK42">
        <v>7.3029424764978597</v>
      </c>
      <c r="AL42" s="4">
        <v>206.07629258047299</v>
      </c>
      <c r="AM42" s="4">
        <f t="shared" si="16"/>
        <v>7.7069804833623499</v>
      </c>
      <c r="AN42" s="4">
        <f t="shared" si="12"/>
        <v>0.40403800686449021</v>
      </c>
      <c r="AO42" s="4"/>
      <c r="AQ42" s="4">
        <v>10.5309734513274</v>
      </c>
      <c r="AR42" s="4">
        <v>9.8230088495575298</v>
      </c>
      <c r="AS42" s="4">
        <v>207.45156482861401</v>
      </c>
      <c r="AT42" s="4">
        <f t="shared" si="17"/>
        <v>10.176991150442465</v>
      </c>
      <c r="AU42" s="4">
        <f t="shared" si="13"/>
        <v>0.35398230088493499</v>
      </c>
      <c r="AX42" s="4">
        <v>12.6315789473684</v>
      </c>
      <c r="AY42" s="10">
        <v>11.8421052631578</v>
      </c>
      <c r="AZ42" s="4">
        <v>211.57894736842101</v>
      </c>
      <c r="BA42" s="4">
        <f t="shared" si="14"/>
        <v>12.236842105263101</v>
      </c>
      <c r="BB42" s="4">
        <f t="shared" si="15"/>
        <v>0.39473684210530013</v>
      </c>
    </row>
    <row r="43" spans="7:54" x14ac:dyDescent="0.2">
      <c r="N43" s="4"/>
      <c r="O43" s="4">
        <v>7.3611111111111001</v>
      </c>
      <c r="P43" s="4">
        <v>6.5277777777777697</v>
      </c>
      <c r="Q43" s="4">
        <v>216.373056994818</v>
      </c>
      <c r="R43" s="4">
        <f t="shared" si="7"/>
        <v>6.9444444444444349</v>
      </c>
      <c r="S43" s="4">
        <f t="shared" si="2"/>
        <v>0.41666666666666519</v>
      </c>
      <c r="U43" s="4"/>
      <c r="V43" s="4">
        <v>6.23115577889447</v>
      </c>
      <c r="W43" s="4">
        <v>5.3601340033500904</v>
      </c>
      <c r="X43" s="4">
        <v>211.86635944700399</v>
      </c>
      <c r="Y43" s="4">
        <f t="shared" si="8"/>
        <v>5.7956448911222802</v>
      </c>
      <c r="Z43" s="4">
        <f t="shared" si="9"/>
        <v>0.43551088777218983</v>
      </c>
      <c r="AC43" s="4">
        <v>6.4406779661016804</v>
      </c>
      <c r="AD43" s="4">
        <v>5.6271186440677896</v>
      </c>
      <c r="AE43" s="4">
        <v>217.105263157894</v>
      </c>
      <c r="AF43" s="4">
        <f t="shared" si="10"/>
        <v>6.033898305084735</v>
      </c>
      <c r="AG43" s="4">
        <f t="shared" si="11"/>
        <v>0.4067796610169454</v>
      </c>
      <c r="AI43" s="4"/>
      <c r="AJ43" s="4">
        <v>7.7903986093023603</v>
      </c>
      <c r="AK43">
        <v>6.9823225955733701</v>
      </c>
      <c r="AL43" s="4">
        <v>210.92563861440399</v>
      </c>
      <c r="AM43" s="4">
        <f t="shared" si="16"/>
        <v>7.3863606024378647</v>
      </c>
      <c r="AN43" s="4">
        <f t="shared" si="12"/>
        <v>0.40403800686449509</v>
      </c>
      <c r="AO43" s="4"/>
      <c r="AQ43" s="4">
        <v>10.0884955752212</v>
      </c>
      <c r="AR43" s="4">
        <v>9.2920353982300892</v>
      </c>
      <c r="AS43" s="4">
        <v>212.816691505216</v>
      </c>
      <c r="AT43" s="4">
        <f t="shared" si="17"/>
        <v>9.6902654867256448</v>
      </c>
      <c r="AU43" s="4">
        <f t="shared" si="13"/>
        <v>0.39823008849555563</v>
      </c>
      <c r="AX43" s="4">
        <v>11.403508771929801</v>
      </c>
      <c r="AY43" s="10">
        <v>10.5263157894736</v>
      </c>
      <c r="AZ43" s="4">
        <v>216.992481203007</v>
      </c>
      <c r="BA43" s="4">
        <f t="shared" si="14"/>
        <v>10.9649122807017</v>
      </c>
      <c r="BB43" s="4">
        <f t="shared" si="15"/>
        <v>0.4385964912281004</v>
      </c>
    </row>
    <row r="44" spans="7:54" x14ac:dyDescent="0.2">
      <c r="N44" s="4"/>
      <c r="O44" s="4">
        <v>7.9861111111111098</v>
      </c>
      <c r="P44" s="4">
        <v>7.1527777777777697</v>
      </c>
      <c r="Q44" s="4">
        <v>221.34715025906701</v>
      </c>
      <c r="R44" s="4">
        <f t="shared" si="7"/>
        <v>7.5694444444444393</v>
      </c>
      <c r="S44" s="4">
        <f t="shared" si="2"/>
        <v>0.41666666666667007</v>
      </c>
      <c r="U44" s="4"/>
      <c r="V44" s="4">
        <v>7.4371859296482397</v>
      </c>
      <c r="W44" s="4">
        <v>6.7001675041876103</v>
      </c>
      <c r="X44" s="4">
        <v>217.050691244239</v>
      </c>
      <c r="Y44" s="4">
        <f t="shared" si="8"/>
        <v>7.068676716917925</v>
      </c>
      <c r="Z44" s="4">
        <f t="shared" si="9"/>
        <v>0.36850921273031467</v>
      </c>
      <c r="AC44" s="4">
        <v>6.7796610169491398</v>
      </c>
      <c r="AD44" s="4">
        <v>5.8983050847457603</v>
      </c>
      <c r="AE44" s="4">
        <v>222.12918660286999</v>
      </c>
      <c r="AF44" s="4">
        <f t="shared" si="10"/>
        <v>6.3389830508474496</v>
      </c>
      <c r="AG44" s="4">
        <f t="shared" si="11"/>
        <v>0.44067796610168974</v>
      </c>
      <c r="AI44" s="4"/>
      <c r="AJ44" s="4">
        <v>7.6313939311236698</v>
      </c>
      <c r="AK44">
        <v>6.9041255187675796</v>
      </c>
      <c r="AL44" s="4">
        <v>215.77320474522099</v>
      </c>
      <c r="AM44" s="4">
        <f t="shared" si="16"/>
        <v>7.2677597249456252</v>
      </c>
      <c r="AN44" s="4">
        <f t="shared" si="12"/>
        <v>0.36363420617804509</v>
      </c>
      <c r="AO44" s="4"/>
      <c r="AQ44" s="4">
        <v>9.8230088495575298</v>
      </c>
      <c r="AR44" s="4">
        <v>8.93805309734514</v>
      </c>
      <c r="AS44" s="4">
        <v>217.73472429210099</v>
      </c>
      <c r="AT44" s="4">
        <f t="shared" si="17"/>
        <v>9.3805309734513358</v>
      </c>
      <c r="AU44" s="4">
        <f t="shared" si="13"/>
        <v>0.44247787610619493</v>
      </c>
      <c r="AX44" s="4">
        <v>10.9649122807017</v>
      </c>
      <c r="AY44" s="10">
        <v>10.087719298245601</v>
      </c>
      <c r="AZ44" s="4">
        <v>221.954887218045</v>
      </c>
      <c r="BA44" s="4">
        <f t="shared" si="14"/>
        <v>10.526315789473649</v>
      </c>
      <c r="BB44" s="4">
        <f t="shared" si="15"/>
        <v>0.43859649122804978</v>
      </c>
    </row>
    <row r="45" spans="7:54" x14ac:dyDescent="0.2">
      <c r="N45" s="4"/>
      <c r="O45" s="4">
        <v>8.125</v>
      </c>
      <c r="P45" s="4">
        <v>7.2916666666666599</v>
      </c>
      <c r="Q45" s="4">
        <v>226.32124352331601</v>
      </c>
      <c r="R45" s="4">
        <f t="shared" si="7"/>
        <v>7.7083333333333304</v>
      </c>
      <c r="S45" s="4">
        <f t="shared" si="2"/>
        <v>0.41666666666667007</v>
      </c>
      <c r="U45" s="4"/>
      <c r="V45" s="4">
        <v>7.3031825795644902</v>
      </c>
      <c r="W45" s="4">
        <v>6.4991624790619804</v>
      </c>
      <c r="X45" s="4">
        <v>221.54377880184299</v>
      </c>
      <c r="Y45" s="4">
        <f t="shared" si="8"/>
        <v>6.9011725293132358</v>
      </c>
      <c r="Z45" s="4">
        <f t="shared" si="9"/>
        <v>0.40201005025125491</v>
      </c>
      <c r="AC45" s="4">
        <v>7.1864406779660897</v>
      </c>
      <c r="AD45" s="4">
        <v>6.4406779661016804</v>
      </c>
      <c r="AE45" s="4">
        <v>226.794258373205</v>
      </c>
      <c r="AF45" s="4">
        <f t="shared" si="10"/>
        <v>6.8135593220338855</v>
      </c>
      <c r="AG45" s="4">
        <f t="shared" si="11"/>
        <v>0.37288135593220462</v>
      </c>
      <c r="AI45" s="4"/>
      <c r="AJ45" s="4">
        <v>7.7145747366485002</v>
      </c>
      <c r="AK45">
        <v>6.9064987229195101</v>
      </c>
      <c r="AL45" s="4">
        <v>220.17757500066699</v>
      </c>
      <c r="AM45" s="4">
        <f t="shared" si="16"/>
        <v>7.3105367297840047</v>
      </c>
      <c r="AN45" s="4">
        <f t="shared" si="12"/>
        <v>0.40403800686449509</v>
      </c>
      <c r="AO45" s="4"/>
      <c r="AQ45" s="4">
        <v>9.4690265486725806</v>
      </c>
      <c r="AR45" s="4">
        <v>8.6725663716814196</v>
      </c>
      <c r="AS45" s="4">
        <v>222.20566318926899</v>
      </c>
      <c r="AT45" s="4">
        <f t="shared" si="17"/>
        <v>9.0707964601770001</v>
      </c>
      <c r="AU45" s="4">
        <f t="shared" si="13"/>
        <v>0.3982300884955805</v>
      </c>
      <c r="AX45" s="4">
        <v>10.8771929824561</v>
      </c>
      <c r="AY45" s="10">
        <v>10</v>
      </c>
      <c r="AZ45" s="4">
        <v>226.91729323308201</v>
      </c>
      <c r="BA45" s="4">
        <f t="shared" si="14"/>
        <v>10.438596491228051</v>
      </c>
      <c r="BB45" s="4">
        <f t="shared" si="15"/>
        <v>0.43859649122804978</v>
      </c>
    </row>
    <row r="46" spans="7:54" x14ac:dyDescent="0.2">
      <c r="N46" s="4"/>
      <c r="O46" s="4"/>
      <c r="Q46" s="4"/>
      <c r="U46" s="4"/>
      <c r="V46" s="4">
        <v>7.6381909547738598</v>
      </c>
      <c r="W46" s="4">
        <v>6.8341708542713597</v>
      </c>
      <c r="X46" s="4">
        <v>227.07373271889401</v>
      </c>
      <c r="Y46" s="4">
        <f t="shared" si="8"/>
        <v>7.2361809045226098</v>
      </c>
      <c r="Z46" s="4">
        <f t="shared" si="9"/>
        <v>0.40201005025125003</v>
      </c>
      <c r="AC46" s="4">
        <v>7.1186440677966001</v>
      </c>
      <c r="AD46" s="4">
        <v>6.3050847457627102</v>
      </c>
      <c r="AE46" s="4">
        <v>231.81818181818099</v>
      </c>
      <c r="AF46" s="4">
        <f t="shared" si="10"/>
        <v>6.7118644067796556</v>
      </c>
      <c r="AG46" s="4">
        <f t="shared" si="11"/>
        <v>0.40677966101694496</v>
      </c>
      <c r="AI46" s="4"/>
      <c r="AJ46" s="4">
        <v>7.4752370979272902</v>
      </c>
      <c r="AK46">
        <v>6.5863534828254</v>
      </c>
      <c r="AL46" s="4">
        <v>225.90708312444099</v>
      </c>
      <c r="AM46" s="4">
        <f t="shared" si="16"/>
        <v>7.0307952903763447</v>
      </c>
      <c r="AN46" s="4">
        <f t="shared" si="12"/>
        <v>0.44444180755094509</v>
      </c>
      <c r="AO46" s="4"/>
      <c r="AQ46" s="4">
        <v>9.5575221238938095</v>
      </c>
      <c r="AR46" s="4">
        <v>8.6725663716814196</v>
      </c>
      <c r="AS46" s="4">
        <v>227.12369597615501</v>
      </c>
      <c r="AT46" s="4">
        <f t="shared" si="17"/>
        <v>9.1150442477876155</v>
      </c>
      <c r="AU46" s="4">
        <f t="shared" si="13"/>
        <v>0.44247787610619493</v>
      </c>
      <c r="AX46" s="4">
        <v>10.2631578947368</v>
      </c>
      <c r="AY46" s="10">
        <v>9.3859649122806896</v>
      </c>
      <c r="AZ46" s="4">
        <v>231.42857142857099</v>
      </c>
      <c r="BA46" s="4">
        <f t="shared" si="14"/>
        <v>9.8245614035087456</v>
      </c>
      <c r="BB46" s="4">
        <f t="shared" si="15"/>
        <v>0.43859649122805511</v>
      </c>
    </row>
    <row r="47" spans="7:54" x14ac:dyDescent="0.2">
      <c r="N47" s="4"/>
      <c r="O47" s="4"/>
      <c r="Q47" s="4"/>
      <c r="U47" s="4"/>
      <c r="V47" s="4">
        <v>8.4422110552763794</v>
      </c>
      <c r="W47" s="4">
        <v>7.6381909547738598</v>
      </c>
      <c r="X47" s="4">
        <v>231.22119815668199</v>
      </c>
      <c r="Y47" s="4">
        <f t="shared" si="8"/>
        <v>8.0402010050251196</v>
      </c>
      <c r="Z47" s="4">
        <f t="shared" si="9"/>
        <v>0.4020100502512598</v>
      </c>
      <c r="AC47" s="4">
        <v>7.66101694915253</v>
      </c>
      <c r="AD47" s="4">
        <v>6.8474576271186303</v>
      </c>
      <c r="AE47" s="4">
        <v>237.200956937798</v>
      </c>
      <c r="AF47" s="4">
        <f t="shared" si="10"/>
        <v>7.2542372881355801</v>
      </c>
      <c r="AG47" s="4">
        <f t="shared" si="11"/>
        <v>0.40677966101694985</v>
      </c>
      <c r="AI47" s="4"/>
      <c r="AJ47" s="4">
        <v>7.8818856293588997</v>
      </c>
      <c r="AK47">
        <v>7.0738096156299104</v>
      </c>
      <c r="AL47" s="4">
        <v>230.74841959436</v>
      </c>
      <c r="AM47" s="4">
        <f t="shared" si="16"/>
        <v>7.477847622494405</v>
      </c>
      <c r="AN47" s="4">
        <f t="shared" si="12"/>
        <v>0.40403800686449465</v>
      </c>
      <c r="AO47" s="4"/>
      <c r="AQ47" s="4">
        <v>9.46902654867257</v>
      </c>
      <c r="AR47" s="4">
        <v>8.6725663716814196</v>
      </c>
      <c r="AS47" s="4">
        <v>232.04172876304</v>
      </c>
      <c r="AT47" s="4">
        <f t="shared" si="17"/>
        <v>9.0707964601769948</v>
      </c>
      <c r="AU47" s="4">
        <f t="shared" si="13"/>
        <v>0.39823008849557517</v>
      </c>
      <c r="AX47" s="4">
        <v>10.175438596491199</v>
      </c>
      <c r="AY47" s="10">
        <v>9.2982456140350802</v>
      </c>
      <c r="AZ47" s="4">
        <v>236.84210526315701</v>
      </c>
      <c r="BA47" s="4">
        <f t="shared" si="14"/>
        <v>9.7368421052631398</v>
      </c>
      <c r="BB47" s="4">
        <f t="shared" si="15"/>
        <v>0.43859649122805955</v>
      </c>
    </row>
    <row r="48" spans="7:54" x14ac:dyDescent="0.2">
      <c r="U48" s="4"/>
      <c r="V48" s="4">
        <v>8.5762144053601403</v>
      </c>
      <c r="W48" s="4">
        <v>7.8391959798994897</v>
      </c>
      <c r="X48" s="4">
        <v>236.75115207373199</v>
      </c>
      <c r="Y48" s="4">
        <f t="shared" si="8"/>
        <v>8.207705192629815</v>
      </c>
      <c r="Z48" s="4">
        <f t="shared" si="9"/>
        <v>0.36850921273032533</v>
      </c>
      <c r="AC48" s="4">
        <v>8.6101694915254097</v>
      </c>
      <c r="AD48" s="4">
        <v>7.7966101694915197</v>
      </c>
      <c r="AE48" s="4">
        <v>241.866028708133</v>
      </c>
      <c r="AF48" s="4">
        <f t="shared" si="10"/>
        <v>8.2033898305084652</v>
      </c>
      <c r="AG48" s="4">
        <f t="shared" si="11"/>
        <v>0.40677966101694496</v>
      </c>
      <c r="AI48" s="4"/>
      <c r="AJ48" s="4">
        <v>8.0461113566718101</v>
      </c>
      <c r="AK48">
        <v>7.1572277415699199</v>
      </c>
      <c r="AL48" s="4">
        <v>235.592425918949</v>
      </c>
      <c r="AM48" s="4">
        <f t="shared" si="16"/>
        <v>7.6016695491208655</v>
      </c>
      <c r="AN48" s="4">
        <f t="shared" si="12"/>
        <v>0.44444180755094509</v>
      </c>
      <c r="AO48" s="4"/>
      <c r="AQ48" s="4">
        <v>9.8230088495575298</v>
      </c>
      <c r="AR48" s="4">
        <v>8.93805309734514</v>
      </c>
      <c r="AS48" s="4">
        <v>237.40685543964199</v>
      </c>
      <c r="AT48" s="4">
        <f t="shared" si="17"/>
        <v>9.3805309734513358</v>
      </c>
      <c r="AU48" s="4">
        <f t="shared" si="13"/>
        <v>0.44247787610619493</v>
      </c>
      <c r="AX48" s="4">
        <v>10</v>
      </c>
      <c r="AY48" s="10">
        <v>9.1228070175438507</v>
      </c>
      <c r="AZ48" s="4">
        <v>241.80451127819501</v>
      </c>
      <c r="BA48" s="4">
        <f t="shared" si="14"/>
        <v>9.5614035087719245</v>
      </c>
      <c r="BB48" s="4">
        <f t="shared" si="15"/>
        <v>0.43859649122807465</v>
      </c>
    </row>
    <row r="49" spans="21:54" x14ac:dyDescent="0.2">
      <c r="U49" s="4"/>
      <c r="V49" s="4">
        <v>9.0452261306532602</v>
      </c>
      <c r="W49" s="4">
        <v>8.2412060301507495</v>
      </c>
      <c r="X49" s="4">
        <v>241.244239631336</v>
      </c>
      <c r="Y49" s="4">
        <f t="shared" si="8"/>
        <v>8.6432160804020057</v>
      </c>
      <c r="Z49" s="4">
        <f t="shared" si="9"/>
        <v>0.40201005025125536</v>
      </c>
      <c r="AC49" s="4">
        <v>8.4745762711864305</v>
      </c>
      <c r="AD49" s="4">
        <v>7.66101694915253</v>
      </c>
      <c r="AE49" s="4">
        <v>247.248803827751</v>
      </c>
      <c r="AF49" s="4">
        <f t="shared" si="10"/>
        <v>8.0677966101694807</v>
      </c>
      <c r="AG49" s="4">
        <f t="shared" si="11"/>
        <v>0.40677966101695029</v>
      </c>
      <c r="AI49" s="4"/>
      <c r="AJ49" s="4">
        <v>8.2909073649424307</v>
      </c>
      <c r="AK49">
        <v>7.4828313512134397</v>
      </c>
      <c r="AL49" s="4">
        <v>239.995016271281</v>
      </c>
      <c r="AM49" s="4">
        <f t="shared" si="16"/>
        <v>7.8868693580779352</v>
      </c>
      <c r="AN49" s="4">
        <f t="shared" si="12"/>
        <v>0.40403800686449554</v>
      </c>
      <c r="AO49" s="4"/>
      <c r="AQ49" s="4">
        <v>9.7345132743362992</v>
      </c>
      <c r="AR49" s="4">
        <v>8.93805309734514</v>
      </c>
      <c r="AS49" s="4">
        <v>242.32488822652701</v>
      </c>
      <c r="AT49" s="4">
        <f t="shared" si="17"/>
        <v>9.3362831858407205</v>
      </c>
      <c r="AU49" s="4">
        <f t="shared" si="13"/>
        <v>0.39823008849557961</v>
      </c>
      <c r="AX49" s="4">
        <v>10.6140350877192</v>
      </c>
      <c r="AY49" s="10">
        <v>9.7368421052631593</v>
      </c>
      <c r="AZ49" s="4">
        <v>246.76691729323301</v>
      </c>
      <c r="BA49" s="4">
        <f t="shared" si="14"/>
        <v>10.17543859649118</v>
      </c>
      <c r="BB49" s="4">
        <f t="shared" si="15"/>
        <v>0.43859649122802047</v>
      </c>
    </row>
    <row r="50" spans="21:54" x14ac:dyDescent="0.2">
      <c r="U50" s="4"/>
      <c r="V50" s="4">
        <v>9.9162479061976505</v>
      </c>
      <c r="W50" s="4">
        <v>9.1792294807370105</v>
      </c>
      <c r="X50" s="4">
        <v>246.77419354838699</v>
      </c>
      <c r="Y50" s="4">
        <f t="shared" si="8"/>
        <v>9.5477386934673305</v>
      </c>
      <c r="Z50" s="4">
        <f t="shared" si="9"/>
        <v>0.36850921273032</v>
      </c>
      <c r="AC50" s="4">
        <v>8.8813559322033804</v>
      </c>
      <c r="AD50" s="4">
        <v>8.1355932203389703</v>
      </c>
      <c r="AE50" s="4">
        <v>251.91387559808601</v>
      </c>
      <c r="AF50" s="4">
        <f t="shared" si="10"/>
        <v>8.5084745762711762</v>
      </c>
      <c r="AG50" s="4">
        <f t="shared" si="11"/>
        <v>0.37288135593220506</v>
      </c>
      <c r="AI50" s="4"/>
      <c r="AJ50" s="4">
        <v>8.8594084195350202</v>
      </c>
      <c r="AK50">
        <v>7.9705248044331398</v>
      </c>
      <c r="AL50" s="4">
        <v>245.27509885878499</v>
      </c>
      <c r="AM50" s="4">
        <f t="shared" si="16"/>
        <v>8.4149666119840809</v>
      </c>
      <c r="AN50" s="4">
        <f t="shared" si="12"/>
        <v>0.4444418075509402</v>
      </c>
      <c r="AO50" s="4"/>
      <c r="AQ50" s="4">
        <v>10.353982300884899</v>
      </c>
      <c r="AR50" s="4">
        <v>9.46902654867257</v>
      </c>
      <c r="AS50" s="4">
        <v>247.690014903129</v>
      </c>
      <c r="AT50" s="4">
        <f t="shared" si="17"/>
        <v>9.9115044247787338</v>
      </c>
      <c r="AU50" s="4">
        <f t="shared" si="13"/>
        <v>0.44247787610616474</v>
      </c>
      <c r="AX50" s="4">
        <v>10.438596491227999</v>
      </c>
      <c r="AY50" s="10">
        <v>9.5614035087719191</v>
      </c>
      <c r="AZ50" s="4">
        <v>251.72932330827001</v>
      </c>
      <c r="BA50" s="4">
        <f t="shared" si="14"/>
        <v>9.9999999999999591</v>
      </c>
      <c r="BB50" s="4">
        <f t="shared" si="15"/>
        <v>0.43859649122804001</v>
      </c>
    </row>
    <row r="51" spans="21:54" x14ac:dyDescent="0.2">
      <c r="U51" s="4"/>
      <c r="V51" s="4">
        <v>10.921273031825701</v>
      </c>
      <c r="W51" s="4">
        <v>10.050251256281401</v>
      </c>
      <c r="X51" s="4">
        <v>251.61290322580601</v>
      </c>
      <c r="Y51" s="4">
        <f t="shared" si="8"/>
        <v>10.485762144053551</v>
      </c>
      <c r="Z51" s="4">
        <f t="shared" si="9"/>
        <v>0.43551088777214986</v>
      </c>
      <c r="AC51" s="4">
        <v>10.2372881355932</v>
      </c>
      <c r="AD51" s="4">
        <v>9.4237288135593094</v>
      </c>
      <c r="AE51" s="4">
        <v>256.57894736842098</v>
      </c>
      <c r="AF51" s="4">
        <f t="shared" si="10"/>
        <v>9.8305084745762557</v>
      </c>
      <c r="AG51" s="4">
        <f t="shared" si="11"/>
        <v>0.4067796610169454</v>
      </c>
      <c r="AI51" s="4"/>
      <c r="AJ51" s="4">
        <v>9.0236341468479306</v>
      </c>
      <c r="AK51">
        <v>8.0539429303731502</v>
      </c>
      <c r="AL51" s="4">
        <v>250.11910518337399</v>
      </c>
      <c r="AM51" s="4">
        <f t="shared" si="16"/>
        <v>8.5387885386105395</v>
      </c>
      <c r="AN51" s="4">
        <f t="shared" si="12"/>
        <v>0.4848456082373902</v>
      </c>
      <c r="AO51" s="4"/>
      <c r="AQ51" s="4">
        <v>10.353982300884899</v>
      </c>
      <c r="AR51" s="4">
        <v>9.4690265486725806</v>
      </c>
      <c r="AS51" s="4">
        <v>252.60804769001399</v>
      </c>
      <c r="AT51" s="4">
        <f t="shared" si="17"/>
        <v>9.9115044247787409</v>
      </c>
      <c r="AU51" s="4">
        <f t="shared" si="13"/>
        <v>0.44247787610615941</v>
      </c>
      <c r="AX51" s="4">
        <v>10.8771929824561</v>
      </c>
      <c r="AY51" s="10">
        <v>10.087719298245601</v>
      </c>
      <c r="AZ51" s="4">
        <v>256.69172932330798</v>
      </c>
      <c r="BA51" s="4">
        <f t="shared" si="14"/>
        <v>10.48245614035085</v>
      </c>
      <c r="BB51" s="4">
        <f t="shared" si="15"/>
        <v>0.39473684210524951</v>
      </c>
    </row>
    <row r="52" spans="21:54" x14ac:dyDescent="0.2">
      <c r="AC52" s="4">
        <v>9.9661016949152508</v>
      </c>
      <c r="AD52" s="4">
        <v>9.1525423728813493</v>
      </c>
      <c r="AE52" s="4">
        <v>262.32057416267901</v>
      </c>
      <c r="AF52" s="4">
        <f t="shared" si="10"/>
        <v>9.5593220338983009</v>
      </c>
      <c r="AG52" s="4">
        <f t="shared" si="11"/>
        <v>0.40677966101695073</v>
      </c>
      <c r="AI52" s="4"/>
      <c r="AJ52" s="4">
        <v>9.5918978810253304</v>
      </c>
      <c r="AK52">
        <v>8.8646294686692499</v>
      </c>
      <c r="AL52" s="4">
        <v>254.95866175017801</v>
      </c>
      <c r="AM52" s="4">
        <f t="shared" si="16"/>
        <v>9.228263674847291</v>
      </c>
      <c r="AN52" s="4">
        <f t="shared" si="12"/>
        <v>0.36363420617804021</v>
      </c>
      <c r="AO52" s="4"/>
      <c r="AQ52" s="4">
        <v>10.6194690265486</v>
      </c>
      <c r="AR52" s="4">
        <v>9.7345132743362992</v>
      </c>
      <c r="AS52" s="4">
        <v>257.52608047690001</v>
      </c>
      <c r="AT52" s="4">
        <f t="shared" si="17"/>
        <v>10.176991150442451</v>
      </c>
      <c r="AU52" s="4">
        <f t="shared" si="13"/>
        <v>0.44247787610615053</v>
      </c>
      <c r="AX52" s="4">
        <v>11.2280701754385</v>
      </c>
      <c r="AY52" s="10">
        <v>10.438596491227999</v>
      </c>
      <c r="AZ52" s="4">
        <v>261.20300751879699</v>
      </c>
      <c r="BA52" s="4">
        <f t="shared" si="14"/>
        <v>10.83333333333325</v>
      </c>
      <c r="BB52" s="4">
        <f t="shared" si="15"/>
        <v>0.3947368421052504</v>
      </c>
    </row>
    <row r="53" spans="21:54" x14ac:dyDescent="0.2">
      <c r="AC53" s="4">
        <v>9.5593220338982992</v>
      </c>
      <c r="AD53" s="4">
        <v>8.8135593220338802</v>
      </c>
      <c r="AE53" s="4">
        <v>266.62679425837302</v>
      </c>
      <c r="AF53" s="4">
        <f t="shared" si="10"/>
        <v>9.1864406779660897</v>
      </c>
      <c r="AG53" s="4">
        <f t="shared" si="11"/>
        <v>0.3728813559322095</v>
      </c>
      <c r="AI53" s="4"/>
      <c r="AJ53" s="4">
        <v>9.8369312097111408</v>
      </c>
      <c r="AK53">
        <v>8.9480475946092604</v>
      </c>
      <c r="AL53" s="4">
        <v>259.80177812321</v>
      </c>
      <c r="AM53" s="4">
        <f>(AJ53-AK53)/2 + AK53</f>
        <v>9.3924894021602015</v>
      </c>
      <c r="AN53" s="4">
        <f t="shared" si="12"/>
        <v>0.4444418075509402</v>
      </c>
      <c r="AO53" s="4"/>
      <c r="AQ53" s="4">
        <v>10.442477876106199</v>
      </c>
      <c r="AR53" s="4">
        <v>9.6460176991150508</v>
      </c>
      <c r="AS53" s="4">
        <v>261.99701937406797</v>
      </c>
      <c r="AT53" s="4">
        <f t="shared" si="17"/>
        <v>10.044247787610626</v>
      </c>
      <c r="AU53" s="4">
        <f t="shared" si="13"/>
        <v>0.39823008849557429</v>
      </c>
      <c r="AX53" s="4">
        <v>11.6666666666666</v>
      </c>
      <c r="AY53" s="10">
        <v>10.7017543859649</v>
      </c>
      <c r="AZ53" s="4">
        <v>266.61654135338301</v>
      </c>
      <c r="BA53" s="4">
        <f t="shared" si="14"/>
        <v>11.18421052631575</v>
      </c>
      <c r="BB53" s="4">
        <f t="shared" si="15"/>
        <v>0.48245614035085005</v>
      </c>
    </row>
    <row r="54" spans="21:54" x14ac:dyDescent="0.2">
      <c r="AC54" s="4">
        <v>10.711864406779601</v>
      </c>
      <c r="AD54" s="4">
        <v>9.8983050847457505</v>
      </c>
      <c r="AE54" s="4">
        <v>271.65071770334902</v>
      </c>
      <c r="AF54" s="4">
        <f t="shared" si="10"/>
        <v>10.305084745762676</v>
      </c>
      <c r="AG54" s="4">
        <f t="shared" si="11"/>
        <v>0.40677966101692498</v>
      </c>
      <c r="AI54" s="4"/>
      <c r="AJ54" s="4">
        <v>10.5670474670495</v>
      </c>
      <c r="AK54">
        <v>9.7589714533205498</v>
      </c>
      <c r="AL54" s="4">
        <v>265.08008080760101</v>
      </c>
      <c r="AM54" s="4">
        <f t="shared" si="16"/>
        <v>10.163009460185025</v>
      </c>
      <c r="AN54" s="4">
        <f t="shared" si="12"/>
        <v>0.40403800686447511</v>
      </c>
      <c r="AO54" s="4"/>
      <c r="AQ54" s="4">
        <v>10.5309734513274</v>
      </c>
      <c r="AR54" s="4">
        <v>9.7345132743362992</v>
      </c>
      <c r="AS54" s="4">
        <v>267.80923994038699</v>
      </c>
      <c r="AT54" s="4">
        <f t="shared" si="17"/>
        <v>10.13274336283185</v>
      </c>
      <c r="AU54" s="4">
        <f t="shared" si="13"/>
        <v>0.39823008849555031</v>
      </c>
      <c r="AX54" s="4">
        <v>11.2280701754385</v>
      </c>
      <c r="AY54" s="10">
        <v>10.438596491227999</v>
      </c>
      <c r="AZ54" s="4">
        <v>271.57894736842098</v>
      </c>
      <c r="BA54" s="4">
        <f t="shared" si="14"/>
        <v>10.83333333333325</v>
      </c>
      <c r="BB54" s="4">
        <f t="shared" si="15"/>
        <v>0.3947368421052504</v>
      </c>
    </row>
    <row r="55" spans="21:54" x14ac:dyDescent="0.2">
      <c r="AC55" s="4">
        <v>10.779661016949101</v>
      </c>
      <c r="AD55" s="4">
        <v>9.9661016949152295</v>
      </c>
      <c r="AE55" s="4">
        <v>277.03349282296602</v>
      </c>
      <c r="AF55" s="4">
        <f t="shared" si="10"/>
        <v>10.372881355932165</v>
      </c>
      <c r="AG55" s="4">
        <f t="shared" si="11"/>
        <v>0.40677966101693563</v>
      </c>
      <c r="AQ55" s="4">
        <v>10.884955752212401</v>
      </c>
      <c r="AR55" s="4">
        <v>10.0884955752212</v>
      </c>
      <c r="AS55" s="4">
        <v>272.28017883755501</v>
      </c>
      <c r="AT55" s="4">
        <f t="shared" si="17"/>
        <v>10.4867256637168</v>
      </c>
      <c r="AU55" s="4">
        <f t="shared" si="13"/>
        <v>0.39823008849560004</v>
      </c>
      <c r="AX55" s="4">
        <v>11.9298245614035</v>
      </c>
      <c r="AY55" s="10">
        <v>11.052631578947301</v>
      </c>
      <c r="AZ55" s="4">
        <v>276.54135338345799</v>
      </c>
      <c r="BA55" s="4">
        <f t="shared" si="14"/>
        <v>11.491228070175399</v>
      </c>
      <c r="BB55" s="4">
        <f t="shared" si="15"/>
        <v>0.43859649122809952</v>
      </c>
    </row>
    <row r="56" spans="21:54" x14ac:dyDescent="0.2">
      <c r="AQ56" s="4">
        <v>11.0619469026548</v>
      </c>
      <c r="AR56" s="4">
        <v>10.265486725663701</v>
      </c>
      <c r="AS56" s="4">
        <v>278.09239940387403</v>
      </c>
      <c r="AT56" s="4">
        <f t="shared" si="17"/>
        <v>10.663716814159251</v>
      </c>
      <c r="AU56" s="4">
        <f t="shared" si="13"/>
        <v>0.39823008849554942</v>
      </c>
      <c r="AX56" s="4">
        <v>13.157894736842101</v>
      </c>
      <c r="AY56" s="10">
        <v>12.1929824561403</v>
      </c>
      <c r="AZ56" s="4">
        <v>281.50375939849602</v>
      </c>
      <c r="BA56" s="4">
        <f t="shared" si="14"/>
        <v>12.675438596491201</v>
      </c>
      <c r="BB56" s="4">
        <f t="shared" si="15"/>
        <v>0.48245614035090068</v>
      </c>
    </row>
    <row r="57" spans="21:54" x14ac:dyDescent="0.2">
      <c r="AQ57" s="4">
        <v>11.681415929203499</v>
      </c>
      <c r="AR57" s="4">
        <v>10.884955752212401</v>
      </c>
      <c r="AS57" s="4">
        <v>281.66915052160903</v>
      </c>
      <c r="AT57" s="4">
        <f t="shared" si="17"/>
        <v>11.283185840707951</v>
      </c>
      <c r="AU57" s="4">
        <f t="shared" si="13"/>
        <v>0.39823008849554942</v>
      </c>
      <c r="AX57" s="4">
        <v>12.719298245614</v>
      </c>
      <c r="AY57" s="10">
        <v>11.8421052631578</v>
      </c>
      <c r="AZ57" s="4">
        <v>286.46616541353302</v>
      </c>
      <c r="BA57" s="4">
        <f t="shared" si="14"/>
        <v>12.2807017543859</v>
      </c>
      <c r="BB57" s="4">
        <f t="shared" si="15"/>
        <v>0.4385964912281004</v>
      </c>
    </row>
    <row r="58" spans="21:54" x14ac:dyDescent="0.2">
      <c r="AQ58" s="4">
        <v>11.4159292035398</v>
      </c>
      <c r="AR58" s="4">
        <v>10.5309734513274</v>
      </c>
      <c r="AS58" s="4">
        <v>287.03427719821099</v>
      </c>
      <c r="AT58" s="4">
        <f t="shared" si="17"/>
        <v>10.973451327433601</v>
      </c>
      <c r="AU58" s="4">
        <f t="shared" si="13"/>
        <v>0.44247787610620026</v>
      </c>
      <c r="AX58" s="4">
        <v>13.157894736842101</v>
      </c>
      <c r="AY58" s="10">
        <v>12.2807017543859</v>
      </c>
      <c r="AZ58" s="4">
        <v>291.42857142857099</v>
      </c>
      <c r="BA58" s="4">
        <f t="shared" si="14"/>
        <v>12.719298245614</v>
      </c>
      <c r="BB58" s="4">
        <f t="shared" si="15"/>
        <v>0.4385964912281004</v>
      </c>
    </row>
    <row r="59" spans="21:54" x14ac:dyDescent="0.2">
      <c r="AQ59" s="4">
        <v>12.212389380530899</v>
      </c>
      <c r="AR59" s="4">
        <v>11.3274336283186</v>
      </c>
      <c r="AS59" s="4">
        <v>291.95230998509601</v>
      </c>
      <c r="AT59" s="4">
        <f t="shared" si="17"/>
        <v>11.76991150442475</v>
      </c>
      <c r="AU59" s="4">
        <f t="shared" si="13"/>
        <v>0.44247787610614964</v>
      </c>
      <c r="AX59" s="4">
        <v>13.421052631578901</v>
      </c>
      <c r="AY59" s="10">
        <v>12.543859649122799</v>
      </c>
      <c r="AZ59" s="4">
        <v>296.39097744360902</v>
      </c>
      <c r="BA59" s="4">
        <f t="shared" si="14"/>
        <v>12.98245614035085</v>
      </c>
      <c r="BB59" s="4">
        <f t="shared" si="15"/>
        <v>0.43859649122805067</v>
      </c>
    </row>
    <row r="60" spans="21:54" x14ac:dyDescent="0.2">
      <c r="AQ60" s="4">
        <v>13.4513274336283</v>
      </c>
      <c r="AR60" s="4">
        <v>12.477876106194699</v>
      </c>
      <c r="AS60" s="4">
        <v>296.870342771982</v>
      </c>
      <c r="AT60" s="4">
        <f t="shared" si="17"/>
        <v>12.9646017699115</v>
      </c>
      <c r="AU60" s="4">
        <f t="shared" si="13"/>
        <v>0.48672566371680048</v>
      </c>
      <c r="AX60" s="4">
        <v>13.9473684210526</v>
      </c>
      <c r="AY60" s="10">
        <v>13.2456140350877</v>
      </c>
      <c r="AZ60" s="4">
        <v>300.90225563909701</v>
      </c>
      <c r="BA60" s="4">
        <f t="shared" si="14"/>
        <v>13.59649122807015</v>
      </c>
      <c r="BB60" s="4">
        <f t="shared" si="15"/>
        <v>0.35087719298245013</v>
      </c>
    </row>
    <row r="61" spans="21:54" x14ac:dyDescent="0.2">
      <c r="AQ61" s="4">
        <v>13.2743362831858</v>
      </c>
      <c r="AR61" s="4">
        <v>12.3893805309734</v>
      </c>
      <c r="AS61" s="4">
        <v>301.78837555886702</v>
      </c>
      <c r="AT61" s="4">
        <f t="shared" si="17"/>
        <v>12.831858407079601</v>
      </c>
      <c r="AU61" s="4">
        <f t="shared" si="13"/>
        <v>0.44247787610620026</v>
      </c>
      <c r="AX61" s="4">
        <v>14.2105263157894</v>
      </c>
      <c r="AY61" s="10">
        <v>13.070175438596401</v>
      </c>
      <c r="AZ61" s="4">
        <v>306.31578947368399</v>
      </c>
      <c r="BA61" s="4">
        <f t="shared" si="14"/>
        <v>13.640350877192901</v>
      </c>
      <c r="BB61" s="4">
        <f t="shared" si="15"/>
        <v>0.57017543859649944</v>
      </c>
    </row>
    <row r="62" spans="21:54" x14ac:dyDescent="0.2">
      <c r="AQ62" s="4">
        <v>14.159292035398201</v>
      </c>
      <c r="AR62" s="4">
        <v>13.1858407079646</v>
      </c>
      <c r="AS62" s="4">
        <v>306.70640834575198</v>
      </c>
      <c r="AT62" s="4">
        <f t="shared" si="17"/>
        <v>13.6725663716814</v>
      </c>
      <c r="AU62" s="4">
        <f t="shared" si="13"/>
        <v>0.48672566371680048</v>
      </c>
      <c r="AX62" s="4">
        <v>13.859649122806999</v>
      </c>
      <c r="AY62" s="10">
        <v>12.8947368421052</v>
      </c>
      <c r="AZ62" s="4">
        <v>310.82706766917198</v>
      </c>
      <c r="BA62" s="4">
        <f t="shared" si="14"/>
        <v>13.3771929824561</v>
      </c>
      <c r="BB62" s="4">
        <f t="shared" si="15"/>
        <v>0.48245614035089979</v>
      </c>
    </row>
    <row r="63" spans="21:54" x14ac:dyDescent="0.2">
      <c r="AQ63" s="4">
        <v>14.6017699115044</v>
      </c>
      <c r="AR63" s="4">
        <v>13.628318584070801</v>
      </c>
      <c r="AS63" s="4">
        <v>311.624441132637</v>
      </c>
      <c r="AT63" s="4">
        <f t="shared" si="17"/>
        <v>14.115044247787601</v>
      </c>
      <c r="AU63" s="4">
        <f t="shared" si="13"/>
        <v>0.48672566371679959</v>
      </c>
      <c r="AX63" s="4">
        <v>14.6491228070175</v>
      </c>
      <c r="AY63" s="10">
        <v>13.771929824561401</v>
      </c>
      <c r="AZ63" s="4">
        <v>316.24060150375902</v>
      </c>
      <c r="BA63" s="4">
        <f t="shared" si="14"/>
        <v>14.210526315789451</v>
      </c>
      <c r="BB63" s="4">
        <f t="shared" si="15"/>
        <v>0.43859649122804978</v>
      </c>
    </row>
    <row r="64" spans="21:54" x14ac:dyDescent="0.2">
      <c r="AQ64" s="4">
        <v>14.7787610619469</v>
      </c>
      <c r="AR64" s="4">
        <v>14.070796460176901</v>
      </c>
      <c r="AS64" s="4">
        <v>316.98956780923902</v>
      </c>
      <c r="AT64" s="4">
        <f t="shared" si="17"/>
        <v>14.424778761061901</v>
      </c>
      <c r="AU64" s="4">
        <f t="shared" si="13"/>
        <v>0.35398230088499982</v>
      </c>
      <c r="AX64" s="4">
        <v>15.087719298245601</v>
      </c>
      <c r="AY64" s="10">
        <v>14.298245614035</v>
      </c>
      <c r="AZ64" s="4">
        <v>320.75187969924798</v>
      </c>
      <c r="BA64" s="4">
        <f t="shared" si="14"/>
        <v>14.6929824561403</v>
      </c>
      <c r="BB64" s="4">
        <f t="shared" si="15"/>
        <v>0.39473684210530013</v>
      </c>
    </row>
    <row r="65" spans="43:54" x14ac:dyDescent="0.2">
      <c r="AQ65" s="4">
        <v>15.3097345132743</v>
      </c>
      <c r="AR65" s="4">
        <v>14.5132743362831</v>
      </c>
      <c r="AS65" s="4">
        <v>321.46050670640801</v>
      </c>
      <c r="AT65" s="4">
        <f t="shared" si="17"/>
        <v>14.9115044247787</v>
      </c>
      <c r="AU65" s="4">
        <f t="shared" si="13"/>
        <v>0.39823008849560004</v>
      </c>
      <c r="AX65" s="4">
        <v>14.736842105263101</v>
      </c>
      <c r="AY65" s="10">
        <v>13.771929824561401</v>
      </c>
      <c r="AZ65" s="4">
        <v>326.165413533834</v>
      </c>
      <c r="BA65" s="4">
        <f t="shared" si="14"/>
        <v>14.254385964912251</v>
      </c>
      <c r="BB65" s="4">
        <f t="shared" si="15"/>
        <v>0.48245614035085005</v>
      </c>
    </row>
    <row r="66" spans="43:54" x14ac:dyDescent="0.2">
      <c r="AQ66" s="4">
        <v>15.575221238937999</v>
      </c>
      <c r="AR66" s="4">
        <v>14.6902654867256</v>
      </c>
      <c r="AS66" s="4">
        <v>326.82563338300997</v>
      </c>
      <c r="AT66" s="4">
        <f t="shared" si="17"/>
        <v>15.1327433628318</v>
      </c>
      <c r="AU66" s="4">
        <f t="shared" si="13"/>
        <v>0.44247787610619937</v>
      </c>
      <c r="AX66" s="4">
        <v>15.2631578947368</v>
      </c>
      <c r="AY66" s="10">
        <v>14.298245614035</v>
      </c>
      <c r="AZ66" s="4">
        <v>330.67669172932301</v>
      </c>
      <c r="BA66" s="4">
        <f t="shared" si="14"/>
        <v>14.7807017543859</v>
      </c>
      <c r="BB66" s="4">
        <f t="shared" si="15"/>
        <v>0.48245614035089979</v>
      </c>
    </row>
    <row r="67" spans="43:54" x14ac:dyDescent="0.2">
      <c r="AQ67" s="4">
        <v>16.017699115044199</v>
      </c>
      <c r="AR67" s="4">
        <v>15.1327433628318</v>
      </c>
      <c r="AS67" s="4">
        <v>331.74366616989499</v>
      </c>
      <c r="AT67" s="4">
        <f t="shared" si="17"/>
        <v>15.575221238937999</v>
      </c>
      <c r="AU67" s="4">
        <f t="shared" si="13"/>
        <v>0.44247787610619937</v>
      </c>
      <c r="AX67" s="4">
        <v>16.754385964912199</v>
      </c>
      <c r="AY67" s="10">
        <v>15.6140350877193</v>
      </c>
      <c r="AZ67" s="4">
        <v>335.63909774436001</v>
      </c>
      <c r="BA67" s="4">
        <f t="shared" si="14"/>
        <v>16.184210526315749</v>
      </c>
      <c r="BB67" s="4">
        <f t="shared" si="15"/>
        <v>0.5701754385964497</v>
      </c>
    </row>
    <row r="68" spans="43:54" x14ac:dyDescent="0.2">
      <c r="AQ68" s="4"/>
      <c r="AR68" s="4"/>
      <c r="AS68" s="4"/>
      <c r="AX68" s="4">
        <v>15.6140350877192</v>
      </c>
      <c r="AY68" s="10">
        <v>14.6491228070175</v>
      </c>
      <c r="AZ68" s="4">
        <v>340.60150375939799</v>
      </c>
      <c r="BA68" s="4">
        <f t="shared" si="14"/>
        <v>15.13157894736835</v>
      </c>
      <c r="BB68" s="4">
        <f t="shared" si="15"/>
        <v>0.48245614035085005</v>
      </c>
    </row>
    <row r="69" spans="43:54" x14ac:dyDescent="0.2">
      <c r="AX69" s="4">
        <v>17.105263157894701</v>
      </c>
      <c r="AY69" s="10">
        <v>16.2280701754385</v>
      </c>
      <c r="AZ69" s="4">
        <v>345.112781954887</v>
      </c>
      <c r="BA69" s="4">
        <f t="shared" si="14"/>
        <v>16.6666666666666</v>
      </c>
      <c r="BB69" s="4">
        <f t="shared" si="15"/>
        <v>0.4385964912281004</v>
      </c>
    </row>
    <row r="70" spans="43:54" x14ac:dyDescent="0.2">
      <c r="AX70" s="4">
        <v>17.017543859649098</v>
      </c>
      <c r="AY70" s="10">
        <v>16.052631578947299</v>
      </c>
      <c r="AZ70" s="4">
        <v>350.075187969924</v>
      </c>
      <c r="BA70" s="4">
        <f t="shared" si="14"/>
        <v>16.535087719298197</v>
      </c>
      <c r="BB70" s="4">
        <f t="shared" si="15"/>
        <v>0.48245614035089979</v>
      </c>
    </row>
    <row r="71" spans="43:54" x14ac:dyDescent="0.2">
      <c r="AX71" s="4"/>
      <c r="AZ71" s="4"/>
    </row>
  </sheetData>
  <mergeCells count="16">
    <mergeCell ref="AX4:AY4"/>
    <mergeCell ref="AZ4:BB4"/>
    <mergeCell ref="AQ4:AR4"/>
    <mergeCell ref="V4:W4"/>
    <mergeCell ref="X4:Z4"/>
    <mergeCell ref="AC4:AD4"/>
    <mergeCell ref="AE4:AG4"/>
    <mergeCell ref="AJ4:AK4"/>
    <mergeCell ref="AL4:AN4"/>
    <mergeCell ref="Q4:S4"/>
    <mergeCell ref="AS4:AU4"/>
    <mergeCell ref="A4:B4"/>
    <mergeCell ref="C4:E4"/>
    <mergeCell ref="H4:I4"/>
    <mergeCell ref="J4:L4"/>
    <mergeCell ref="O4:P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4A78E-D44C-4620-A101-8D91675D48A3}">
  <dimension ref="A1:BB126"/>
  <sheetViews>
    <sheetView topLeftCell="AP1" workbookViewId="0">
      <selection activeCell="AZ6" sqref="AZ6"/>
    </sheetView>
  </sheetViews>
  <sheetFormatPr baseColWidth="10" defaultColWidth="8.83203125" defaultRowHeight="15" x14ac:dyDescent="0.2"/>
  <cols>
    <col min="4" max="4" width="16.1640625" customWidth="1"/>
    <col min="6" max="6" width="23.33203125" customWidth="1"/>
    <col min="7" max="7" width="22.6640625" customWidth="1"/>
    <col min="11" max="11" width="14.6640625" customWidth="1"/>
    <col min="13" max="13" width="26.33203125" customWidth="1"/>
    <col min="14" max="14" width="22.83203125" customWidth="1"/>
    <col min="16" max="16" width="9.6640625" bestFit="1" customWidth="1"/>
    <col min="18" max="18" width="15.1640625" customWidth="1"/>
    <col min="20" max="20" width="18.1640625" customWidth="1"/>
    <col min="21" max="21" width="18" customWidth="1"/>
    <col min="22" max="24" width="9.6640625" bestFit="1" customWidth="1"/>
    <col min="25" max="26" width="14.5" customWidth="1"/>
    <col min="29" max="31" width="10.6640625" bestFit="1" customWidth="1"/>
    <col min="32" max="32" width="17.1640625" customWidth="1"/>
    <col min="39" max="39" width="15.1640625" customWidth="1"/>
    <col min="41" max="41" width="13.1640625" customWidth="1"/>
    <col min="42" max="42" width="20.83203125" customWidth="1"/>
    <col min="43" max="43" width="10.6640625" bestFit="1" customWidth="1"/>
    <col min="44" max="44" width="9.6640625" bestFit="1" customWidth="1"/>
    <col min="45" max="45" width="10.6640625" bestFit="1" customWidth="1"/>
    <col min="46" max="46" width="15.1640625" customWidth="1"/>
    <col min="47" max="47" width="9.1640625" customWidth="1"/>
    <col min="48" max="48" width="15.5" customWidth="1"/>
    <col min="49" max="49" width="17.1640625" customWidth="1"/>
    <col min="50" max="50" width="9.6640625" bestFit="1" customWidth="1"/>
    <col min="52" max="52" width="26.33203125" customWidth="1"/>
    <col min="53" max="53" width="14.5" customWidth="1"/>
    <col min="54" max="54" width="12.6640625" bestFit="1" customWidth="1"/>
  </cols>
  <sheetData>
    <row r="1" spans="1:54" x14ac:dyDescent="0.2">
      <c r="H1" s="2"/>
      <c r="AO1" s="14"/>
      <c r="AP1" s="14"/>
    </row>
    <row r="2" spans="1:54" x14ac:dyDescent="0.2">
      <c r="A2" s="3" t="s">
        <v>12</v>
      </c>
      <c r="B2" s="1" t="s">
        <v>13</v>
      </c>
      <c r="H2" s="3" t="s">
        <v>12</v>
      </c>
      <c r="I2" s="1" t="s">
        <v>14</v>
      </c>
      <c r="O2" s="3" t="s">
        <v>12</v>
      </c>
      <c r="P2" s="1" t="s">
        <v>15</v>
      </c>
      <c r="V2" s="3" t="s">
        <v>12</v>
      </c>
      <c r="W2" s="1" t="s">
        <v>16</v>
      </c>
      <c r="AC2" s="3" t="s">
        <v>12</v>
      </c>
      <c r="AD2" s="1" t="s">
        <v>17</v>
      </c>
      <c r="AJ2" s="3" t="s">
        <v>12</v>
      </c>
      <c r="AK2" s="1" t="s">
        <v>18</v>
      </c>
      <c r="AQ2" s="3" t="s">
        <v>12</v>
      </c>
      <c r="AR2" s="1" t="s">
        <v>20</v>
      </c>
      <c r="AX2" s="3" t="s">
        <v>12</v>
      </c>
      <c r="AY2" s="1" t="s">
        <v>19</v>
      </c>
    </row>
    <row r="3" spans="1:54" x14ac:dyDescent="0.2">
      <c r="A3" s="2"/>
      <c r="H3" s="2"/>
      <c r="O3" s="2"/>
      <c r="V3" s="2"/>
      <c r="AC3" s="2"/>
      <c r="AJ3" s="2"/>
      <c r="AQ3" s="2"/>
      <c r="AX3" s="2"/>
    </row>
    <row r="4" spans="1:54" x14ac:dyDescent="0.2">
      <c r="A4" s="13" t="s">
        <v>9</v>
      </c>
      <c r="B4" s="13"/>
      <c r="C4" s="11" t="s">
        <v>6</v>
      </c>
      <c r="D4" s="11"/>
      <c r="E4" s="11"/>
      <c r="H4" s="13" t="s">
        <v>9</v>
      </c>
      <c r="I4" s="13"/>
      <c r="J4" s="11" t="s">
        <v>6</v>
      </c>
      <c r="K4" s="11"/>
      <c r="L4" s="11"/>
      <c r="O4" s="13" t="s">
        <v>9</v>
      </c>
      <c r="P4" s="13"/>
      <c r="Q4" s="11" t="s">
        <v>6</v>
      </c>
      <c r="R4" s="11"/>
      <c r="S4" s="11"/>
      <c r="V4" s="13" t="s">
        <v>9</v>
      </c>
      <c r="W4" s="13"/>
      <c r="X4" s="11" t="s">
        <v>6</v>
      </c>
      <c r="Y4" s="11"/>
      <c r="Z4" s="11"/>
      <c r="AC4" s="13" t="s">
        <v>9</v>
      </c>
      <c r="AD4" s="13"/>
      <c r="AE4" s="11" t="s">
        <v>6</v>
      </c>
      <c r="AF4" s="11"/>
      <c r="AG4" s="11"/>
      <c r="AJ4" s="13" t="s">
        <v>9</v>
      </c>
      <c r="AK4" s="13"/>
      <c r="AL4" s="11" t="s">
        <v>6</v>
      </c>
      <c r="AM4" s="11"/>
      <c r="AN4" s="11"/>
      <c r="AQ4" s="13" t="s">
        <v>9</v>
      </c>
      <c r="AR4" s="13"/>
      <c r="AS4" s="11" t="s">
        <v>6</v>
      </c>
      <c r="AT4" s="11"/>
      <c r="AU4" s="11"/>
      <c r="AX4" s="13" t="s">
        <v>9</v>
      </c>
      <c r="AY4" s="13"/>
      <c r="AZ4" s="11" t="s">
        <v>6</v>
      </c>
      <c r="BA4" s="11"/>
      <c r="BB4" s="11"/>
    </row>
    <row r="5" spans="1:54" x14ac:dyDescent="0.2">
      <c r="A5" s="5" t="s">
        <v>7</v>
      </c>
      <c r="B5" s="5" t="s">
        <v>8</v>
      </c>
      <c r="C5" s="2" t="s">
        <v>1</v>
      </c>
      <c r="D5" s="2" t="s">
        <v>10</v>
      </c>
      <c r="E5" s="2" t="s">
        <v>11</v>
      </c>
      <c r="H5" s="5" t="s">
        <v>7</v>
      </c>
      <c r="I5" s="5" t="s">
        <v>8</v>
      </c>
      <c r="J5" s="2" t="s">
        <v>1</v>
      </c>
      <c r="K5" s="2" t="s">
        <v>10</v>
      </c>
      <c r="L5" s="2" t="s">
        <v>11</v>
      </c>
      <c r="O5" s="5" t="s">
        <v>7</v>
      </c>
      <c r="P5" s="5" t="s">
        <v>8</v>
      </c>
      <c r="Q5" s="2" t="s">
        <v>1</v>
      </c>
      <c r="R5" s="2" t="s">
        <v>10</v>
      </c>
      <c r="S5" s="2" t="s">
        <v>11</v>
      </c>
      <c r="V5" s="5" t="s">
        <v>7</v>
      </c>
      <c r="W5" s="5" t="s">
        <v>8</v>
      </c>
      <c r="X5" s="2" t="s">
        <v>1</v>
      </c>
      <c r="Y5" s="2" t="s">
        <v>10</v>
      </c>
      <c r="Z5" s="2" t="s">
        <v>11</v>
      </c>
      <c r="AC5" s="5" t="s">
        <v>7</v>
      </c>
      <c r="AD5" s="5" t="s">
        <v>8</v>
      </c>
      <c r="AE5" s="2" t="s">
        <v>1</v>
      </c>
      <c r="AF5" s="2" t="s">
        <v>10</v>
      </c>
      <c r="AG5" s="2" t="s">
        <v>11</v>
      </c>
      <c r="AJ5" s="5" t="s">
        <v>7</v>
      </c>
      <c r="AK5" s="5" t="s">
        <v>8</v>
      </c>
      <c r="AL5" s="2" t="s">
        <v>1</v>
      </c>
      <c r="AM5" s="2" t="s">
        <v>10</v>
      </c>
      <c r="AN5" s="2" t="s">
        <v>11</v>
      </c>
      <c r="AP5" s="4"/>
      <c r="AQ5" s="5" t="s">
        <v>7</v>
      </c>
      <c r="AR5" s="5" t="s">
        <v>8</v>
      </c>
      <c r="AS5" s="2" t="s">
        <v>1</v>
      </c>
      <c r="AT5" s="2" t="s">
        <v>10</v>
      </c>
      <c r="AU5" s="2" t="s">
        <v>11</v>
      </c>
      <c r="AX5" s="5" t="s">
        <v>7</v>
      </c>
      <c r="AY5" s="5" t="s">
        <v>8</v>
      </c>
      <c r="AZ5" s="2" t="s">
        <v>1</v>
      </c>
      <c r="BA5" s="2" t="s">
        <v>10</v>
      </c>
      <c r="BB5" s="2" t="s">
        <v>11</v>
      </c>
    </row>
    <row r="6" spans="1:54" x14ac:dyDescent="0.2">
      <c r="A6" s="4">
        <v>48.4967222677462</v>
      </c>
      <c r="B6" s="4">
        <v>45.471764281051598</v>
      </c>
      <c r="C6" s="4">
        <v>31.491750114581698</v>
      </c>
      <c r="D6" s="4">
        <f>(A6-B6)/2+B6</f>
        <v>46.984243274398899</v>
      </c>
      <c r="E6" s="4">
        <f>(A6-B6)/2</f>
        <v>1.5124789933473011</v>
      </c>
      <c r="H6" s="4">
        <v>29.366544757305601</v>
      </c>
      <c r="I6" s="4">
        <v>26.011078365231</v>
      </c>
      <c r="J6" s="4">
        <v>36.180449525973799</v>
      </c>
      <c r="K6" s="4">
        <f>(H6-I6)/2+I6</f>
        <v>27.688811561268302</v>
      </c>
      <c r="L6" s="4">
        <f>(H6-I6)/2</f>
        <v>1.6777331960373001</v>
      </c>
      <c r="N6" s="4"/>
      <c r="O6" s="4">
        <v>9.0814196242171192</v>
      </c>
      <c r="P6" s="4">
        <v>5.3235908141962502</v>
      </c>
      <c r="Q6" s="4">
        <v>38.392857142857103</v>
      </c>
      <c r="R6" s="4">
        <f>(O6-P6)/2 + P6</f>
        <v>7.2025052192066852</v>
      </c>
      <c r="S6" s="4">
        <f>(O6-P6)/2</f>
        <v>1.8789144050104345</v>
      </c>
      <c r="V6" s="4">
        <v>4.0178571428570802</v>
      </c>
      <c r="W6" s="4">
        <v>0.669642857142832</v>
      </c>
      <c r="X6" s="4">
        <v>44.073455759599298</v>
      </c>
      <c r="Y6" s="4">
        <f>(V6-W6)/2 + W6</f>
        <v>2.343749999999956</v>
      </c>
      <c r="Z6" s="4">
        <f>(V6-W6)/2</f>
        <v>1.6741071428571241</v>
      </c>
      <c r="AC6" s="4">
        <v>2.6892430278884301</v>
      </c>
      <c r="AD6" s="4">
        <v>0</v>
      </c>
      <c r="AE6" s="4">
        <v>57.990867579908603</v>
      </c>
      <c r="AF6" s="4">
        <f>(AC6-AD6)/2 + AD6</f>
        <v>1.344621513944215</v>
      </c>
      <c r="AG6" s="4">
        <f>(AC6-AD6)/2</f>
        <v>1.344621513944215</v>
      </c>
      <c r="AJ6" s="4">
        <v>2.07920792079207</v>
      </c>
      <c r="AK6" s="4">
        <v>0</v>
      </c>
      <c r="AL6" s="4">
        <v>44.359756097560897</v>
      </c>
      <c r="AM6" s="4">
        <f>(AJ6-AK6)/2+AK6</f>
        <v>1.039603960396035</v>
      </c>
      <c r="AN6" s="4">
        <f>(AJ6-AK6)/2</f>
        <v>1.039603960396035</v>
      </c>
      <c r="AQ6" s="4">
        <v>3.4090909090908998</v>
      </c>
      <c r="AR6" s="4">
        <v>0.34090909090909299</v>
      </c>
      <c r="AS6" s="4">
        <v>58.9743589743589</v>
      </c>
      <c r="AT6" s="4">
        <f>(AQ6-AR6)/2+AR6</f>
        <v>1.8749999999999964</v>
      </c>
      <c r="AU6" s="4">
        <f>(AQ6-AR6)/2</f>
        <v>1.5340909090909034</v>
      </c>
      <c r="AX6" s="4">
        <v>3.0181086519114899</v>
      </c>
      <c r="AY6" s="4">
        <v>0</v>
      </c>
      <c r="AZ6" s="4">
        <v>82.686980609418299</v>
      </c>
      <c r="BA6" s="4">
        <f>(AX6-AY6)/2+AY6</f>
        <v>1.509054325955745</v>
      </c>
      <c r="BB6" s="4">
        <f>(AX6-AY6)/2</f>
        <v>1.509054325955745</v>
      </c>
    </row>
    <row r="7" spans="1:54" x14ac:dyDescent="0.2">
      <c r="A7" s="4">
        <v>58.047631282898799</v>
      </c>
      <c r="B7" s="4">
        <v>55.022673296204204</v>
      </c>
      <c r="C7" s="4">
        <v>37.228128775989198</v>
      </c>
      <c r="D7" s="4">
        <f t="shared" ref="D7:D37" si="0">(A7-B7)/2+B7</f>
        <v>56.535152289551505</v>
      </c>
      <c r="E7" s="4">
        <f t="shared" ref="E7:E37" si="1">(A7-B7)/2</f>
        <v>1.5124789933472975</v>
      </c>
      <c r="H7" s="4">
        <v>37.4036856868941</v>
      </c>
      <c r="I7" s="4">
        <v>34.048219294819397</v>
      </c>
      <c r="J7" s="4">
        <v>39.879451762951398</v>
      </c>
      <c r="K7" s="4">
        <f t="shared" ref="K7:K38" si="2">(H7-I7)/2+I7</f>
        <v>35.725952490856749</v>
      </c>
      <c r="L7" s="4">
        <f t="shared" ref="L7:L38" si="3">(H7-I7)/2</f>
        <v>1.6777331960373516</v>
      </c>
      <c r="N7" s="4"/>
      <c r="O7" s="4">
        <v>12.839248434238</v>
      </c>
      <c r="P7" s="4">
        <v>9.0814196242171192</v>
      </c>
      <c r="Q7" s="4">
        <v>43.303571428571402</v>
      </c>
      <c r="R7" s="4">
        <f t="shared" ref="R7:R44" si="4">(O7-P7)/2 + P7</f>
        <v>10.96033402922756</v>
      </c>
      <c r="S7" s="4">
        <f t="shared" ref="S7:S44" si="5">(O7-P7)/2</f>
        <v>1.8789144050104403</v>
      </c>
      <c r="V7" s="4">
        <v>5.3571428571427999</v>
      </c>
      <c r="W7" s="4">
        <v>2.0089285714284899</v>
      </c>
      <c r="X7" s="4">
        <v>48.580968280467403</v>
      </c>
      <c r="Y7" s="4">
        <f t="shared" ref="Y7:Y49" si="6">(V7-W7)/2 + W7</f>
        <v>3.6830357142856451</v>
      </c>
      <c r="Z7" s="4">
        <f t="shared" ref="Z7:Z49" si="7">(V7-W7)/2</f>
        <v>1.674107142857155</v>
      </c>
      <c r="AC7" s="4">
        <v>2.9880478087649398</v>
      </c>
      <c r="AD7" s="4">
        <v>0.59642147117295896</v>
      </c>
      <c r="AE7" s="4">
        <v>63.013698630136901</v>
      </c>
      <c r="AF7" s="4">
        <f t="shared" ref="AF7:AF52" si="8">(AC7-AD7)/2 + AD7</f>
        <v>1.7922346399689493</v>
      </c>
      <c r="AG7" s="4">
        <f t="shared" ref="AG7:AG52" si="9">(AC7-AD7)/2</f>
        <v>1.1958131687959903</v>
      </c>
      <c r="AJ7" s="4">
        <v>2.07920792079207</v>
      </c>
      <c r="AK7" s="4">
        <v>0</v>
      </c>
      <c r="AL7" s="4">
        <v>48.932926829268297</v>
      </c>
      <c r="AM7" s="4">
        <f t="shared" ref="AM7:AM61" si="10">(AJ7-AK7)/2+AK7</f>
        <v>1.039603960396035</v>
      </c>
      <c r="AN7" s="4">
        <f t="shared" ref="AN7:AN61" si="11">(AJ7-AK7)/2</f>
        <v>1.039603960396035</v>
      </c>
      <c r="AQ7" s="4">
        <v>3.0666251556662298</v>
      </c>
      <c r="AR7" s="4">
        <v>0.34090909090909299</v>
      </c>
      <c r="AS7" s="4">
        <v>64.102564102564003</v>
      </c>
      <c r="AT7" s="4">
        <f t="shared" ref="AT7:AT63" si="12">(AQ7-AR7)/2+AR7</f>
        <v>1.7037671232876614</v>
      </c>
      <c r="AU7" s="4">
        <f t="shared" ref="AU7:AU63" si="13">(AQ7-AR7)/2</f>
        <v>1.3628580323785684</v>
      </c>
      <c r="AX7" s="4">
        <v>3.0181086519114899</v>
      </c>
      <c r="AY7" s="4">
        <v>0</v>
      </c>
      <c r="AZ7" s="4">
        <v>87.673130193905806</v>
      </c>
      <c r="BA7" s="4">
        <f t="shared" ref="BA7:BA64" si="14">(AX7-AY7)/2+AY7</f>
        <v>1.509054325955745</v>
      </c>
      <c r="BB7" s="4">
        <f t="shared" ref="BB7:BB64" si="15">(AX7-AY7)/2</f>
        <v>1.509054325955745</v>
      </c>
    </row>
    <row r="8" spans="1:54" x14ac:dyDescent="0.2">
      <c r="A8" s="4">
        <v>70.127151011791497</v>
      </c>
      <c r="B8" s="4">
        <v>66.8501131928723</v>
      </c>
      <c r="C8" s="4">
        <v>41.456715878946099</v>
      </c>
      <c r="D8" s="4">
        <f t="shared" si="0"/>
        <v>68.488632102331906</v>
      </c>
      <c r="E8" s="4">
        <f t="shared" si="1"/>
        <v>1.6385189094595987</v>
      </c>
      <c r="H8" s="4">
        <v>45.099953840144799</v>
      </c>
      <c r="I8" s="4">
        <v>42.080034087277603</v>
      </c>
      <c r="J8" s="4">
        <v>44.763519511415701</v>
      </c>
      <c r="K8" s="4">
        <f t="shared" si="2"/>
        <v>43.589993963711201</v>
      </c>
      <c r="L8" s="4">
        <f t="shared" si="3"/>
        <v>1.509959876433598</v>
      </c>
      <c r="N8" s="4"/>
      <c r="O8" s="4">
        <v>16.597077244258799</v>
      </c>
      <c r="P8" s="4">
        <v>13.152400835072999</v>
      </c>
      <c r="Q8" s="4">
        <v>48.660714285714199</v>
      </c>
      <c r="R8" s="4">
        <f t="shared" si="4"/>
        <v>14.874739039665899</v>
      </c>
      <c r="S8" s="4">
        <f t="shared" si="5"/>
        <v>1.7223382045928997</v>
      </c>
      <c r="V8" s="4">
        <v>6.0267857142856602</v>
      </c>
      <c r="W8" s="4">
        <v>3.0133928571427999</v>
      </c>
      <c r="X8" s="4">
        <v>53.589315525876501</v>
      </c>
      <c r="Y8" s="4">
        <f t="shared" si="6"/>
        <v>4.5200892857142296</v>
      </c>
      <c r="Z8" s="4">
        <f t="shared" si="7"/>
        <v>1.5066964285714302</v>
      </c>
      <c r="AC8" s="4">
        <v>3.58565737051793</v>
      </c>
      <c r="AD8" s="4">
        <v>0.59642147117295896</v>
      </c>
      <c r="AE8" s="4">
        <v>67.579908675799004</v>
      </c>
      <c r="AF8" s="4">
        <f t="shared" si="8"/>
        <v>2.0910394208454441</v>
      </c>
      <c r="AG8" s="4">
        <f t="shared" si="9"/>
        <v>1.4946179496724854</v>
      </c>
      <c r="AJ8" s="4">
        <v>2.3762376237623601</v>
      </c>
      <c r="AK8" s="4">
        <v>0</v>
      </c>
      <c r="AL8" s="4">
        <v>53.048780487804798</v>
      </c>
      <c r="AM8" s="4">
        <f t="shared" si="10"/>
        <v>1.1881188118811801</v>
      </c>
      <c r="AN8" s="4">
        <f t="shared" si="11"/>
        <v>1.1881188118811801</v>
      </c>
      <c r="AQ8" s="4">
        <v>2.3816936488169302</v>
      </c>
      <c r="AR8" s="4">
        <v>0.34090909090909299</v>
      </c>
      <c r="AS8" s="4">
        <v>69.230769230769198</v>
      </c>
      <c r="AT8" s="4">
        <f t="shared" si="12"/>
        <v>1.3613013698630116</v>
      </c>
      <c r="AU8" s="4">
        <f t="shared" si="13"/>
        <v>1.0203922789539186</v>
      </c>
      <c r="AX8" s="4">
        <v>2.7162977867203302</v>
      </c>
      <c r="AY8" s="4">
        <v>0</v>
      </c>
      <c r="AZ8" s="4">
        <v>92.659279778393298</v>
      </c>
      <c r="BA8" s="4">
        <f t="shared" si="14"/>
        <v>1.3581488933601651</v>
      </c>
      <c r="BB8" s="4">
        <f t="shared" si="15"/>
        <v>1.3581488933601651</v>
      </c>
    </row>
    <row r="9" spans="1:54" x14ac:dyDescent="0.2">
      <c r="A9" s="4">
        <v>81.697823641338303</v>
      </c>
      <c r="B9" s="4">
        <v>78.420785822419106</v>
      </c>
      <c r="C9" s="4">
        <v>46.606644352161702</v>
      </c>
      <c r="D9" s="4">
        <f t="shared" si="0"/>
        <v>80.059304731878711</v>
      </c>
      <c r="E9" s="4">
        <f t="shared" si="1"/>
        <v>1.6385189094595987</v>
      </c>
      <c r="H9" s="4">
        <v>55.146823846891202</v>
      </c>
      <c r="I9" s="4">
        <v>51.455810815609098</v>
      </c>
      <c r="J9" s="4">
        <v>49.288073003586298</v>
      </c>
      <c r="K9" s="4">
        <f t="shared" si="2"/>
        <v>53.301317331250146</v>
      </c>
      <c r="L9" s="4">
        <f t="shared" si="3"/>
        <v>1.8455065156410519</v>
      </c>
      <c r="N9" s="4"/>
      <c r="O9" s="4">
        <v>20.668058455114799</v>
      </c>
      <c r="P9" s="4">
        <v>17.223382045929</v>
      </c>
      <c r="Q9" s="4">
        <v>53.124999999999901</v>
      </c>
      <c r="R9" s="4">
        <f t="shared" si="4"/>
        <v>18.945720250521902</v>
      </c>
      <c r="S9" s="4">
        <f t="shared" si="5"/>
        <v>1.7223382045928997</v>
      </c>
      <c r="V9" s="4">
        <v>8.3705357142856602</v>
      </c>
      <c r="W9" s="4">
        <v>5.02232142857138</v>
      </c>
      <c r="X9" s="4">
        <v>58.597662771285499</v>
      </c>
      <c r="Y9" s="4">
        <f t="shared" si="6"/>
        <v>6.6964285714285197</v>
      </c>
      <c r="Z9" s="4">
        <f t="shared" si="7"/>
        <v>1.6741071428571401</v>
      </c>
      <c r="AC9" s="4">
        <v>4.7808764940239099</v>
      </c>
      <c r="AD9" s="4">
        <v>1.78926441351887</v>
      </c>
      <c r="AE9" s="4">
        <v>73.515981735159798</v>
      </c>
      <c r="AF9" s="4">
        <f t="shared" si="8"/>
        <v>3.28507045377139</v>
      </c>
      <c r="AG9" s="4">
        <f t="shared" si="9"/>
        <v>1.49580604025252</v>
      </c>
      <c r="AJ9" s="4">
        <v>2.3762376237623601</v>
      </c>
      <c r="AK9" s="4">
        <v>0</v>
      </c>
      <c r="AL9" s="4">
        <v>58.536585365853597</v>
      </c>
      <c r="AM9" s="4">
        <f t="shared" si="10"/>
        <v>1.1881188118811801</v>
      </c>
      <c r="AN9" s="4">
        <f t="shared" si="11"/>
        <v>1.1881188118811801</v>
      </c>
      <c r="AQ9" s="4">
        <v>2.3816936488169302</v>
      </c>
      <c r="AR9" s="4">
        <v>0.34090909090909299</v>
      </c>
      <c r="AS9" s="4">
        <v>73.931623931623903</v>
      </c>
      <c r="AT9" s="4">
        <f t="shared" si="12"/>
        <v>1.3613013698630116</v>
      </c>
      <c r="AU9" s="4">
        <f t="shared" si="13"/>
        <v>1.0203922789539186</v>
      </c>
      <c r="AX9" s="4">
        <v>3.0181086519114899</v>
      </c>
      <c r="AY9" s="4">
        <v>0</v>
      </c>
      <c r="AZ9" s="4">
        <v>97.645429362880904</v>
      </c>
      <c r="BA9" s="4">
        <f t="shared" si="14"/>
        <v>1.509054325955745</v>
      </c>
      <c r="BB9" s="4">
        <f t="shared" si="15"/>
        <v>1.509054325955745</v>
      </c>
    </row>
    <row r="10" spans="1:54" x14ac:dyDescent="0.2">
      <c r="A10" s="4">
        <v>95.033055096457005</v>
      </c>
      <c r="B10" s="4">
        <v>91.756017277537794</v>
      </c>
      <c r="C10" s="4">
        <v>51.785739086957101</v>
      </c>
      <c r="D10" s="4">
        <f t="shared" si="0"/>
        <v>93.394536186997399</v>
      </c>
      <c r="E10" s="4">
        <f t="shared" si="1"/>
        <v>1.6385189094596058</v>
      </c>
      <c r="H10" s="4">
        <v>64.520825196179302</v>
      </c>
      <c r="I10" s="4">
        <v>60.829812164897199</v>
      </c>
      <c r="J10" s="4">
        <v>54.1987714377019</v>
      </c>
      <c r="K10" s="4">
        <f t="shared" si="2"/>
        <v>62.675318680538254</v>
      </c>
      <c r="L10" s="4">
        <f t="shared" si="3"/>
        <v>1.8455065156410519</v>
      </c>
      <c r="N10" s="4"/>
      <c r="O10" s="4">
        <v>25.6784968684759</v>
      </c>
      <c r="P10" s="4">
        <v>22.2338204592902</v>
      </c>
      <c r="Q10" s="4">
        <v>58.928571428571303</v>
      </c>
      <c r="R10" s="4">
        <f t="shared" si="4"/>
        <v>23.956158663883052</v>
      </c>
      <c r="S10" s="4">
        <f t="shared" si="5"/>
        <v>1.7223382045928499</v>
      </c>
      <c r="V10" s="4">
        <v>11.3839285714285</v>
      </c>
      <c r="W10" s="4">
        <v>7.7008928571428301</v>
      </c>
      <c r="X10" s="4">
        <v>64.106844741235406</v>
      </c>
      <c r="Y10" s="4">
        <f t="shared" si="6"/>
        <v>9.5424107142856656</v>
      </c>
      <c r="Z10" s="4">
        <f t="shared" si="7"/>
        <v>1.841517857142835</v>
      </c>
      <c r="AC10" s="4">
        <v>6.5737051792828796</v>
      </c>
      <c r="AD10" s="4">
        <v>3.87673956262423</v>
      </c>
      <c r="AE10" s="4">
        <v>78.082191780821901</v>
      </c>
      <c r="AF10" s="4">
        <f t="shared" si="8"/>
        <v>5.2252223709535546</v>
      </c>
      <c r="AG10" s="4">
        <f t="shared" si="9"/>
        <v>1.3484828083293248</v>
      </c>
      <c r="AJ10" s="4">
        <v>2.3762376237623601</v>
      </c>
      <c r="AK10" s="4">
        <v>0</v>
      </c>
      <c r="AL10" s="4">
        <v>63.567073170731703</v>
      </c>
      <c r="AM10" s="4">
        <f t="shared" si="10"/>
        <v>1.1881188118811801</v>
      </c>
      <c r="AN10" s="4">
        <f t="shared" si="11"/>
        <v>1.1881188118811801</v>
      </c>
      <c r="AQ10" s="4">
        <v>2.3816936488169302</v>
      </c>
      <c r="AR10" s="4">
        <v>0.34090909090909299</v>
      </c>
      <c r="AS10" s="4">
        <v>79.059829059828999</v>
      </c>
      <c r="AT10" s="4">
        <f t="shared" si="12"/>
        <v>1.3613013698630116</v>
      </c>
      <c r="AU10" s="4">
        <f t="shared" si="13"/>
        <v>1.0203922789539186</v>
      </c>
      <c r="AX10" s="4">
        <v>3.0181086519114899</v>
      </c>
      <c r="AY10" s="4">
        <v>0</v>
      </c>
      <c r="AZ10" s="4">
        <v>103.04709141274201</v>
      </c>
      <c r="BA10" s="4">
        <f t="shared" si="14"/>
        <v>1.509054325955745</v>
      </c>
      <c r="BB10" s="4">
        <f t="shared" si="15"/>
        <v>1.509054325955745</v>
      </c>
    </row>
    <row r="11" spans="1:54" x14ac:dyDescent="0.2">
      <c r="A11" s="4">
        <v>113.411445674365</v>
      </c>
      <c r="B11" s="4">
        <v>110.38648768767</v>
      </c>
      <c r="C11" s="4">
        <v>56.738274468410097</v>
      </c>
      <c r="D11" s="4">
        <f t="shared" si="0"/>
        <v>111.8989666810175</v>
      </c>
      <c r="E11" s="4">
        <f t="shared" si="1"/>
        <v>1.5124789933475</v>
      </c>
      <c r="H11" s="4">
        <v>74.567695202925805</v>
      </c>
      <c r="I11" s="4">
        <v>71.212228810851002</v>
      </c>
      <c r="J11" s="4">
        <v>58.723324929872497</v>
      </c>
      <c r="K11" s="4">
        <f t="shared" si="2"/>
        <v>72.889962006888396</v>
      </c>
      <c r="L11" s="4">
        <f t="shared" si="3"/>
        <v>1.6777331960374013</v>
      </c>
      <c r="N11" s="4"/>
      <c r="O11" s="4">
        <v>31.9415448851774</v>
      </c>
      <c r="P11" s="4">
        <v>28.496868475991601</v>
      </c>
      <c r="Q11" s="4">
        <v>63.392857142857103</v>
      </c>
      <c r="R11" s="4">
        <f t="shared" si="4"/>
        <v>30.219206680584499</v>
      </c>
      <c r="S11" s="4">
        <f t="shared" si="5"/>
        <v>1.7223382045928997</v>
      </c>
      <c r="V11" s="4">
        <v>14.062499999999901</v>
      </c>
      <c r="W11" s="4">
        <v>11.0491071428571</v>
      </c>
      <c r="X11" s="4">
        <v>68.614357262103496</v>
      </c>
      <c r="Y11" s="4">
        <f t="shared" si="6"/>
        <v>12.5558035714285</v>
      </c>
      <c r="Z11" s="4">
        <f t="shared" si="7"/>
        <v>1.5066964285714004</v>
      </c>
      <c r="AC11" s="4">
        <v>8.3665338645418199</v>
      </c>
      <c r="AD11" s="4">
        <v>4.7713717693836699</v>
      </c>
      <c r="AE11" s="4">
        <v>83.105022831050206</v>
      </c>
      <c r="AF11" s="4">
        <f t="shared" si="8"/>
        <v>6.5689528169627449</v>
      </c>
      <c r="AG11" s="4">
        <f t="shared" si="9"/>
        <v>1.797581047579075</v>
      </c>
      <c r="AJ11" s="4">
        <v>2.6732673267326801</v>
      </c>
      <c r="AK11" s="4">
        <v>0</v>
      </c>
      <c r="AL11" s="4">
        <v>69.054878048780495</v>
      </c>
      <c r="AM11" s="4">
        <f t="shared" si="10"/>
        <v>1.33663366336634</v>
      </c>
      <c r="AN11" s="4">
        <f t="shared" si="11"/>
        <v>1.33663366336634</v>
      </c>
      <c r="AQ11" s="4">
        <v>2.3816936488169302</v>
      </c>
      <c r="AR11" s="4">
        <v>0.34090909090909299</v>
      </c>
      <c r="AS11" s="4">
        <v>83.760683760683705</v>
      </c>
      <c r="AT11" s="4">
        <f t="shared" si="12"/>
        <v>1.3613013698630116</v>
      </c>
      <c r="AU11" s="4">
        <f t="shared" si="13"/>
        <v>1.0203922789539186</v>
      </c>
      <c r="AX11" s="4">
        <v>3.0181086519114899</v>
      </c>
      <c r="AY11" s="4">
        <v>0</v>
      </c>
      <c r="AZ11" s="4">
        <v>108.033240997229</v>
      </c>
      <c r="BA11" s="4">
        <f t="shared" si="14"/>
        <v>1.509054325955745</v>
      </c>
      <c r="BB11" s="4">
        <f t="shared" si="15"/>
        <v>1.509054325955745</v>
      </c>
    </row>
    <row r="12" spans="1:54" x14ac:dyDescent="0.2">
      <c r="A12" s="4">
        <v>123.975361453313</v>
      </c>
      <c r="B12" s="4">
        <v>120.950403466618</v>
      </c>
      <c r="C12" s="4">
        <v>61.561644977153001</v>
      </c>
      <c r="D12" s="4">
        <f t="shared" si="0"/>
        <v>122.4628824599655</v>
      </c>
      <c r="E12" s="4">
        <f t="shared" si="1"/>
        <v>1.5124789933475</v>
      </c>
      <c r="H12" s="4">
        <v>85.953201008415206</v>
      </c>
      <c r="I12" s="4">
        <v>82.933281255547996</v>
      </c>
      <c r="J12" s="4">
        <v>64.062777402975499</v>
      </c>
      <c r="K12" s="4">
        <f t="shared" si="2"/>
        <v>84.443241131981608</v>
      </c>
      <c r="L12" s="4">
        <f t="shared" si="3"/>
        <v>1.5099598764336051</v>
      </c>
      <c r="N12" s="4"/>
      <c r="O12" s="4">
        <v>38.517745302713898</v>
      </c>
      <c r="P12" s="4">
        <v>35.073068893528202</v>
      </c>
      <c r="Q12" s="4">
        <v>69.642857142857096</v>
      </c>
      <c r="R12" s="4">
        <f t="shared" si="4"/>
        <v>36.795407098121046</v>
      </c>
      <c r="S12" s="4">
        <f t="shared" si="5"/>
        <v>1.7223382045928481</v>
      </c>
      <c r="V12" s="4">
        <v>18.0803571428571</v>
      </c>
      <c r="W12" s="4">
        <v>14.397321428571299</v>
      </c>
      <c r="X12" s="4">
        <v>73.622704507512495</v>
      </c>
      <c r="Y12" s="4">
        <f t="shared" si="6"/>
        <v>16.238839285714199</v>
      </c>
      <c r="Z12" s="4">
        <f t="shared" si="7"/>
        <v>1.8415178571429003</v>
      </c>
      <c r="AC12" s="4">
        <v>9.5617529880478003</v>
      </c>
      <c r="AD12" s="4">
        <v>5.3677932405566597</v>
      </c>
      <c r="AE12" s="4">
        <v>88.584474885844699</v>
      </c>
      <c r="AF12" s="4">
        <f t="shared" si="8"/>
        <v>7.46477311430223</v>
      </c>
      <c r="AG12" s="4">
        <f t="shared" si="9"/>
        <v>2.0969798737455703</v>
      </c>
      <c r="AJ12" s="4">
        <v>2.9702970297029401</v>
      </c>
      <c r="AK12" s="4">
        <v>0</v>
      </c>
      <c r="AL12" s="4">
        <v>74.085365853658502</v>
      </c>
      <c r="AM12" s="4">
        <f t="shared" si="10"/>
        <v>1.48514851485147</v>
      </c>
      <c r="AN12" s="4">
        <f t="shared" si="11"/>
        <v>1.48514851485147</v>
      </c>
      <c r="AQ12" s="4">
        <v>2.3816936488169302</v>
      </c>
      <c r="AR12" s="4">
        <v>0.34090909090909299</v>
      </c>
      <c r="AS12" s="4">
        <v>88.461538461538396</v>
      </c>
      <c r="AT12" s="4">
        <f t="shared" si="12"/>
        <v>1.3613013698630116</v>
      </c>
      <c r="AU12" s="4">
        <f t="shared" si="13"/>
        <v>1.0203922789539186</v>
      </c>
      <c r="AX12" s="4">
        <v>3.3199195171026101</v>
      </c>
      <c r="AY12" s="4">
        <v>0.30120481927710302</v>
      </c>
      <c r="AZ12" s="4">
        <v>113.434903047091</v>
      </c>
      <c r="BA12" s="4">
        <f t="shared" si="14"/>
        <v>1.8105621681898567</v>
      </c>
      <c r="BB12" s="4">
        <f t="shared" si="15"/>
        <v>1.5093573489127536</v>
      </c>
    </row>
    <row r="13" spans="1:54" x14ac:dyDescent="0.2">
      <c r="A13" s="4">
        <v>133.52783294676399</v>
      </c>
      <c r="B13" s="4">
        <v>130.50287496006999</v>
      </c>
      <c r="C13" s="4">
        <v>66.988132109276194</v>
      </c>
      <c r="D13" s="4">
        <f t="shared" si="0"/>
        <v>132.01535395341699</v>
      </c>
      <c r="E13" s="4">
        <f t="shared" si="1"/>
        <v>1.5124789933470026</v>
      </c>
      <c r="H13" s="4">
        <v>95.664524375954201</v>
      </c>
      <c r="I13" s="4">
        <v>91.973511344672005</v>
      </c>
      <c r="J13" s="4">
        <v>68.582004758015799</v>
      </c>
      <c r="K13" s="4">
        <f t="shared" si="2"/>
        <v>93.819017860313096</v>
      </c>
      <c r="L13" s="4">
        <f t="shared" si="3"/>
        <v>1.8455065156410981</v>
      </c>
      <c r="N13" s="4"/>
      <c r="O13" s="4">
        <v>47.286012526096002</v>
      </c>
      <c r="P13" s="4">
        <v>43.841336116910099</v>
      </c>
      <c r="Q13" s="4">
        <v>74.107142857142804</v>
      </c>
      <c r="R13" s="4">
        <f t="shared" si="4"/>
        <v>45.563674321503051</v>
      </c>
      <c r="S13" s="4">
        <f t="shared" si="5"/>
        <v>1.7223382045929512</v>
      </c>
      <c r="V13" s="4">
        <v>20.758928571428498</v>
      </c>
      <c r="W13" s="4">
        <v>16.741071428571299</v>
      </c>
      <c r="X13" s="4">
        <v>78.631051752921493</v>
      </c>
      <c r="Y13" s="4">
        <f t="shared" si="6"/>
        <v>18.749999999999901</v>
      </c>
      <c r="Z13" s="4">
        <f t="shared" si="7"/>
        <v>2.0089285714285996</v>
      </c>
      <c r="AC13" s="4">
        <v>12.848605577689201</v>
      </c>
      <c r="AD13" s="4">
        <v>9.8409542743538907</v>
      </c>
      <c r="AE13" s="4">
        <v>92.694063926940601</v>
      </c>
      <c r="AF13" s="4">
        <f t="shared" si="8"/>
        <v>11.344779926021545</v>
      </c>
      <c r="AG13" s="4">
        <f t="shared" si="9"/>
        <v>1.5038256516676549</v>
      </c>
      <c r="AJ13" s="4">
        <v>3.5643564356435302</v>
      </c>
      <c r="AK13" s="4">
        <v>0</v>
      </c>
      <c r="AL13" s="4">
        <v>78.658536585365795</v>
      </c>
      <c r="AM13" s="4">
        <f t="shared" si="10"/>
        <v>1.7821782178217651</v>
      </c>
      <c r="AN13" s="4">
        <f t="shared" si="11"/>
        <v>1.7821782178217651</v>
      </c>
      <c r="AQ13" s="4">
        <v>2.7241594022415798</v>
      </c>
      <c r="AR13" s="4">
        <v>0.34090909090909299</v>
      </c>
      <c r="AS13" s="4">
        <v>93.162393162393101</v>
      </c>
      <c r="AT13" s="4">
        <f t="shared" si="12"/>
        <v>1.5325342465753364</v>
      </c>
      <c r="AU13" s="4">
        <f t="shared" si="13"/>
        <v>1.1916251556662434</v>
      </c>
      <c r="AX13" s="4">
        <v>3.0181086519114899</v>
      </c>
      <c r="AY13" s="4">
        <v>0</v>
      </c>
      <c r="AZ13" s="4">
        <v>117.17451523545699</v>
      </c>
      <c r="BA13" s="4">
        <f t="shared" si="14"/>
        <v>1.509054325955745</v>
      </c>
      <c r="BB13" s="4">
        <f t="shared" si="15"/>
        <v>1.509054325955745</v>
      </c>
    </row>
    <row r="14" spans="1:54" x14ac:dyDescent="0.2">
      <c r="A14" s="4">
        <v>143.587589061263</v>
      </c>
      <c r="B14" s="4">
        <v>140.310551242343</v>
      </c>
      <c r="C14" s="4">
        <v>71.803169400425006</v>
      </c>
      <c r="D14" s="4">
        <f t="shared" si="0"/>
        <v>141.949070151803</v>
      </c>
      <c r="E14" s="4">
        <f t="shared" si="1"/>
        <v>1.6385189094600037</v>
      </c>
      <c r="H14" s="4">
        <v>104.708305223165</v>
      </c>
      <c r="I14" s="4">
        <v>101.01729219188201</v>
      </c>
      <c r="J14" s="4">
        <v>72.296985406384294</v>
      </c>
      <c r="K14" s="4">
        <f t="shared" si="2"/>
        <v>102.8627987075235</v>
      </c>
      <c r="L14" s="4">
        <f t="shared" si="3"/>
        <v>1.845506515641496</v>
      </c>
      <c r="N14" s="4"/>
      <c r="O14" s="4">
        <v>55.114822546972803</v>
      </c>
      <c r="P14" s="4">
        <v>51.670146137787</v>
      </c>
      <c r="Q14" s="4">
        <v>79.464285714285694</v>
      </c>
      <c r="R14" s="4">
        <f t="shared" si="4"/>
        <v>53.392484342379902</v>
      </c>
      <c r="S14" s="4">
        <f t="shared" si="5"/>
        <v>1.7223382045929014</v>
      </c>
      <c r="V14" s="4">
        <v>26.450892857142801</v>
      </c>
      <c r="W14" s="4">
        <v>22.767857142857</v>
      </c>
      <c r="X14" s="4">
        <v>83.639398998330506</v>
      </c>
      <c r="Y14" s="4">
        <f t="shared" si="6"/>
        <v>24.609374999999901</v>
      </c>
      <c r="Z14" s="4">
        <f t="shared" si="7"/>
        <v>1.8415178571429003</v>
      </c>
      <c r="AC14" s="4">
        <v>14.6414342629482</v>
      </c>
      <c r="AD14" s="4">
        <v>11.332007952286199</v>
      </c>
      <c r="AE14" s="4">
        <v>98.630136986301295</v>
      </c>
      <c r="AF14" s="4">
        <f t="shared" si="8"/>
        <v>12.9867211076172</v>
      </c>
      <c r="AG14" s="4">
        <f t="shared" si="9"/>
        <v>1.6547131553310006</v>
      </c>
      <c r="AJ14" s="4">
        <v>3.5643564356435302</v>
      </c>
      <c r="AK14" s="4">
        <v>0.29702970297026299</v>
      </c>
      <c r="AL14" s="4">
        <v>83.231707317073102</v>
      </c>
      <c r="AM14" s="4">
        <f t="shared" si="10"/>
        <v>1.9306930693068964</v>
      </c>
      <c r="AN14" s="4">
        <f t="shared" si="11"/>
        <v>1.6336633663366336</v>
      </c>
      <c r="AQ14" s="4">
        <v>2.7241594022415798</v>
      </c>
      <c r="AR14" s="4">
        <v>0.68181818181815801</v>
      </c>
      <c r="AS14" s="4">
        <v>99.145299145299106</v>
      </c>
      <c r="AT14" s="4">
        <f t="shared" si="12"/>
        <v>1.7029887920298687</v>
      </c>
      <c r="AU14" s="4">
        <f t="shared" si="13"/>
        <v>1.0211706102117108</v>
      </c>
      <c r="AX14" s="4">
        <v>3.0181086519114899</v>
      </c>
      <c r="AY14" s="4">
        <v>0.30120481927710302</v>
      </c>
      <c r="AZ14" s="4">
        <v>122.991689750692</v>
      </c>
      <c r="BA14" s="4">
        <f t="shared" si="14"/>
        <v>1.6596567355942966</v>
      </c>
      <c r="BB14" s="4">
        <f t="shared" si="15"/>
        <v>1.3584519163171935</v>
      </c>
    </row>
    <row r="15" spans="1:54" x14ac:dyDescent="0.2">
      <c r="A15" s="4">
        <v>150.62082471076701</v>
      </c>
      <c r="B15" s="4">
        <v>147.59586672407301</v>
      </c>
      <c r="C15" s="4">
        <v>76.878098915292796</v>
      </c>
      <c r="D15" s="4">
        <f t="shared" si="0"/>
        <v>149.10834571742001</v>
      </c>
      <c r="E15" s="4">
        <f t="shared" si="1"/>
        <v>1.5124789933470026</v>
      </c>
      <c r="H15" s="4">
        <v>116.431133046905</v>
      </c>
      <c r="I15" s="4">
        <v>112.74012001562301</v>
      </c>
      <c r="J15" s="4">
        <v>77.244966800411902</v>
      </c>
      <c r="K15" s="4">
        <f t="shared" si="2"/>
        <v>114.58562653126401</v>
      </c>
      <c r="L15" s="4">
        <f t="shared" si="3"/>
        <v>1.8455065156409987</v>
      </c>
      <c r="N15" s="4"/>
      <c r="O15" s="4">
        <v>63.256784968684698</v>
      </c>
      <c r="P15" s="4">
        <v>59.812108559498903</v>
      </c>
      <c r="Q15" s="4">
        <v>84.821428571428498</v>
      </c>
      <c r="R15" s="4">
        <f t="shared" si="4"/>
        <v>61.534446764091797</v>
      </c>
      <c r="S15" s="4">
        <f t="shared" si="5"/>
        <v>1.7223382045928979</v>
      </c>
      <c r="V15" s="4">
        <v>30.468749999999901</v>
      </c>
      <c r="W15" s="4">
        <v>27.120535714285602</v>
      </c>
      <c r="X15" s="4">
        <v>88.647746243739505</v>
      </c>
      <c r="Y15" s="4">
        <f t="shared" si="6"/>
        <v>28.794642857142751</v>
      </c>
      <c r="Z15" s="4">
        <f t="shared" si="7"/>
        <v>1.6741071428571495</v>
      </c>
      <c r="AC15" s="4">
        <v>19.123505976095601</v>
      </c>
      <c r="AD15" s="4">
        <v>15.805168986083499</v>
      </c>
      <c r="AE15" s="4">
        <v>102.28310502283099</v>
      </c>
      <c r="AF15" s="4">
        <f t="shared" si="8"/>
        <v>17.464337481089551</v>
      </c>
      <c r="AG15" s="4">
        <f t="shared" si="9"/>
        <v>1.6591684950060506</v>
      </c>
      <c r="AJ15" s="4">
        <v>3.86138613861382</v>
      </c>
      <c r="AK15" s="4">
        <v>0.59405940594055495</v>
      </c>
      <c r="AL15" s="4">
        <v>88.262195121951194</v>
      </c>
      <c r="AM15" s="4">
        <f t="shared" si="10"/>
        <v>2.2277227722771875</v>
      </c>
      <c r="AN15" s="4">
        <f t="shared" si="11"/>
        <v>1.6336633663366324</v>
      </c>
      <c r="AQ15" s="4">
        <v>3.0666251556662298</v>
      </c>
      <c r="AR15" s="4">
        <v>0.68181818181815801</v>
      </c>
      <c r="AS15" s="4">
        <v>103.846153846153</v>
      </c>
      <c r="AT15" s="4">
        <f t="shared" si="12"/>
        <v>1.874221668742194</v>
      </c>
      <c r="AU15" s="4">
        <f t="shared" si="13"/>
        <v>1.1924034869240359</v>
      </c>
      <c r="AX15" s="4">
        <v>3.6217303822937401</v>
      </c>
      <c r="AY15" s="4">
        <v>0.60240963855420604</v>
      </c>
      <c r="AZ15" s="4">
        <v>127.562326869806</v>
      </c>
      <c r="BA15" s="4">
        <f t="shared" si="14"/>
        <v>2.1120700104239729</v>
      </c>
      <c r="BB15" s="4">
        <f t="shared" si="15"/>
        <v>1.509660371869767</v>
      </c>
    </row>
    <row r="16" spans="1:54" x14ac:dyDescent="0.2">
      <c r="A16" s="4">
        <v>156.39366119914999</v>
      </c>
      <c r="B16" s="4">
        <v>152.61246371578099</v>
      </c>
      <c r="C16" s="4">
        <v>81.932195386175195</v>
      </c>
      <c r="D16" s="4">
        <f t="shared" si="0"/>
        <v>154.50306245746549</v>
      </c>
      <c r="E16" s="4">
        <f t="shared" si="1"/>
        <v>1.8905987416844994</v>
      </c>
      <c r="H16" s="4">
        <v>124.45939708127599</v>
      </c>
      <c r="I16" s="4">
        <v>121.103930689202</v>
      </c>
      <c r="J16" s="4">
        <v>82.927955118417799</v>
      </c>
      <c r="K16" s="4">
        <f t="shared" si="2"/>
        <v>122.781663885239</v>
      </c>
      <c r="L16" s="4">
        <f t="shared" si="3"/>
        <v>1.6777331960369963</v>
      </c>
      <c r="N16" s="4"/>
      <c r="O16" s="4">
        <v>72.338204592901803</v>
      </c>
      <c r="P16" s="4">
        <v>68.8935281837161</v>
      </c>
      <c r="Q16" s="4">
        <v>89.732142857142804</v>
      </c>
      <c r="R16" s="4">
        <f t="shared" si="4"/>
        <v>70.615866388308945</v>
      </c>
      <c r="S16" s="4">
        <f t="shared" si="5"/>
        <v>1.7223382045928517</v>
      </c>
      <c r="V16" s="4">
        <v>35.825892857142797</v>
      </c>
      <c r="W16" s="4">
        <v>32.477678571428498</v>
      </c>
      <c r="X16" s="4">
        <v>93.155258764607694</v>
      </c>
      <c r="Y16" s="4">
        <f t="shared" si="6"/>
        <v>34.151785714285651</v>
      </c>
      <c r="Z16" s="4">
        <f t="shared" si="7"/>
        <v>1.6741071428571495</v>
      </c>
      <c r="AC16" s="4">
        <v>22.709163346613501</v>
      </c>
      <c r="AD16" s="4">
        <v>19.6819085487077</v>
      </c>
      <c r="AE16" s="4">
        <v>107.305936073059</v>
      </c>
      <c r="AF16" s="4">
        <f t="shared" si="8"/>
        <v>21.195535947660602</v>
      </c>
      <c r="AG16" s="4">
        <f t="shared" si="9"/>
        <v>1.5136273989529005</v>
      </c>
      <c r="AJ16" s="4">
        <v>4.7524752475247496</v>
      </c>
      <c r="AK16" s="4">
        <v>1.78217821782178</v>
      </c>
      <c r="AL16" s="4">
        <v>93.292682926829301</v>
      </c>
      <c r="AM16" s="4">
        <f t="shared" si="10"/>
        <v>3.2673267326732649</v>
      </c>
      <c r="AN16" s="4">
        <f t="shared" si="11"/>
        <v>1.4851485148514847</v>
      </c>
      <c r="AQ16" s="4">
        <v>4.0940224159402003</v>
      </c>
      <c r="AR16" s="4">
        <v>0.68181818181815801</v>
      </c>
      <c r="AS16" s="4">
        <v>108.54700854700801</v>
      </c>
      <c r="AT16" s="4">
        <f t="shared" si="12"/>
        <v>2.387920298879179</v>
      </c>
      <c r="AU16" s="4">
        <f t="shared" si="13"/>
        <v>1.7061021170610211</v>
      </c>
      <c r="AX16" s="4">
        <v>3.6217303822937699</v>
      </c>
      <c r="AY16" s="4">
        <v>0.60240963855420604</v>
      </c>
      <c r="AZ16" s="4">
        <v>132.963988919667</v>
      </c>
      <c r="BA16" s="4">
        <f t="shared" si="14"/>
        <v>2.112070010423988</v>
      </c>
      <c r="BB16" s="4">
        <f t="shared" si="15"/>
        <v>1.5096603718697819</v>
      </c>
    </row>
    <row r="17" spans="1:54" x14ac:dyDescent="0.2">
      <c r="A17" s="4">
        <v>158.88945986861199</v>
      </c>
      <c r="B17" s="4">
        <v>154.85618255302001</v>
      </c>
      <c r="C17" s="4">
        <v>86.932125942695194</v>
      </c>
      <c r="D17" s="4">
        <f t="shared" si="0"/>
        <v>156.872821210816</v>
      </c>
      <c r="E17" s="4">
        <f t="shared" si="1"/>
        <v>2.016638657795994</v>
      </c>
      <c r="H17" s="4">
        <v>133.83872456769501</v>
      </c>
      <c r="I17" s="4">
        <v>130.48325817561999</v>
      </c>
      <c r="J17" s="4">
        <v>86.648261903916506</v>
      </c>
      <c r="K17" s="4">
        <f t="shared" si="2"/>
        <v>132.1609913716575</v>
      </c>
      <c r="L17" s="4">
        <f t="shared" si="3"/>
        <v>1.6777331960375079</v>
      </c>
      <c r="N17" s="4"/>
      <c r="O17" s="4">
        <v>81.1064718162839</v>
      </c>
      <c r="P17" s="4">
        <v>77.661795407098097</v>
      </c>
      <c r="Q17" s="4">
        <v>94.642857142857096</v>
      </c>
      <c r="R17" s="4">
        <f t="shared" si="4"/>
        <v>79.384133611690999</v>
      </c>
      <c r="S17" s="4">
        <f t="shared" si="5"/>
        <v>1.7223382045929014</v>
      </c>
      <c r="V17" s="4">
        <v>41.183035714285602</v>
      </c>
      <c r="W17" s="4">
        <v>38.169642857142797</v>
      </c>
      <c r="X17" s="4">
        <v>99.165275459098496</v>
      </c>
      <c r="Y17" s="4">
        <f t="shared" si="6"/>
        <v>39.676339285714199</v>
      </c>
      <c r="Z17" s="4">
        <f t="shared" si="7"/>
        <v>1.5066964285714022</v>
      </c>
      <c r="AC17" s="4">
        <v>27.788844621513899</v>
      </c>
      <c r="AD17" s="4">
        <v>24.453280318091402</v>
      </c>
      <c r="AE17" s="4">
        <v>112.785388127853</v>
      </c>
      <c r="AF17" s="4">
        <f t="shared" si="8"/>
        <v>26.121062469802652</v>
      </c>
      <c r="AG17" s="4">
        <f t="shared" si="9"/>
        <v>1.6677821517112488</v>
      </c>
      <c r="AJ17" s="4">
        <v>5.9405940594059201</v>
      </c>
      <c r="AK17" s="4">
        <v>2.3762376237623601</v>
      </c>
      <c r="AL17" s="4">
        <v>98.780487804878007</v>
      </c>
      <c r="AM17" s="4">
        <f t="shared" si="10"/>
        <v>4.1584158415841399</v>
      </c>
      <c r="AN17" s="4">
        <f t="shared" si="11"/>
        <v>1.78217821782178</v>
      </c>
      <c r="AQ17" s="4">
        <v>3.7515566625155499</v>
      </c>
      <c r="AR17" s="4">
        <v>0.68181818181815801</v>
      </c>
      <c r="AS17" s="4">
        <v>114.102564102564</v>
      </c>
      <c r="AT17" s="4">
        <f t="shared" si="12"/>
        <v>2.2166874221668538</v>
      </c>
      <c r="AU17" s="4">
        <f t="shared" si="13"/>
        <v>1.5348692403486959</v>
      </c>
      <c r="AX17" s="4">
        <v>4.8289738430583702</v>
      </c>
      <c r="AY17" s="4">
        <v>1.50602409638554</v>
      </c>
      <c r="AZ17" s="4">
        <v>137.95013850415501</v>
      </c>
      <c r="BA17" s="4">
        <f t="shared" si="14"/>
        <v>3.1674989697219553</v>
      </c>
      <c r="BB17" s="4">
        <f t="shared" si="15"/>
        <v>1.6614748733364151</v>
      </c>
    </row>
    <row r="18" spans="1:54" x14ac:dyDescent="0.2">
      <c r="A18" s="4">
        <v>155.83950222913501</v>
      </c>
      <c r="B18" s="4">
        <v>152.058304745767</v>
      </c>
      <c r="C18" s="4">
        <v>91.840391105679004</v>
      </c>
      <c r="D18" s="4">
        <f t="shared" si="0"/>
        <v>153.94890348745099</v>
      </c>
      <c r="E18" s="4">
        <f t="shared" si="1"/>
        <v>1.890598741684002</v>
      </c>
      <c r="H18" s="4">
        <v>138.17952632887099</v>
      </c>
      <c r="I18" s="4">
        <v>135.159606576003</v>
      </c>
      <c r="J18" s="4">
        <v>91.479068281078</v>
      </c>
      <c r="K18" s="4">
        <f t="shared" si="2"/>
        <v>136.66956645243698</v>
      </c>
      <c r="L18" s="4">
        <f t="shared" si="3"/>
        <v>1.5099598764339959</v>
      </c>
      <c r="N18" s="4"/>
      <c r="O18" s="4">
        <v>90.501043841336099</v>
      </c>
      <c r="P18" s="4">
        <v>87.056367432150296</v>
      </c>
      <c r="Q18" s="4">
        <v>100</v>
      </c>
      <c r="R18" s="4">
        <f t="shared" si="4"/>
        <v>88.778705636743197</v>
      </c>
      <c r="S18" s="4">
        <f t="shared" si="5"/>
        <v>1.7223382045929014</v>
      </c>
      <c r="V18" s="4">
        <v>47.544642857142797</v>
      </c>
      <c r="W18" s="4">
        <v>43.861607142857103</v>
      </c>
      <c r="X18" s="4">
        <v>103.672787979966</v>
      </c>
      <c r="Y18" s="4">
        <f t="shared" si="6"/>
        <v>45.70312499999995</v>
      </c>
      <c r="Z18" s="4">
        <f t="shared" si="7"/>
        <v>1.841517857142847</v>
      </c>
      <c r="AC18" s="4">
        <v>31.972111553784799</v>
      </c>
      <c r="AD18" s="4">
        <v>29.522862823061601</v>
      </c>
      <c r="AE18" s="4">
        <v>118.264840182648</v>
      </c>
      <c r="AF18" s="4">
        <f t="shared" si="8"/>
        <v>30.7474871884232</v>
      </c>
      <c r="AG18" s="4">
        <f t="shared" si="9"/>
        <v>1.2246243653615991</v>
      </c>
      <c r="AJ18" s="4">
        <v>7.1287128712870897</v>
      </c>
      <c r="AK18" s="4">
        <v>3.5643564356435302</v>
      </c>
      <c r="AL18" s="4">
        <v>103.353658536585</v>
      </c>
      <c r="AM18" s="4">
        <f t="shared" si="10"/>
        <v>5.3465346534653104</v>
      </c>
      <c r="AN18" s="4">
        <f t="shared" si="11"/>
        <v>1.7821782178217798</v>
      </c>
      <c r="AQ18" s="4">
        <v>5.1214196762141704</v>
      </c>
      <c r="AR18" s="4">
        <v>1.7045454545454299</v>
      </c>
      <c r="AS18" s="4">
        <v>118.37606837606801</v>
      </c>
      <c r="AT18" s="4">
        <f t="shared" si="12"/>
        <v>3.4129825653798003</v>
      </c>
      <c r="AU18" s="4">
        <f t="shared" si="13"/>
        <v>1.7084371108343701</v>
      </c>
      <c r="AX18" s="4">
        <v>5.1307847082495002</v>
      </c>
      <c r="AY18" s="4">
        <v>2.4096385542168499</v>
      </c>
      <c r="AZ18" s="4">
        <v>142.52077562326801</v>
      </c>
      <c r="BA18" s="4">
        <f t="shared" si="14"/>
        <v>3.7702116312331748</v>
      </c>
      <c r="BB18" s="4">
        <f t="shared" si="15"/>
        <v>1.3605730770163251</v>
      </c>
    </row>
    <row r="19" spans="1:54" x14ac:dyDescent="0.2">
      <c r="A19" s="4">
        <v>150.51926362133801</v>
      </c>
      <c r="B19" s="4">
        <v>145.47766697684699</v>
      </c>
      <c r="C19" s="4">
        <v>97.021048318773296</v>
      </c>
      <c r="D19" s="4">
        <f t="shared" si="0"/>
        <v>147.99846529909252</v>
      </c>
      <c r="E19" s="4">
        <f t="shared" si="1"/>
        <v>2.5207983222455113</v>
      </c>
      <c r="H19" s="4">
        <v>144.86915456449901</v>
      </c>
      <c r="I19" s="4">
        <v>141.84923481163199</v>
      </c>
      <c r="J19" s="4">
        <v>96.347157618151499</v>
      </c>
      <c r="K19" s="4">
        <f t="shared" si="2"/>
        <v>143.35919468806549</v>
      </c>
      <c r="L19" s="4">
        <f t="shared" si="3"/>
        <v>1.5099598764335127</v>
      </c>
      <c r="N19" s="4"/>
      <c r="O19" s="4">
        <v>97.703549060542798</v>
      </c>
      <c r="P19" s="4">
        <v>93.945720250521902</v>
      </c>
      <c r="Q19" s="4">
        <v>104.91071428571399</v>
      </c>
      <c r="R19" s="4">
        <f t="shared" si="4"/>
        <v>95.82463465553235</v>
      </c>
      <c r="S19" s="4">
        <f t="shared" si="5"/>
        <v>1.8789144050104483</v>
      </c>
      <c r="V19" s="4">
        <v>54.910714285714199</v>
      </c>
      <c r="W19" s="4">
        <v>51.562499999999901</v>
      </c>
      <c r="X19" s="4">
        <v>108.681135225375</v>
      </c>
      <c r="Y19" s="4">
        <f t="shared" si="6"/>
        <v>53.236607142857054</v>
      </c>
      <c r="Z19" s="4">
        <f t="shared" si="7"/>
        <v>1.6741071428571495</v>
      </c>
      <c r="AC19" s="4">
        <v>37.948207171314699</v>
      </c>
      <c r="AD19" s="4">
        <v>34.5924453280318</v>
      </c>
      <c r="AE19" s="4">
        <v>122.374429223744</v>
      </c>
      <c r="AF19" s="4">
        <f t="shared" si="8"/>
        <v>36.270326249673246</v>
      </c>
      <c r="AG19" s="4">
        <f t="shared" si="9"/>
        <v>1.6778809216414494</v>
      </c>
      <c r="AJ19" s="4">
        <v>8.6138613861385807</v>
      </c>
      <c r="AK19" s="4">
        <v>5.3465346534653104</v>
      </c>
      <c r="AL19" s="4">
        <v>108.38414634146299</v>
      </c>
      <c r="AM19" s="4">
        <f t="shared" si="10"/>
        <v>6.9801980198019455</v>
      </c>
      <c r="AN19" s="4">
        <f t="shared" si="11"/>
        <v>1.6336633663366351</v>
      </c>
      <c r="AQ19" s="4">
        <v>5.46388542963882</v>
      </c>
      <c r="AR19" s="4">
        <v>2.0454545454545601</v>
      </c>
      <c r="AS19" s="4">
        <v>123.504273504273</v>
      </c>
      <c r="AT19" s="4">
        <f t="shared" si="12"/>
        <v>3.75466998754669</v>
      </c>
      <c r="AU19" s="4">
        <f t="shared" si="13"/>
        <v>1.7092154420921299</v>
      </c>
      <c r="AX19" s="4">
        <v>6.3380281690140796</v>
      </c>
      <c r="AY19" s="4">
        <v>3.0120481927710898</v>
      </c>
      <c r="AZ19" s="4">
        <v>147.50692520775601</v>
      </c>
      <c r="BA19" s="4">
        <f t="shared" si="14"/>
        <v>4.6750381808925852</v>
      </c>
      <c r="BB19" s="4">
        <f t="shared" si="15"/>
        <v>1.6629899881214949</v>
      </c>
    </row>
    <row r="20" spans="1:54" x14ac:dyDescent="0.2">
      <c r="A20" s="4">
        <v>142.93030652351999</v>
      </c>
      <c r="B20" s="4">
        <v>138.64494937570299</v>
      </c>
      <c r="C20" s="4">
        <v>102.164206052693</v>
      </c>
      <c r="D20" s="4">
        <f t="shared" si="0"/>
        <v>140.78762794961148</v>
      </c>
      <c r="E20" s="4">
        <f t="shared" si="1"/>
        <v>2.1426785739084977</v>
      </c>
      <c r="H20" s="4">
        <v>150.88768952171199</v>
      </c>
      <c r="I20" s="4">
        <v>147.86776976884499</v>
      </c>
      <c r="J20" s="4">
        <v>101.20459468096399</v>
      </c>
      <c r="K20" s="4">
        <f t="shared" si="2"/>
        <v>149.37772964527849</v>
      </c>
      <c r="L20" s="4">
        <f t="shared" si="3"/>
        <v>1.5099598764334985</v>
      </c>
      <c r="N20" s="4"/>
      <c r="O20" s="4">
        <v>107.41127348643001</v>
      </c>
      <c r="P20" s="4">
        <v>104.279749478079</v>
      </c>
      <c r="Q20" s="4">
        <v>109.821428571428</v>
      </c>
      <c r="R20" s="4">
        <f t="shared" si="4"/>
        <v>105.84551148225449</v>
      </c>
      <c r="S20" s="4">
        <f t="shared" si="5"/>
        <v>1.5657620041755038</v>
      </c>
      <c r="V20" s="4">
        <v>61.272321428571402</v>
      </c>
      <c r="W20" s="4">
        <v>57.254464285714299</v>
      </c>
      <c r="X20" s="4">
        <v>113.689482470784</v>
      </c>
      <c r="Y20" s="4">
        <f t="shared" si="6"/>
        <v>59.263392857142847</v>
      </c>
      <c r="Z20" s="4">
        <f t="shared" si="7"/>
        <v>2.0089285714285516</v>
      </c>
      <c r="AC20" s="4">
        <v>43.625498007968098</v>
      </c>
      <c r="AD20" s="4">
        <v>40.556660039761397</v>
      </c>
      <c r="AE20" s="4">
        <v>128.310502283105</v>
      </c>
      <c r="AF20" s="4">
        <f t="shared" si="8"/>
        <v>42.091079023864751</v>
      </c>
      <c r="AG20" s="4">
        <f t="shared" si="9"/>
        <v>1.5344189841033504</v>
      </c>
      <c r="AJ20" s="4">
        <v>10.09900990099</v>
      </c>
      <c r="AK20" s="4">
        <v>6.83168316831682</v>
      </c>
      <c r="AL20" s="4">
        <v>113.414634146341</v>
      </c>
      <c r="AM20" s="4">
        <f t="shared" si="10"/>
        <v>8.4653465346534098</v>
      </c>
      <c r="AN20" s="4">
        <f t="shared" si="11"/>
        <v>1.6336633663365898</v>
      </c>
      <c r="AQ20" s="4">
        <v>5.8063511830634909</v>
      </c>
      <c r="AR20" s="4">
        <v>2.7272727272727102</v>
      </c>
      <c r="AS20" s="4">
        <v>129.05982905982901</v>
      </c>
      <c r="AT20" s="4">
        <f t="shared" si="12"/>
        <v>4.2668119551681007</v>
      </c>
      <c r="AU20" s="4">
        <f t="shared" si="13"/>
        <v>1.5395392278953903</v>
      </c>
      <c r="AX20" s="4">
        <v>7.2434607645875202</v>
      </c>
      <c r="AY20" s="4">
        <v>4.2168674698795003</v>
      </c>
      <c r="AZ20" s="4">
        <v>152.07756232686901</v>
      </c>
      <c r="BA20" s="4">
        <f t="shared" si="14"/>
        <v>5.7301641172335103</v>
      </c>
      <c r="BB20" s="4">
        <f t="shared" si="15"/>
        <v>1.5132966473540099</v>
      </c>
    </row>
    <row r="21" spans="1:54" x14ac:dyDescent="0.2">
      <c r="A21" s="4">
        <v>131.05755475618301</v>
      </c>
      <c r="B21" s="4">
        <v>126.772197608366</v>
      </c>
      <c r="C21" s="4">
        <v>106.92663990777901</v>
      </c>
      <c r="D21" s="4">
        <f t="shared" si="0"/>
        <v>128.9148761822745</v>
      </c>
      <c r="E21" s="4">
        <f t="shared" si="1"/>
        <v>2.1426785739085048</v>
      </c>
      <c r="H21" s="4">
        <v>151.53925363064999</v>
      </c>
      <c r="I21" s="4">
        <v>148.18378723857501</v>
      </c>
      <c r="J21" s="4">
        <v>105.58001633348699</v>
      </c>
      <c r="K21" s="4">
        <f t="shared" si="2"/>
        <v>149.86152043461249</v>
      </c>
      <c r="L21" s="4">
        <f t="shared" si="3"/>
        <v>1.6777331960374937</v>
      </c>
      <c r="N21" s="4"/>
      <c r="O21" s="4">
        <v>113.674321503131</v>
      </c>
      <c r="P21" s="4">
        <v>110.229645093945</v>
      </c>
      <c r="Q21" s="4">
        <v>115.178571428571</v>
      </c>
      <c r="R21" s="4">
        <f t="shared" si="4"/>
        <v>111.951983298538</v>
      </c>
      <c r="S21" s="4">
        <f t="shared" si="5"/>
        <v>1.7223382045930009</v>
      </c>
      <c r="V21" s="4">
        <v>67.633928571428498</v>
      </c>
      <c r="W21" s="4">
        <v>63.950892857142797</v>
      </c>
      <c r="X21" s="4">
        <v>119.699499165275</v>
      </c>
      <c r="Y21" s="4">
        <f t="shared" si="6"/>
        <v>65.792410714285651</v>
      </c>
      <c r="Z21" s="4">
        <f t="shared" si="7"/>
        <v>1.8415178571428505</v>
      </c>
      <c r="AC21" s="4">
        <v>50.199203187250902</v>
      </c>
      <c r="AD21" s="4">
        <v>46.819085487077501</v>
      </c>
      <c r="AE21" s="4">
        <v>133.333333333333</v>
      </c>
      <c r="AF21" s="4">
        <f t="shared" si="8"/>
        <v>48.509144337164201</v>
      </c>
      <c r="AG21" s="4">
        <f t="shared" si="9"/>
        <v>1.6900588500867002</v>
      </c>
      <c r="AJ21" s="4">
        <v>12.1782178217821</v>
      </c>
      <c r="AK21" s="4">
        <v>8.6138613861386002</v>
      </c>
      <c r="AL21" s="4">
        <v>117.987804878048</v>
      </c>
      <c r="AM21" s="4">
        <f t="shared" si="10"/>
        <v>10.39603960396035</v>
      </c>
      <c r="AN21" s="4">
        <f t="shared" si="11"/>
        <v>1.78217821782175</v>
      </c>
      <c r="AQ21" s="4">
        <v>7.5186799501867299</v>
      </c>
      <c r="AR21" s="4">
        <v>4.0909090909090597</v>
      </c>
      <c r="AS21" s="4">
        <v>133.333333333333</v>
      </c>
      <c r="AT21" s="4">
        <f t="shared" si="12"/>
        <v>5.8047945205478948</v>
      </c>
      <c r="AU21" s="4">
        <f t="shared" si="13"/>
        <v>1.7138854296388351</v>
      </c>
      <c r="AX21" s="4">
        <v>8.1488933601609599</v>
      </c>
      <c r="AY21" s="4">
        <v>4.5180722891566001</v>
      </c>
      <c r="AZ21" s="4">
        <v>157.479224376731</v>
      </c>
      <c r="BA21" s="4">
        <f t="shared" si="14"/>
        <v>6.3334828246587804</v>
      </c>
      <c r="BB21" s="4">
        <f t="shared" si="15"/>
        <v>1.8154105355021799</v>
      </c>
    </row>
    <row r="22" spans="1:54" x14ac:dyDescent="0.2">
      <c r="A22" s="4">
        <v>117.166601852752</v>
      </c>
      <c r="B22" s="4">
        <v>113.133324537159</v>
      </c>
      <c r="C22" s="4">
        <v>111.96563242177101</v>
      </c>
      <c r="D22" s="4">
        <f t="shared" si="0"/>
        <v>115.14996319495549</v>
      </c>
      <c r="E22" s="4">
        <f t="shared" si="1"/>
        <v>2.0166386577964985</v>
      </c>
      <c r="H22" s="4">
        <v>149.169122607676</v>
      </c>
      <c r="I22" s="4">
        <v>145.81365621560201</v>
      </c>
      <c r="J22" s="4">
        <v>110.304299968043</v>
      </c>
      <c r="K22" s="4">
        <f t="shared" si="2"/>
        <v>147.49138941163901</v>
      </c>
      <c r="L22" s="4">
        <f t="shared" si="3"/>
        <v>1.6777331960369963</v>
      </c>
      <c r="N22" s="4"/>
      <c r="O22" s="4">
        <v>121.81628392484301</v>
      </c>
      <c r="P22" s="4">
        <v>118.371607515657</v>
      </c>
      <c r="Q22" s="4">
        <v>120.089285714285</v>
      </c>
      <c r="R22" s="4">
        <f t="shared" si="4"/>
        <v>120.09394572025001</v>
      </c>
      <c r="S22" s="4">
        <f t="shared" si="5"/>
        <v>1.7223382045930009</v>
      </c>
      <c r="V22" s="4">
        <v>72.321428571428498</v>
      </c>
      <c r="W22" s="4">
        <v>68.303571428571402</v>
      </c>
      <c r="X22" s="4">
        <v>123.706176961602</v>
      </c>
      <c r="Y22" s="4">
        <f t="shared" si="6"/>
        <v>70.312499999999943</v>
      </c>
      <c r="Z22" s="4">
        <f t="shared" si="7"/>
        <v>2.0089285714285481</v>
      </c>
      <c r="AC22" s="4">
        <v>56.474103585657303</v>
      </c>
      <c r="AD22" s="4">
        <v>53.081510934393599</v>
      </c>
      <c r="AE22" s="4">
        <v>138.35616438356101</v>
      </c>
      <c r="AF22" s="4">
        <f t="shared" si="8"/>
        <v>54.777807260025455</v>
      </c>
      <c r="AG22" s="4">
        <f t="shared" si="9"/>
        <v>1.6962963256318524</v>
      </c>
      <c r="AJ22" s="4">
        <v>14.851485148514801</v>
      </c>
      <c r="AK22" s="4">
        <v>11.287128712871199</v>
      </c>
      <c r="AL22" s="4">
        <v>123.475609756097</v>
      </c>
      <c r="AM22" s="4">
        <f t="shared" si="10"/>
        <v>13.069306930692999</v>
      </c>
      <c r="AN22" s="4">
        <f t="shared" si="11"/>
        <v>1.7821782178218006</v>
      </c>
      <c r="AQ22" s="4">
        <v>9.2310087173100612</v>
      </c>
      <c r="AR22" s="4">
        <v>5.7954545454545601</v>
      </c>
      <c r="AS22" s="4">
        <v>139.31623931623901</v>
      </c>
      <c r="AT22" s="4">
        <f t="shared" si="12"/>
        <v>7.5132316313823111</v>
      </c>
      <c r="AU22" s="4">
        <f t="shared" si="13"/>
        <v>1.7177770859277506</v>
      </c>
      <c r="AX22" s="4">
        <v>9.0543259557344093</v>
      </c>
      <c r="AY22" s="4">
        <v>6.0240963855421796</v>
      </c>
      <c r="AZ22" s="4">
        <v>162.88088642659201</v>
      </c>
      <c r="BA22" s="4">
        <f t="shared" si="14"/>
        <v>7.5392111706382945</v>
      </c>
      <c r="BB22" s="4">
        <f t="shared" si="15"/>
        <v>1.5151147850961149</v>
      </c>
    </row>
    <row r="23" spans="1:54" x14ac:dyDescent="0.2">
      <c r="A23" s="4">
        <v>104.536048110442</v>
      </c>
      <c r="B23" s="4">
        <v>100.75485062707401</v>
      </c>
      <c r="C23" s="4">
        <v>117.02545797975</v>
      </c>
      <c r="D23" s="4">
        <f t="shared" si="0"/>
        <v>102.64544936875799</v>
      </c>
      <c r="E23" s="4">
        <f t="shared" si="1"/>
        <v>1.8905987416839949</v>
      </c>
      <c r="H23" s="4">
        <v>145.12125838866501</v>
      </c>
      <c r="I23" s="4">
        <v>141.76579199659099</v>
      </c>
      <c r="J23" s="4">
        <v>115.001952916947</v>
      </c>
      <c r="K23" s="4">
        <f t="shared" si="2"/>
        <v>143.44352519262799</v>
      </c>
      <c r="L23" s="4">
        <f t="shared" si="3"/>
        <v>1.6777331960370105</v>
      </c>
      <c r="N23" s="4"/>
      <c r="O23" s="4">
        <v>127.139874739039</v>
      </c>
      <c r="P23" s="4">
        <v>123.695198329853</v>
      </c>
      <c r="Q23" s="4">
        <v>125</v>
      </c>
      <c r="R23" s="4">
        <f t="shared" si="4"/>
        <v>125.417536534446</v>
      </c>
      <c r="S23" s="4">
        <f t="shared" si="5"/>
        <v>1.7223382045930009</v>
      </c>
      <c r="V23" s="4">
        <v>79.687499999999901</v>
      </c>
      <c r="W23" s="4">
        <v>76.004464285714207</v>
      </c>
      <c r="X23" s="4">
        <v>128.71452420701101</v>
      </c>
      <c r="Y23" s="4">
        <f t="shared" si="6"/>
        <v>77.845982142857054</v>
      </c>
      <c r="Z23" s="4">
        <f t="shared" si="7"/>
        <v>1.841517857142847</v>
      </c>
      <c r="AC23" s="4">
        <v>63.346613545816702</v>
      </c>
      <c r="AD23" s="4">
        <v>59.940357852882698</v>
      </c>
      <c r="AE23" s="4">
        <v>143.835616438356</v>
      </c>
      <c r="AF23" s="4">
        <f t="shared" si="8"/>
        <v>61.643485699349696</v>
      </c>
      <c r="AG23" s="4">
        <f t="shared" si="9"/>
        <v>1.7031278464670017</v>
      </c>
      <c r="AJ23" s="4">
        <v>17.821782178217799</v>
      </c>
      <c r="AK23" s="4">
        <v>14.5544554455445</v>
      </c>
      <c r="AL23" s="4">
        <v>128.50609756097501</v>
      </c>
      <c r="AM23" s="4">
        <f t="shared" si="10"/>
        <v>16.18811881188115</v>
      </c>
      <c r="AN23" s="4">
        <f t="shared" si="11"/>
        <v>1.6336633663366493</v>
      </c>
      <c r="AQ23" s="4">
        <v>11.28580323785801</v>
      </c>
      <c r="AR23" s="4">
        <v>7.8409090909090899</v>
      </c>
      <c r="AS23" s="4">
        <v>143.16239316239299</v>
      </c>
      <c r="AT23" s="4">
        <f t="shared" si="12"/>
        <v>9.5633561643835492</v>
      </c>
      <c r="AU23" s="4">
        <f t="shared" si="13"/>
        <v>1.7224470734744601</v>
      </c>
      <c r="AX23" s="4">
        <v>10.865191146881299</v>
      </c>
      <c r="AY23" s="4">
        <v>7.2289156626505902</v>
      </c>
      <c r="AZ23" s="4">
        <v>167.86703601107999</v>
      </c>
      <c r="BA23" s="4">
        <f t="shared" si="14"/>
        <v>9.0470534047659452</v>
      </c>
      <c r="BB23" s="4">
        <f t="shared" si="15"/>
        <v>1.8181377421153546</v>
      </c>
    </row>
    <row r="24" spans="1:54" x14ac:dyDescent="0.2">
      <c r="A24" s="4">
        <v>90.900299995833393</v>
      </c>
      <c r="B24" s="4">
        <v>87.623262176914196</v>
      </c>
      <c r="C24" s="4">
        <v>121.448834043971</v>
      </c>
      <c r="D24" s="4">
        <f t="shared" si="0"/>
        <v>89.261781086373787</v>
      </c>
      <c r="E24" s="4">
        <f t="shared" si="1"/>
        <v>1.6385189094595987</v>
      </c>
      <c r="H24" s="4">
        <v>139.73120761282499</v>
      </c>
      <c r="I24" s="4">
        <v>136.04019458154301</v>
      </c>
      <c r="J24" s="4">
        <v>119.67830131733101</v>
      </c>
      <c r="K24" s="4">
        <f t="shared" si="2"/>
        <v>137.88570109718398</v>
      </c>
      <c r="L24" s="4">
        <f t="shared" si="3"/>
        <v>1.8455065156409916</v>
      </c>
      <c r="N24" s="4"/>
      <c r="O24" s="4">
        <v>131.52400835073001</v>
      </c>
      <c r="P24" s="4">
        <v>127.766179540709</v>
      </c>
      <c r="Q24" s="4">
        <v>131.24999999999901</v>
      </c>
      <c r="R24" s="4">
        <f t="shared" si="4"/>
        <v>129.64509394571951</v>
      </c>
      <c r="S24" s="4">
        <f t="shared" si="5"/>
        <v>1.8789144050105051</v>
      </c>
      <c r="V24" s="4">
        <v>84.709821428571402</v>
      </c>
      <c r="W24" s="4">
        <v>81.361607142857096</v>
      </c>
      <c r="X24" s="4">
        <v>133.72287145242001</v>
      </c>
      <c r="Y24" s="4">
        <f t="shared" si="6"/>
        <v>83.035714285714249</v>
      </c>
      <c r="Z24" s="4">
        <f t="shared" si="7"/>
        <v>1.674107142857153</v>
      </c>
      <c r="AC24" s="4">
        <v>70.2191235059761</v>
      </c>
      <c r="AD24" s="4">
        <v>66.799204771371706</v>
      </c>
      <c r="AE24" s="4">
        <v>149.31506849314999</v>
      </c>
      <c r="AF24" s="4">
        <f t="shared" si="8"/>
        <v>68.509164138673896</v>
      </c>
      <c r="AG24" s="4">
        <f t="shared" si="9"/>
        <v>1.7099593673021971</v>
      </c>
      <c r="AJ24" s="4">
        <v>21.683168316831601</v>
      </c>
      <c r="AK24" s="4">
        <v>18.118811881188101</v>
      </c>
      <c r="AL24" s="4">
        <v>133.993902439024</v>
      </c>
      <c r="AM24" s="4">
        <f t="shared" si="10"/>
        <v>19.900990099009853</v>
      </c>
      <c r="AN24" s="4">
        <f t="shared" si="11"/>
        <v>1.78217821782175</v>
      </c>
      <c r="AQ24" s="4">
        <v>12.65566625155661</v>
      </c>
      <c r="AR24" s="4">
        <v>9.2045454545454604</v>
      </c>
      <c r="AS24" s="4">
        <v>148.29059829059801</v>
      </c>
      <c r="AT24" s="4">
        <f t="shared" si="12"/>
        <v>10.930105853051035</v>
      </c>
      <c r="AU24" s="4">
        <f t="shared" si="13"/>
        <v>1.725560398505575</v>
      </c>
      <c r="AX24" s="4">
        <v>13.5814889336016</v>
      </c>
      <c r="AY24" s="4">
        <v>9.9397590361445793</v>
      </c>
      <c r="AZ24" s="4">
        <v>172.853185595567</v>
      </c>
      <c r="BA24" s="4">
        <f t="shared" si="14"/>
        <v>11.760623984873089</v>
      </c>
      <c r="BB24" s="4">
        <f t="shared" si="15"/>
        <v>1.8208649487285102</v>
      </c>
    </row>
    <row r="25" spans="1:54" x14ac:dyDescent="0.2">
      <c r="A25" s="4">
        <v>80.284822433021702</v>
      </c>
      <c r="B25" s="4">
        <v>76.755704781877995</v>
      </c>
      <c r="C25" s="4">
        <v>126.851884001611</v>
      </c>
      <c r="D25" s="4">
        <f t="shared" si="0"/>
        <v>78.520263607449849</v>
      </c>
      <c r="E25" s="4">
        <f t="shared" si="1"/>
        <v>1.7645588255718536</v>
      </c>
      <c r="H25" s="4">
        <v>129.98082590633101</v>
      </c>
      <c r="I25" s="4">
        <v>126.289812875048</v>
      </c>
      <c r="J25" s="4">
        <v>123.888612718815</v>
      </c>
      <c r="K25" s="4">
        <f t="shared" si="2"/>
        <v>128.13531939068952</v>
      </c>
      <c r="L25" s="4">
        <f t="shared" si="3"/>
        <v>1.8455065156415031</v>
      </c>
      <c r="N25" s="4"/>
      <c r="O25" s="4">
        <v>133.71607515657601</v>
      </c>
      <c r="P25" s="4">
        <v>130.27139874739001</v>
      </c>
      <c r="Q25" s="4">
        <v>135.267857142857</v>
      </c>
      <c r="R25" s="4">
        <f t="shared" si="4"/>
        <v>131.99373695198301</v>
      </c>
      <c r="S25" s="4">
        <f t="shared" si="5"/>
        <v>1.7223382045930009</v>
      </c>
      <c r="V25" s="4">
        <v>88.058035714285694</v>
      </c>
      <c r="W25" s="4">
        <v>85.044642857142804</v>
      </c>
      <c r="X25" s="4">
        <v>139.23205342237</v>
      </c>
      <c r="Y25" s="4">
        <f t="shared" si="6"/>
        <v>86.551339285714249</v>
      </c>
      <c r="Z25" s="4">
        <f t="shared" si="7"/>
        <v>1.5066964285714448</v>
      </c>
      <c r="AC25" s="4">
        <v>75.896414342629498</v>
      </c>
      <c r="AD25" s="4">
        <v>72.465208747514893</v>
      </c>
      <c r="AE25" s="4">
        <v>154.337899543378</v>
      </c>
      <c r="AF25" s="4">
        <f t="shared" si="8"/>
        <v>74.180811545072203</v>
      </c>
      <c r="AG25" s="4">
        <f t="shared" si="9"/>
        <v>1.7156027975573025</v>
      </c>
      <c r="AJ25" s="4">
        <v>24.950495049504902</v>
      </c>
      <c r="AK25" s="4">
        <v>21.683168316831601</v>
      </c>
      <c r="AL25" s="4">
        <v>139.02439024390199</v>
      </c>
      <c r="AM25" s="4">
        <f t="shared" si="10"/>
        <v>23.316831683168253</v>
      </c>
      <c r="AN25" s="4">
        <f t="shared" si="11"/>
        <v>1.6336633663366502</v>
      </c>
      <c r="AQ25" s="4">
        <v>15.052926525529211</v>
      </c>
      <c r="AR25" s="4">
        <v>11.25</v>
      </c>
      <c r="AS25" s="4">
        <v>153.41880341880301</v>
      </c>
      <c r="AT25" s="4">
        <f t="shared" si="12"/>
        <v>13.151463262764604</v>
      </c>
      <c r="AU25" s="4">
        <f t="shared" si="13"/>
        <v>1.9014632627646053</v>
      </c>
      <c r="AX25" s="4">
        <v>16.599597585512999</v>
      </c>
      <c r="AY25" s="4">
        <v>13.2530120481927</v>
      </c>
      <c r="AZ25" s="4">
        <v>177.839335180055</v>
      </c>
      <c r="BA25" s="4">
        <f t="shared" si="14"/>
        <v>14.926304816852848</v>
      </c>
      <c r="BB25" s="4">
        <f t="shared" si="15"/>
        <v>1.6732927686601498</v>
      </c>
    </row>
    <row r="26" spans="1:54" x14ac:dyDescent="0.2">
      <c r="A26" s="4">
        <v>68.4136331439841</v>
      </c>
      <c r="B26" s="4">
        <v>65.136595325064903</v>
      </c>
      <c r="C26" s="4">
        <v>131.30442632741199</v>
      </c>
      <c r="D26" s="4">
        <f t="shared" si="0"/>
        <v>66.775114234524494</v>
      </c>
      <c r="E26" s="4">
        <f t="shared" si="1"/>
        <v>1.6385189094595987</v>
      </c>
      <c r="H26" s="4">
        <v>120.897986720164</v>
      </c>
      <c r="I26" s="4">
        <v>117.54252032809001</v>
      </c>
      <c r="J26" s="4">
        <v>128.90317082697101</v>
      </c>
      <c r="K26" s="4">
        <f t="shared" si="2"/>
        <v>119.220253524127</v>
      </c>
      <c r="L26" s="4">
        <f t="shared" si="3"/>
        <v>1.6777331960369963</v>
      </c>
      <c r="N26" s="4"/>
      <c r="O26" s="4">
        <v>134.02922755741099</v>
      </c>
      <c r="P26" s="4">
        <v>130.58455114822499</v>
      </c>
      <c r="Q26" s="4">
        <v>140.625</v>
      </c>
      <c r="R26" s="4">
        <f t="shared" si="4"/>
        <v>132.30688935281799</v>
      </c>
      <c r="S26" s="4">
        <f t="shared" si="5"/>
        <v>1.7223382045930009</v>
      </c>
      <c r="V26" s="4">
        <v>95.424107142857096</v>
      </c>
      <c r="W26" s="4">
        <v>92.075892857142804</v>
      </c>
      <c r="X26" s="4">
        <v>144.240400667779</v>
      </c>
      <c r="Y26" s="4">
        <f t="shared" si="6"/>
        <v>93.749999999999943</v>
      </c>
      <c r="Z26" s="4">
        <f t="shared" si="7"/>
        <v>1.6741071428571459</v>
      </c>
      <c r="AC26" s="4">
        <v>80.976095617529893</v>
      </c>
      <c r="AD26" s="4">
        <v>77.236580516898599</v>
      </c>
      <c r="AE26" s="4">
        <v>158.90410958904101</v>
      </c>
      <c r="AF26" s="4">
        <f t="shared" si="8"/>
        <v>79.106338067214239</v>
      </c>
      <c r="AG26" s="4">
        <f t="shared" si="9"/>
        <v>1.8697575503156472</v>
      </c>
      <c r="AJ26" s="4">
        <v>28.514851485148402</v>
      </c>
      <c r="AK26" s="4">
        <v>25.247524752475201</v>
      </c>
      <c r="AL26" s="4">
        <v>143.59756097560901</v>
      </c>
      <c r="AM26" s="4">
        <f t="shared" si="10"/>
        <v>26.881188118811799</v>
      </c>
      <c r="AN26" s="4">
        <f t="shared" si="11"/>
        <v>1.6336633663366005</v>
      </c>
      <c r="AQ26" s="4">
        <v>18.477584059775712</v>
      </c>
      <c r="AR26" s="4">
        <v>15</v>
      </c>
      <c r="AS26" s="4">
        <v>158.119658119658</v>
      </c>
      <c r="AT26" s="4">
        <f t="shared" si="12"/>
        <v>16.738792029887854</v>
      </c>
      <c r="AU26" s="4">
        <f t="shared" si="13"/>
        <v>1.7387920298878559</v>
      </c>
      <c r="AX26" s="4">
        <v>18.712273641851102</v>
      </c>
      <c r="AY26" s="4">
        <v>15.361445783132501</v>
      </c>
      <c r="AZ26" s="4">
        <v>183.24099722991599</v>
      </c>
      <c r="BA26" s="4">
        <f t="shared" si="14"/>
        <v>17.0368597124918</v>
      </c>
      <c r="BB26" s="4">
        <f t="shared" si="15"/>
        <v>1.6754139293593004</v>
      </c>
    </row>
    <row r="27" spans="1:54" x14ac:dyDescent="0.2">
      <c r="A27" s="4">
        <v>60.571033735642501</v>
      </c>
      <c r="B27" s="4">
        <v>57.041916084498801</v>
      </c>
      <c r="C27" s="4">
        <v>136.753308981819</v>
      </c>
      <c r="D27" s="4">
        <f t="shared" si="0"/>
        <v>58.806474910070648</v>
      </c>
      <c r="E27" s="4">
        <f t="shared" si="1"/>
        <v>1.7645588255718501</v>
      </c>
      <c r="H27" s="4">
        <v>109.46987181763301</v>
      </c>
      <c r="I27" s="4">
        <v>106.114405425558</v>
      </c>
      <c r="J27" s="4">
        <v>133.086851542804</v>
      </c>
      <c r="K27" s="4">
        <f t="shared" si="2"/>
        <v>107.79213862159551</v>
      </c>
      <c r="L27" s="4">
        <f t="shared" si="3"/>
        <v>1.6777331960375008</v>
      </c>
      <c r="N27" s="4"/>
      <c r="O27" s="4">
        <v>134.342379958246</v>
      </c>
      <c r="P27" s="4">
        <v>130.58455114822499</v>
      </c>
      <c r="Q27" s="4">
        <v>145.53571428571399</v>
      </c>
      <c r="R27" s="4">
        <f t="shared" si="4"/>
        <v>132.46346555323549</v>
      </c>
      <c r="S27" s="4">
        <f t="shared" si="5"/>
        <v>1.8789144050105051</v>
      </c>
      <c r="V27" s="4">
        <v>102.120535714285</v>
      </c>
      <c r="W27" s="4">
        <v>98.772321428571402</v>
      </c>
      <c r="X27" s="4">
        <v>149.248747913188</v>
      </c>
      <c r="Y27" s="4">
        <f t="shared" si="6"/>
        <v>100.4464285714282</v>
      </c>
      <c r="Z27" s="4">
        <f t="shared" si="7"/>
        <v>1.6741071428567977</v>
      </c>
      <c r="AC27" s="4">
        <v>86.055776892430202</v>
      </c>
      <c r="AD27" s="4">
        <v>82.604373757455207</v>
      </c>
      <c r="AE27" s="4">
        <v>163.92694063926899</v>
      </c>
      <c r="AF27" s="4">
        <f t="shared" si="8"/>
        <v>84.330075324942698</v>
      </c>
      <c r="AG27" s="4">
        <f t="shared" si="9"/>
        <v>1.7257015674874978</v>
      </c>
      <c r="AJ27" s="4">
        <v>33.267326732673197</v>
      </c>
      <c r="AK27" s="4">
        <v>29.702970297029601</v>
      </c>
      <c r="AL27" s="4">
        <v>148.62804878048701</v>
      </c>
      <c r="AM27" s="4">
        <f t="shared" si="10"/>
        <v>31.485148514851399</v>
      </c>
      <c r="AN27" s="4">
        <f t="shared" si="11"/>
        <v>1.782178217821798</v>
      </c>
      <c r="AQ27" s="4">
        <v>22.58717310087161</v>
      </c>
      <c r="AR27" s="4">
        <v>18.409090909090899</v>
      </c>
      <c r="AS27" s="4">
        <v>162.82051282051199</v>
      </c>
      <c r="AT27" s="4">
        <f t="shared" si="12"/>
        <v>20.498132004981255</v>
      </c>
      <c r="AU27" s="4">
        <f t="shared" si="13"/>
        <v>2.0890410958903551</v>
      </c>
      <c r="AX27" s="4">
        <v>22.032193158953699</v>
      </c>
      <c r="AY27" s="4">
        <v>18.975903614457799</v>
      </c>
      <c r="AZ27" s="4">
        <v>187.81163434902999</v>
      </c>
      <c r="BA27" s="4">
        <f t="shared" si="14"/>
        <v>20.504048386705747</v>
      </c>
      <c r="BB27" s="4">
        <f t="shared" si="15"/>
        <v>1.5281447722479502</v>
      </c>
    </row>
    <row r="28" spans="1:54" x14ac:dyDescent="0.2">
      <c r="A28" s="4">
        <v>53.489361258871298</v>
      </c>
      <c r="B28" s="4">
        <v>49.4560839432785</v>
      </c>
      <c r="C28" s="4">
        <v>141.28501687476501</v>
      </c>
      <c r="D28" s="4">
        <f t="shared" si="0"/>
        <v>51.472722601074899</v>
      </c>
      <c r="E28" s="4">
        <f t="shared" si="1"/>
        <v>2.0166386577963991</v>
      </c>
      <c r="H28" s="4">
        <v>99.715939353051795</v>
      </c>
      <c r="I28" s="4">
        <v>96.024926321769598</v>
      </c>
      <c r="J28" s="4">
        <v>138.090757376699</v>
      </c>
      <c r="K28" s="4">
        <f t="shared" si="2"/>
        <v>97.870432837410704</v>
      </c>
      <c r="L28" s="4">
        <f t="shared" si="3"/>
        <v>1.8455065156410981</v>
      </c>
      <c r="N28" s="4"/>
      <c r="O28" s="4">
        <v>128.39248434237999</v>
      </c>
      <c r="P28" s="4">
        <v>124.63465553235901</v>
      </c>
      <c r="Q28" s="4">
        <v>150.892857142857</v>
      </c>
      <c r="R28" s="4">
        <f t="shared" si="4"/>
        <v>126.5135699373695</v>
      </c>
      <c r="S28" s="4">
        <f t="shared" si="5"/>
        <v>1.8789144050104909</v>
      </c>
      <c r="V28" s="4">
        <v>106.47321428571399</v>
      </c>
      <c r="W28" s="4">
        <v>102.790178571428</v>
      </c>
      <c r="X28" s="4">
        <v>154.257095158597</v>
      </c>
      <c r="Y28" s="4">
        <f t="shared" si="6"/>
        <v>104.63169642857099</v>
      </c>
      <c r="Z28" s="4">
        <f t="shared" si="7"/>
        <v>1.8415178571429962</v>
      </c>
      <c r="AC28" s="4">
        <v>92.330677290836604</v>
      </c>
      <c r="AD28" s="4">
        <v>88.866799204771297</v>
      </c>
      <c r="AE28" s="4">
        <v>169.40639269406299</v>
      </c>
      <c r="AF28" s="4">
        <f t="shared" si="8"/>
        <v>90.598738247803951</v>
      </c>
      <c r="AG28" s="4">
        <f t="shared" si="9"/>
        <v>1.7319390430326536</v>
      </c>
      <c r="AJ28" s="4">
        <v>38.613861386138602</v>
      </c>
      <c r="AK28" s="4">
        <v>35.346534653465298</v>
      </c>
      <c r="AL28" s="4">
        <v>153.658536585365</v>
      </c>
      <c r="AM28" s="4">
        <f t="shared" si="10"/>
        <v>36.980198019801946</v>
      </c>
      <c r="AN28" s="4">
        <f t="shared" si="11"/>
        <v>1.633663366336652</v>
      </c>
      <c r="AQ28" s="4">
        <v>26.35429638854291</v>
      </c>
      <c r="AR28" s="4">
        <v>22.840909090909101</v>
      </c>
      <c r="AS28" s="4">
        <v>168.37606837606799</v>
      </c>
      <c r="AT28" s="4">
        <f t="shared" si="12"/>
        <v>24.597602739726007</v>
      </c>
      <c r="AU28" s="4">
        <f t="shared" si="13"/>
        <v>1.7566936488169045</v>
      </c>
      <c r="AX28" s="4">
        <v>26.257545271629699</v>
      </c>
      <c r="AY28" s="4">
        <v>23.192771084337299</v>
      </c>
      <c r="AZ28" s="4">
        <v>193.213296398892</v>
      </c>
      <c r="BA28" s="4">
        <f t="shared" si="14"/>
        <v>24.725158177983499</v>
      </c>
      <c r="BB28" s="4">
        <f t="shared" si="15"/>
        <v>1.5323870936462001</v>
      </c>
    </row>
    <row r="29" spans="1:54" x14ac:dyDescent="0.2">
      <c r="A29" s="4">
        <v>46.908723489951498</v>
      </c>
      <c r="B29" s="4">
        <v>43.127526006583203</v>
      </c>
      <c r="C29" s="4">
        <v>146.44484104387399</v>
      </c>
      <c r="D29" s="4">
        <f t="shared" si="0"/>
        <v>45.018124748267354</v>
      </c>
      <c r="E29" s="4">
        <f t="shared" si="1"/>
        <v>1.8905987416841477</v>
      </c>
      <c r="H29" s="4">
        <v>89.628235628306598</v>
      </c>
      <c r="I29" s="4">
        <v>85.601675957816894</v>
      </c>
      <c r="J29" s="4">
        <v>142.69253985725899</v>
      </c>
      <c r="K29" s="4">
        <f t="shared" si="2"/>
        <v>87.614955793061739</v>
      </c>
      <c r="L29" s="4">
        <f t="shared" si="3"/>
        <v>2.0132798352448518</v>
      </c>
      <c r="N29" s="4"/>
      <c r="O29" s="4">
        <v>124.00835073068799</v>
      </c>
      <c r="P29" s="4">
        <v>120.563674321503</v>
      </c>
      <c r="Q29" s="4">
        <v>155.35714285714201</v>
      </c>
      <c r="R29" s="4">
        <f t="shared" si="4"/>
        <v>122.2860125260955</v>
      </c>
      <c r="S29" s="4">
        <f t="shared" si="5"/>
        <v>1.7223382045924964</v>
      </c>
      <c r="V29" s="4">
        <v>108.48214285714199</v>
      </c>
      <c r="W29" s="4">
        <v>103.79464285714199</v>
      </c>
      <c r="X29" s="4">
        <v>159.265442404006</v>
      </c>
      <c r="Y29" s="4">
        <f t="shared" si="6"/>
        <v>106.13839285714199</v>
      </c>
      <c r="Z29" s="4">
        <f t="shared" si="7"/>
        <v>2.34375</v>
      </c>
      <c r="AC29" s="4">
        <v>95.617529880478102</v>
      </c>
      <c r="AD29" s="4">
        <v>91.550695825049701</v>
      </c>
      <c r="AE29" s="4">
        <v>173.972602739726</v>
      </c>
      <c r="AF29" s="4">
        <f t="shared" si="8"/>
        <v>93.584112852763894</v>
      </c>
      <c r="AG29" s="4">
        <f t="shared" si="9"/>
        <v>2.0334170277142007</v>
      </c>
      <c r="AJ29" s="4">
        <v>45.148514851485103</v>
      </c>
      <c r="AK29" s="4">
        <v>41.5841584158415</v>
      </c>
      <c r="AL29" s="4">
        <v>158.68902439024299</v>
      </c>
      <c r="AM29" s="4">
        <f t="shared" si="10"/>
        <v>43.366336633663302</v>
      </c>
      <c r="AN29" s="4">
        <f t="shared" si="11"/>
        <v>1.7821782178218015</v>
      </c>
      <c r="AQ29" s="4">
        <v>29.09402241594011</v>
      </c>
      <c r="AR29" s="4">
        <v>25.568181818181699</v>
      </c>
      <c r="AS29" s="4">
        <v>172.64957264957201</v>
      </c>
      <c r="AT29" s="4">
        <f t="shared" si="12"/>
        <v>27.331102117060905</v>
      </c>
      <c r="AU29" s="4">
        <f t="shared" si="13"/>
        <v>1.7629202988792052</v>
      </c>
      <c r="AX29" s="4">
        <v>29.8792756539235</v>
      </c>
      <c r="AY29" s="4">
        <v>26.506024096385499</v>
      </c>
      <c r="AZ29" s="4">
        <v>198.19944598337901</v>
      </c>
      <c r="BA29" s="4">
        <f t="shared" si="14"/>
        <v>28.192649875154501</v>
      </c>
      <c r="BB29" s="4">
        <f t="shared" si="15"/>
        <v>1.6866257787690007</v>
      </c>
    </row>
    <row r="30" spans="1:54" x14ac:dyDescent="0.2">
      <c r="A30" s="4">
        <v>42.855133956472798</v>
      </c>
      <c r="B30" s="4">
        <v>39.073936473104503</v>
      </c>
      <c r="C30" s="4">
        <v>150.40676518381599</v>
      </c>
      <c r="D30" s="4">
        <f t="shared" si="0"/>
        <v>40.964535214788654</v>
      </c>
      <c r="E30" s="4">
        <f t="shared" si="1"/>
        <v>1.8905987416841477</v>
      </c>
      <c r="H30" s="4">
        <v>81.216489720555302</v>
      </c>
      <c r="I30" s="4">
        <v>76.854383410858205</v>
      </c>
      <c r="J30" s="4">
        <v>147.71775023967601</v>
      </c>
      <c r="K30" s="4">
        <f t="shared" si="2"/>
        <v>79.03543656570676</v>
      </c>
      <c r="L30" s="4">
        <f t="shared" si="3"/>
        <v>2.1810531548485486</v>
      </c>
      <c r="N30" s="4"/>
      <c r="O30" s="4">
        <v>116.805845511482</v>
      </c>
      <c r="P30" s="4">
        <v>113.361169102296</v>
      </c>
      <c r="Q30" s="4">
        <v>160.71428571428501</v>
      </c>
      <c r="R30" s="4">
        <f t="shared" si="4"/>
        <v>115.083507306889</v>
      </c>
      <c r="S30" s="4">
        <f t="shared" si="5"/>
        <v>1.7223382045930009</v>
      </c>
      <c r="V30" s="4">
        <v>110.82589285714199</v>
      </c>
      <c r="W30" s="4">
        <v>106.47321428571399</v>
      </c>
      <c r="X30" s="4">
        <v>164.27378964941499</v>
      </c>
      <c r="Y30" s="4">
        <f t="shared" si="6"/>
        <v>108.64955357142799</v>
      </c>
      <c r="Z30" s="4">
        <f t="shared" si="7"/>
        <v>2.1763392857140005</v>
      </c>
      <c r="AC30" s="4">
        <v>98.904382470119501</v>
      </c>
      <c r="AD30" s="4">
        <v>95.129224652087402</v>
      </c>
      <c r="AE30" s="4">
        <v>179.90867579908601</v>
      </c>
      <c r="AF30" s="4">
        <f t="shared" si="8"/>
        <v>97.016803561103444</v>
      </c>
      <c r="AG30" s="4">
        <f t="shared" si="9"/>
        <v>1.8875789090160495</v>
      </c>
      <c r="AJ30" s="4">
        <v>49.603960396039497</v>
      </c>
      <c r="AK30" s="4">
        <v>46.633663366336599</v>
      </c>
      <c r="AL30" s="4">
        <v>163.26219512195101</v>
      </c>
      <c r="AM30" s="4">
        <f t="shared" si="10"/>
        <v>48.118811881188051</v>
      </c>
      <c r="AN30" s="4">
        <f t="shared" si="11"/>
        <v>1.4851485148514492</v>
      </c>
      <c r="AQ30" s="4">
        <v>33.546077210460709</v>
      </c>
      <c r="AR30" s="4">
        <v>29.659090909090899</v>
      </c>
      <c r="AS30" s="4">
        <v>178.63247863247801</v>
      </c>
      <c r="AT30" s="4">
        <f t="shared" si="12"/>
        <v>31.602584059775804</v>
      </c>
      <c r="AU30" s="4">
        <f t="shared" si="13"/>
        <v>1.9434931506849047</v>
      </c>
      <c r="AX30" s="4">
        <v>35.010060362173</v>
      </c>
      <c r="AY30" s="4">
        <v>31.325301204819201</v>
      </c>
      <c r="AZ30" s="4">
        <v>203.18559556786701</v>
      </c>
      <c r="BA30" s="4">
        <f t="shared" si="14"/>
        <v>33.167680783496102</v>
      </c>
      <c r="BB30" s="4">
        <f t="shared" si="15"/>
        <v>1.8423795786768995</v>
      </c>
    </row>
    <row r="31" spans="1:54" x14ac:dyDescent="0.2">
      <c r="A31" s="4">
        <v>35.2755517284482</v>
      </c>
      <c r="B31" s="4">
        <v>31.242274412855298</v>
      </c>
      <c r="C31" s="4">
        <v>153.69057374203101</v>
      </c>
      <c r="D31" s="4">
        <f t="shared" si="0"/>
        <v>33.258913070651751</v>
      </c>
      <c r="E31" s="4">
        <f t="shared" si="1"/>
        <v>2.0166386577964506</v>
      </c>
      <c r="H31" s="4">
        <v>77.507722898838793</v>
      </c>
      <c r="I31" s="4">
        <v>73.816709867556696</v>
      </c>
      <c r="J31" s="4">
        <v>151.627134893299</v>
      </c>
      <c r="K31" s="4">
        <f t="shared" si="2"/>
        <v>75.662216383197745</v>
      </c>
      <c r="L31" s="4">
        <f t="shared" si="3"/>
        <v>1.8455065156410484</v>
      </c>
      <c r="N31" s="4"/>
      <c r="O31" s="4">
        <v>109.91649269311</v>
      </c>
      <c r="P31" s="4">
        <v>106.15866388308901</v>
      </c>
      <c r="Q31" s="4">
        <v>164.73214285714201</v>
      </c>
      <c r="R31" s="4">
        <f t="shared" si="4"/>
        <v>108.0375782880995</v>
      </c>
      <c r="S31" s="4">
        <f t="shared" si="5"/>
        <v>1.878914405010498</v>
      </c>
      <c r="V31" s="4">
        <v>108.48214285714199</v>
      </c>
      <c r="W31" s="4">
        <v>104.12946428571399</v>
      </c>
      <c r="X31" s="4">
        <v>169.28213689482399</v>
      </c>
      <c r="Y31" s="4">
        <f t="shared" si="6"/>
        <v>106.30580357142799</v>
      </c>
      <c r="Z31" s="4">
        <f t="shared" si="7"/>
        <v>2.1763392857140005</v>
      </c>
      <c r="AC31" s="4">
        <v>101.89243027888401</v>
      </c>
      <c r="AD31" s="4">
        <v>98.111332007952299</v>
      </c>
      <c r="AE31" s="4">
        <v>184.474885844748</v>
      </c>
      <c r="AF31" s="4">
        <f t="shared" si="8"/>
        <v>100.00188114341816</v>
      </c>
      <c r="AG31" s="4">
        <f t="shared" si="9"/>
        <v>1.8905491354658537</v>
      </c>
      <c r="AJ31" s="4">
        <v>55.247524752475201</v>
      </c>
      <c r="AK31" s="4">
        <v>51.089108910890999</v>
      </c>
      <c r="AL31" s="4">
        <v>168.75</v>
      </c>
      <c r="AM31" s="4">
        <f t="shared" si="10"/>
        <v>53.1683168316831</v>
      </c>
      <c r="AN31" s="4">
        <f t="shared" si="11"/>
        <v>2.0792079207921006</v>
      </c>
      <c r="AQ31" s="4">
        <v>39.367995018679913</v>
      </c>
      <c r="AR31" s="4">
        <v>35.795454545454497</v>
      </c>
      <c r="AS31" s="4">
        <v>183.76068376068301</v>
      </c>
      <c r="AT31" s="4">
        <f t="shared" si="12"/>
        <v>37.581724782067205</v>
      </c>
      <c r="AU31" s="4">
        <f t="shared" si="13"/>
        <v>1.7862702366127081</v>
      </c>
      <c r="AX31" s="4">
        <v>40.1408450704225</v>
      </c>
      <c r="AY31" s="4">
        <v>36.445783132530103</v>
      </c>
      <c r="AZ31" s="4">
        <v>208.587257617728</v>
      </c>
      <c r="BA31" s="4">
        <f t="shared" si="14"/>
        <v>38.293314101476298</v>
      </c>
      <c r="BB31" s="4">
        <f t="shared" si="15"/>
        <v>1.8475309689461987</v>
      </c>
    </row>
    <row r="32" spans="1:54" x14ac:dyDescent="0.2">
      <c r="A32" s="4">
        <v>30.207392952875601</v>
      </c>
      <c r="B32" s="4">
        <v>26.174115637282799</v>
      </c>
      <c r="C32" s="4">
        <v>158.87539756392201</v>
      </c>
      <c r="D32" s="4">
        <f t="shared" si="0"/>
        <v>28.190754295079202</v>
      </c>
      <c r="E32" s="4">
        <f t="shared" si="1"/>
        <v>2.0166386577964008</v>
      </c>
      <c r="H32" s="4">
        <v>70.106167666796793</v>
      </c>
      <c r="I32" s="4">
        <v>66.415154635514597</v>
      </c>
      <c r="J32" s="4">
        <v>155.87472925469501</v>
      </c>
      <c r="K32" s="4">
        <f t="shared" si="2"/>
        <v>68.260661151155688</v>
      </c>
      <c r="L32" s="4">
        <f t="shared" si="3"/>
        <v>1.8455065156410981</v>
      </c>
      <c r="N32" s="4"/>
      <c r="O32" s="4">
        <v>101.77453027139801</v>
      </c>
      <c r="P32" s="4">
        <v>98.3298538622129</v>
      </c>
      <c r="Q32" s="4">
        <v>169.642857142857</v>
      </c>
      <c r="R32" s="4">
        <f t="shared" si="4"/>
        <v>100.05219206680545</v>
      </c>
      <c r="S32" s="4">
        <f t="shared" si="5"/>
        <v>1.7223382045925533</v>
      </c>
      <c r="V32" s="4">
        <v>108.48214285714199</v>
      </c>
      <c r="W32" s="4">
        <v>105.133928571428</v>
      </c>
      <c r="X32" s="4">
        <v>174.29048414023299</v>
      </c>
      <c r="Y32" s="4">
        <f t="shared" si="6"/>
        <v>106.808035714285</v>
      </c>
      <c r="Z32" s="4">
        <f t="shared" si="7"/>
        <v>1.6741071428569967</v>
      </c>
      <c r="AC32" s="4">
        <v>103.685258964143</v>
      </c>
      <c r="AD32" s="4">
        <v>99.900596421471107</v>
      </c>
      <c r="AE32" s="4">
        <v>189.95433789954299</v>
      </c>
      <c r="AF32" s="4">
        <f t="shared" si="8"/>
        <v>101.79292769280705</v>
      </c>
      <c r="AG32" s="4">
        <f t="shared" si="9"/>
        <v>1.8923312713359479</v>
      </c>
      <c r="AJ32" s="4">
        <v>59.108910891089003</v>
      </c>
      <c r="AK32" s="4">
        <v>55.5445544554455</v>
      </c>
      <c r="AL32" s="4">
        <v>173.32317073170699</v>
      </c>
      <c r="AM32" s="4">
        <f t="shared" si="10"/>
        <v>57.326732673267252</v>
      </c>
      <c r="AN32" s="4">
        <f t="shared" si="11"/>
        <v>1.7821782178217518</v>
      </c>
      <c r="AQ32" s="4">
        <v>42.792652552926512</v>
      </c>
      <c r="AR32" s="4">
        <v>39.204545454545404</v>
      </c>
      <c r="AS32" s="4">
        <v>189.31623931623901</v>
      </c>
      <c r="AT32" s="4">
        <f t="shared" si="12"/>
        <v>40.998599003735961</v>
      </c>
      <c r="AU32" s="4">
        <f t="shared" si="13"/>
        <v>1.7940535491905543</v>
      </c>
      <c r="AX32" s="4">
        <v>44.366197183098599</v>
      </c>
      <c r="AY32" s="4">
        <v>40.963855421686702</v>
      </c>
      <c r="AZ32" s="4">
        <v>212.74238227146799</v>
      </c>
      <c r="BA32" s="4">
        <f t="shared" si="14"/>
        <v>42.665026302392647</v>
      </c>
      <c r="BB32" s="4">
        <f t="shared" si="15"/>
        <v>1.7011708807059485</v>
      </c>
    </row>
    <row r="33" spans="1:54" x14ac:dyDescent="0.2">
      <c r="A33" s="4">
        <v>26.6517131706504</v>
      </c>
      <c r="B33" s="4">
        <v>23.1225955195066</v>
      </c>
      <c r="C33" s="4">
        <v>164.08522103859599</v>
      </c>
      <c r="D33" s="4">
        <f t="shared" si="0"/>
        <v>24.8871543450785</v>
      </c>
      <c r="E33" s="4">
        <f t="shared" si="1"/>
        <v>1.7645588255718998</v>
      </c>
      <c r="H33" s="4">
        <v>65.051663530163594</v>
      </c>
      <c r="I33" s="4">
        <v>61.025103859673997</v>
      </c>
      <c r="J33" s="4">
        <v>160.55640379220901</v>
      </c>
      <c r="K33" s="4">
        <f t="shared" si="2"/>
        <v>63.038383694918792</v>
      </c>
      <c r="L33" s="4">
        <f t="shared" si="3"/>
        <v>2.0132798352447985</v>
      </c>
      <c r="N33" s="4"/>
      <c r="O33" s="4">
        <v>95.198329853862205</v>
      </c>
      <c r="P33" s="4">
        <v>90.814196242171107</v>
      </c>
      <c r="Q33" s="4">
        <v>175.44642857142799</v>
      </c>
      <c r="R33" s="4">
        <f t="shared" si="4"/>
        <v>93.006263048016649</v>
      </c>
      <c r="S33" s="4">
        <f t="shared" si="5"/>
        <v>2.192066805845549</v>
      </c>
      <c r="V33" s="4">
        <v>105.803571428571</v>
      </c>
      <c r="W33" s="4">
        <v>101.78571428571399</v>
      </c>
      <c r="X33" s="4">
        <v>179.79966611018301</v>
      </c>
      <c r="Y33" s="4">
        <f t="shared" si="6"/>
        <v>103.79464285714249</v>
      </c>
      <c r="Z33" s="4">
        <f t="shared" si="7"/>
        <v>2.0089285714285054</v>
      </c>
      <c r="AC33" s="4">
        <v>106.972111553784</v>
      </c>
      <c r="AD33" s="4">
        <v>102.584493041749</v>
      </c>
      <c r="AE33" s="4">
        <v>194.52054794520501</v>
      </c>
      <c r="AF33" s="4">
        <f t="shared" si="8"/>
        <v>104.7783022977665</v>
      </c>
      <c r="AG33" s="4">
        <f t="shared" si="9"/>
        <v>2.1938092560175022</v>
      </c>
      <c r="AJ33" s="4">
        <v>64.158415841584102</v>
      </c>
      <c r="AK33" s="4">
        <v>60.594059405940499</v>
      </c>
      <c r="AL33" s="4">
        <v>178.81097560975601</v>
      </c>
      <c r="AM33" s="4">
        <f t="shared" si="10"/>
        <v>62.3762376237623</v>
      </c>
      <c r="AN33" s="4">
        <f t="shared" si="11"/>
        <v>1.7821782178218015</v>
      </c>
      <c r="AQ33" s="4">
        <v>52.381693648816814</v>
      </c>
      <c r="AR33" s="4">
        <v>49.090909090909001</v>
      </c>
      <c r="AS33" s="4">
        <v>194.017094017094</v>
      </c>
      <c r="AT33" s="4">
        <f t="shared" si="12"/>
        <v>50.736301369862908</v>
      </c>
      <c r="AU33" s="4">
        <f t="shared" si="13"/>
        <v>1.6453922789539064</v>
      </c>
      <c r="AX33" s="4">
        <v>49.7987927565392</v>
      </c>
      <c r="AY33" s="4">
        <v>46.6867469879518</v>
      </c>
      <c r="AZ33" s="4">
        <v>217.728531855955</v>
      </c>
      <c r="BA33" s="4">
        <f t="shared" si="14"/>
        <v>48.242769872245503</v>
      </c>
      <c r="BB33" s="4">
        <f t="shared" si="15"/>
        <v>1.5560228842937001</v>
      </c>
    </row>
    <row r="34" spans="1:54" x14ac:dyDescent="0.2">
      <c r="A34" s="4">
        <v>24.1074776739211</v>
      </c>
      <c r="B34" s="4">
        <v>20.5783600227774</v>
      </c>
      <c r="C34" s="4">
        <v>168.69192788989</v>
      </c>
      <c r="D34" s="4">
        <f t="shared" si="0"/>
        <v>22.34291884834925</v>
      </c>
      <c r="E34" s="4">
        <f t="shared" si="1"/>
        <v>1.7645588255718501</v>
      </c>
      <c r="H34" s="4">
        <v>61.673117210524403</v>
      </c>
      <c r="I34" s="4">
        <v>58.3176508184497</v>
      </c>
      <c r="J34" s="4">
        <v>165.66150623158001</v>
      </c>
      <c r="K34" s="4">
        <f t="shared" si="2"/>
        <v>59.995384014487051</v>
      </c>
      <c r="L34" s="4">
        <f t="shared" si="3"/>
        <v>1.6777331960373516</v>
      </c>
      <c r="N34" s="4"/>
      <c r="O34" s="4">
        <v>89.248434237995795</v>
      </c>
      <c r="P34" s="4">
        <v>85.177453027139904</v>
      </c>
      <c r="Q34" s="4">
        <v>180.35714285714201</v>
      </c>
      <c r="R34" s="4">
        <f t="shared" si="4"/>
        <v>87.212943632567857</v>
      </c>
      <c r="S34" s="4">
        <f t="shared" si="5"/>
        <v>2.0354906054279454</v>
      </c>
      <c r="V34" s="4">
        <v>103.459821428571</v>
      </c>
      <c r="W34" s="4">
        <v>98.772321428571402</v>
      </c>
      <c r="X34" s="4">
        <v>184.30717863105099</v>
      </c>
      <c r="Y34" s="4">
        <f t="shared" si="6"/>
        <v>101.1160714285712</v>
      </c>
      <c r="Z34" s="4">
        <f t="shared" si="7"/>
        <v>2.343749999999801</v>
      </c>
      <c r="AC34" s="4">
        <v>104.880478087649</v>
      </c>
      <c r="AD34" s="4">
        <v>101.39165009940299</v>
      </c>
      <c r="AE34" s="4">
        <v>199.54337899543299</v>
      </c>
      <c r="AF34" s="4">
        <f t="shared" si="8"/>
        <v>103.13606409352599</v>
      </c>
      <c r="AG34" s="4">
        <f t="shared" si="9"/>
        <v>1.7444139941230006</v>
      </c>
      <c r="AJ34" s="4">
        <v>70.396039603960304</v>
      </c>
      <c r="AK34" s="4">
        <v>66.237623762376202</v>
      </c>
      <c r="AL34" s="4">
        <v>183.38414634146301</v>
      </c>
      <c r="AM34" s="4">
        <f t="shared" si="10"/>
        <v>68.31683168316826</v>
      </c>
      <c r="AN34" s="4">
        <f t="shared" si="11"/>
        <v>2.0792079207920509</v>
      </c>
      <c r="AQ34" s="4">
        <v>58.203611457036011</v>
      </c>
      <c r="AR34" s="4">
        <v>54.204545454545404</v>
      </c>
      <c r="AS34" s="4">
        <v>198.71794871794799</v>
      </c>
      <c r="AT34" s="4">
        <f t="shared" si="12"/>
        <v>56.204078455790707</v>
      </c>
      <c r="AU34" s="4">
        <f t="shared" si="13"/>
        <v>1.9995330012453039</v>
      </c>
      <c r="AX34" s="4">
        <v>55.835010060362102</v>
      </c>
      <c r="AY34" s="4">
        <v>52.710843373493901</v>
      </c>
      <c r="AZ34" s="4">
        <v>223.13019390581701</v>
      </c>
      <c r="BA34" s="4">
        <f t="shared" si="14"/>
        <v>54.272926716927998</v>
      </c>
      <c r="BB34" s="4">
        <f t="shared" si="15"/>
        <v>1.5620833434341002</v>
      </c>
    </row>
    <row r="35" spans="1:54" x14ac:dyDescent="0.2">
      <c r="A35" s="4">
        <v>22.568436549492301</v>
      </c>
      <c r="B35" s="4">
        <v>19.291398730573199</v>
      </c>
      <c r="C35" s="4">
        <v>173.935084234941</v>
      </c>
      <c r="D35" s="4">
        <f t="shared" si="0"/>
        <v>20.929917640032748</v>
      </c>
      <c r="E35" s="4">
        <f t="shared" si="1"/>
        <v>1.6385189094595507</v>
      </c>
      <c r="H35" s="4">
        <v>58.969214927386901</v>
      </c>
      <c r="I35" s="4">
        <v>55.278201896104797</v>
      </c>
      <c r="J35" s="4">
        <v>169.9836665128</v>
      </c>
      <c r="K35" s="4">
        <f t="shared" si="2"/>
        <v>57.123708411745852</v>
      </c>
      <c r="L35" s="4">
        <f t="shared" si="3"/>
        <v>1.8455065156410519</v>
      </c>
      <c r="N35" s="4"/>
      <c r="O35" s="4">
        <v>82.359081419624204</v>
      </c>
      <c r="P35" s="4">
        <v>78.914405010438401</v>
      </c>
      <c r="Q35" s="4">
        <v>185.267857142857</v>
      </c>
      <c r="R35" s="4">
        <f t="shared" si="4"/>
        <v>80.636743215031302</v>
      </c>
      <c r="S35" s="4">
        <f t="shared" si="5"/>
        <v>1.7223382045929014</v>
      </c>
      <c r="V35" s="4">
        <v>99.776785714285694</v>
      </c>
      <c r="W35" s="4">
        <v>96.763392857142804</v>
      </c>
      <c r="X35" s="4">
        <v>189.81636060100101</v>
      </c>
      <c r="Y35" s="4">
        <f t="shared" si="6"/>
        <v>98.270089285714249</v>
      </c>
      <c r="Z35" s="4">
        <f t="shared" si="7"/>
        <v>1.5066964285714448</v>
      </c>
      <c r="AC35" s="4">
        <v>104.880478087649</v>
      </c>
      <c r="AD35" s="4">
        <v>101.39165009940299</v>
      </c>
      <c r="AE35" s="4">
        <v>204.56621004566199</v>
      </c>
      <c r="AF35" s="4">
        <f t="shared" si="8"/>
        <v>103.13606409352599</v>
      </c>
      <c r="AG35" s="4">
        <f t="shared" si="9"/>
        <v>1.7444139941230006</v>
      </c>
      <c r="AJ35" s="4">
        <v>77.524752475247496</v>
      </c>
      <c r="AK35" s="4">
        <v>73.366336633663295</v>
      </c>
      <c r="AL35" s="4">
        <v>188.414634146341</v>
      </c>
      <c r="AM35" s="4">
        <f t="shared" si="10"/>
        <v>75.445544554455395</v>
      </c>
      <c r="AN35" s="4">
        <f t="shared" si="11"/>
        <v>2.0792079207921006</v>
      </c>
      <c r="AQ35" s="4">
        <v>64.025529265255201</v>
      </c>
      <c r="AR35" s="4">
        <v>60.340909090909001</v>
      </c>
      <c r="AS35" s="4">
        <v>204.27350427350399</v>
      </c>
      <c r="AT35" s="4">
        <f t="shared" si="12"/>
        <v>62.183219178082098</v>
      </c>
      <c r="AU35" s="4">
        <f t="shared" si="13"/>
        <v>1.8423100871731002</v>
      </c>
      <c r="AX35" s="4">
        <v>60.663983903420501</v>
      </c>
      <c r="AY35" s="4">
        <v>57.530120481927703</v>
      </c>
      <c r="AZ35" s="4">
        <v>227.70083102493001</v>
      </c>
      <c r="BA35" s="4">
        <f t="shared" si="14"/>
        <v>59.097052192674099</v>
      </c>
      <c r="BB35" s="4">
        <f t="shared" si="15"/>
        <v>1.5669317107463989</v>
      </c>
    </row>
    <row r="36" spans="1:54" x14ac:dyDescent="0.2">
      <c r="A36" s="4">
        <v>18.511722059415799</v>
      </c>
      <c r="B36" s="4">
        <v>14.982604408272101</v>
      </c>
      <c r="C36" s="4">
        <v>178.516791433452</v>
      </c>
      <c r="D36" s="4">
        <f t="shared" si="0"/>
        <v>16.747163233843949</v>
      </c>
      <c r="E36" s="4">
        <f t="shared" si="1"/>
        <v>1.7645588255718492</v>
      </c>
      <c r="H36" s="4">
        <v>57.941270461243398</v>
      </c>
      <c r="I36" s="4">
        <v>54.250257429961202</v>
      </c>
      <c r="J36" s="4">
        <v>174.72925469587699</v>
      </c>
      <c r="K36" s="4">
        <f t="shared" si="2"/>
        <v>56.0957639456023</v>
      </c>
      <c r="L36" s="4">
        <f t="shared" si="3"/>
        <v>1.8455065156410981</v>
      </c>
      <c r="N36" s="4"/>
      <c r="O36" s="4">
        <v>76.722338204592901</v>
      </c>
      <c r="P36" s="4">
        <v>72.964509394572005</v>
      </c>
      <c r="Q36" s="4">
        <v>189.73214285714201</v>
      </c>
      <c r="R36" s="4">
        <f t="shared" si="4"/>
        <v>74.843423799582453</v>
      </c>
      <c r="S36" s="4">
        <f t="shared" si="5"/>
        <v>1.8789144050104483</v>
      </c>
      <c r="V36" s="4">
        <v>96.763392857142804</v>
      </c>
      <c r="W36" s="4">
        <v>93.080357142857096</v>
      </c>
      <c r="X36" s="4">
        <v>194.32387312186901</v>
      </c>
      <c r="Y36" s="4">
        <f t="shared" si="6"/>
        <v>94.921874999999943</v>
      </c>
      <c r="Z36" s="4">
        <f t="shared" si="7"/>
        <v>1.8415178571428541</v>
      </c>
      <c r="AC36" s="4">
        <v>102.490039840637</v>
      </c>
      <c r="AD36" s="4">
        <v>99.304174950298204</v>
      </c>
      <c r="AE36" s="4">
        <v>209.58904109589</v>
      </c>
      <c r="AF36" s="4">
        <f t="shared" si="8"/>
        <v>100.8971073954676</v>
      </c>
      <c r="AG36" s="4">
        <f t="shared" si="9"/>
        <v>1.5929324451693958</v>
      </c>
      <c r="AJ36" s="4">
        <v>81.089108910890999</v>
      </c>
      <c r="AK36" s="4">
        <v>76.3366336633663</v>
      </c>
      <c r="AL36" s="4">
        <v>192.987804878048</v>
      </c>
      <c r="AM36" s="4">
        <f t="shared" si="10"/>
        <v>78.71287128712865</v>
      </c>
      <c r="AN36" s="4">
        <f t="shared" si="11"/>
        <v>2.3762376237623499</v>
      </c>
      <c r="AQ36" s="4">
        <v>69.162515566625117</v>
      </c>
      <c r="AR36" s="4">
        <v>65.113636363636303</v>
      </c>
      <c r="AS36" s="4">
        <v>209.40170940170901</v>
      </c>
      <c r="AT36" s="4">
        <f t="shared" si="12"/>
        <v>67.13807596513071</v>
      </c>
      <c r="AU36" s="4">
        <f t="shared" si="13"/>
        <v>2.0244396014944073</v>
      </c>
      <c r="AX36" s="4">
        <v>65.492957746478794</v>
      </c>
      <c r="AY36" s="4">
        <v>62.349397590361399</v>
      </c>
      <c r="AZ36" s="4">
        <v>232.27146814404401</v>
      </c>
      <c r="BA36" s="4">
        <f t="shared" si="14"/>
        <v>63.9211776684201</v>
      </c>
      <c r="BB36" s="4">
        <f t="shared" si="15"/>
        <v>1.5717800780586977</v>
      </c>
    </row>
    <row r="37" spans="1:54" x14ac:dyDescent="0.2">
      <c r="A37" s="4">
        <v>19.493479257232501</v>
      </c>
      <c r="B37" s="4">
        <v>15.964361606088801</v>
      </c>
      <c r="C37" s="4">
        <v>183.80161386647401</v>
      </c>
      <c r="D37" s="4">
        <f t="shared" si="0"/>
        <v>17.728920431660651</v>
      </c>
      <c r="E37" s="4">
        <f t="shared" si="1"/>
        <v>1.7645588255718501</v>
      </c>
      <c r="H37" s="4">
        <v>53.559634982068602</v>
      </c>
      <c r="I37" s="4">
        <v>50.204168589993898</v>
      </c>
      <c r="J37" s="4">
        <v>179.024784291446</v>
      </c>
      <c r="K37" s="4">
        <f t="shared" si="2"/>
        <v>51.88190178603125</v>
      </c>
      <c r="L37" s="4">
        <f t="shared" si="3"/>
        <v>1.6777331960373516</v>
      </c>
      <c r="N37" s="4"/>
      <c r="O37" s="4">
        <v>70.772442588726506</v>
      </c>
      <c r="P37" s="4">
        <v>67.327766179540703</v>
      </c>
      <c r="Q37" s="4">
        <v>194.642857142857</v>
      </c>
      <c r="R37" s="4">
        <f t="shared" si="4"/>
        <v>69.050104384133604</v>
      </c>
      <c r="S37" s="4">
        <f t="shared" si="5"/>
        <v>1.7223382045929014</v>
      </c>
      <c r="V37" s="4">
        <v>91.071428571428498</v>
      </c>
      <c r="W37" s="4">
        <v>87.723214285714207</v>
      </c>
      <c r="X37" s="4">
        <v>199.33222036727801</v>
      </c>
      <c r="Y37" s="4">
        <f t="shared" si="6"/>
        <v>89.39732142857136</v>
      </c>
      <c r="Z37" s="4">
        <f t="shared" si="7"/>
        <v>1.6741071428571459</v>
      </c>
      <c r="AC37" s="4">
        <v>100.996015936254</v>
      </c>
      <c r="AD37" s="4">
        <v>97.514910536779297</v>
      </c>
      <c r="AE37" s="4">
        <v>214.15525114155199</v>
      </c>
      <c r="AF37" s="4">
        <f t="shared" si="8"/>
        <v>99.255463236516647</v>
      </c>
      <c r="AG37" s="4">
        <f t="shared" si="9"/>
        <v>1.7405526997373499</v>
      </c>
      <c r="AJ37" s="4">
        <v>81.386138613861306</v>
      </c>
      <c r="AK37" s="4">
        <v>76.633663366336606</v>
      </c>
      <c r="AL37" s="4">
        <v>198.47560975609699</v>
      </c>
      <c r="AM37" s="4">
        <f t="shared" si="10"/>
        <v>79.009900990098956</v>
      </c>
      <c r="AN37" s="4">
        <f t="shared" si="11"/>
        <v>2.3762376237623499</v>
      </c>
      <c r="AQ37" s="4">
        <v>72.587173100871709</v>
      </c>
      <c r="AR37" s="4">
        <v>68.522727272727295</v>
      </c>
      <c r="AS37" s="4">
        <v>213.675213675213</v>
      </c>
      <c r="AT37" s="4">
        <f t="shared" si="12"/>
        <v>70.554950186799502</v>
      </c>
      <c r="AU37" s="4">
        <f t="shared" si="13"/>
        <v>2.0322229140722072</v>
      </c>
      <c r="AX37" s="4">
        <v>71.830985915492903</v>
      </c>
      <c r="AY37" s="4">
        <v>68.072289156626496</v>
      </c>
      <c r="AZ37" s="4">
        <v>237.673130193905</v>
      </c>
      <c r="BA37" s="4">
        <f t="shared" si="14"/>
        <v>69.951637536059707</v>
      </c>
      <c r="BB37" s="4">
        <f t="shared" si="15"/>
        <v>1.8793483794332033</v>
      </c>
    </row>
    <row r="38" spans="1:54" x14ac:dyDescent="0.2">
      <c r="H38" s="4">
        <v>54.880516990377401</v>
      </c>
      <c r="I38" s="4">
        <v>50.853957319887797</v>
      </c>
      <c r="J38" s="4">
        <v>183.80765543443499</v>
      </c>
      <c r="K38" s="4">
        <f t="shared" si="2"/>
        <v>52.867237155132599</v>
      </c>
      <c r="L38" s="4">
        <f t="shared" si="3"/>
        <v>2.013279835244802</v>
      </c>
      <c r="N38" s="4"/>
      <c r="O38" s="4">
        <v>66.075156576200399</v>
      </c>
      <c r="P38" s="4">
        <v>62.943632567849598</v>
      </c>
      <c r="Q38" s="4">
        <v>199.99999999999901</v>
      </c>
      <c r="R38" s="4">
        <f t="shared" si="4"/>
        <v>64.509394572025002</v>
      </c>
      <c r="S38" s="4">
        <f t="shared" si="5"/>
        <v>1.5657620041754008</v>
      </c>
      <c r="V38" s="4">
        <v>88.058035714285694</v>
      </c>
      <c r="W38" s="4">
        <v>84.709821428571402</v>
      </c>
      <c r="X38" s="4">
        <v>204.34056761268701</v>
      </c>
      <c r="Y38" s="4">
        <f t="shared" si="6"/>
        <v>86.383928571428555</v>
      </c>
      <c r="Z38" s="4">
        <f t="shared" si="7"/>
        <v>1.6741071428571459</v>
      </c>
      <c r="AC38" s="4">
        <v>96.215139442231006</v>
      </c>
      <c r="AD38" s="4">
        <v>93.0417495029821</v>
      </c>
      <c r="AE38" s="4">
        <v>219.17808219177999</v>
      </c>
      <c r="AF38" s="4">
        <f t="shared" si="8"/>
        <v>94.62844447260656</v>
      </c>
      <c r="AG38" s="4">
        <f t="shared" si="9"/>
        <v>1.5866949696244532</v>
      </c>
      <c r="AJ38" s="4">
        <v>86.732673267326703</v>
      </c>
      <c r="AK38" s="4">
        <v>81.683168316831598</v>
      </c>
      <c r="AL38" s="4">
        <v>203.04878048780401</v>
      </c>
      <c r="AM38" s="4">
        <f t="shared" si="10"/>
        <v>84.20792079207915</v>
      </c>
      <c r="AN38" s="4">
        <f t="shared" si="11"/>
        <v>2.5247524752475528</v>
      </c>
      <c r="AQ38" s="4">
        <v>78.409090909090907</v>
      </c>
      <c r="AR38" s="4">
        <v>73.977272727272705</v>
      </c>
      <c r="AS38" s="4">
        <v>219.230769230769</v>
      </c>
      <c r="AT38" s="4">
        <f t="shared" si="12"/>
        <v>76.193181818181813</v>
      </c>
      <c r="AU38" s="4">
        <f t="shared" si="13"/>
        <v>2.2159090909091006</v>
      </c>
      <c r="AX38" s="4">
        <v>75.754527162977794</v>
      </c>
      <c r="AY38" s="4">
        <v>71.987951807228896</v>
      </c>
      <c r="AZ38" s="4">
        <v>242.659279778393</v>
      </c>
      <c r="BA38" s="4">
        <f t="shared" si="14"/>
        <v>73.871239485103345</v>
      </c>
      <c r="BB38" s="4">
        <f t="shared" si="15"/>
        <v>1.8832876778744492</v>
      </c>
    </row>
    <row r="39" spans="1:54" x14ac:dyDescent="0.2">
      <c r="N39" s="4"/>
      <c r="O39" s="4">
        <v>62.317327766179503</v>
      </c>
      <c r="P39" s="4">
        <v>59.498956158663802</v>
      </c>
      <c r="Q39" s="4">
        <v>204.91071428571399</v>
      </c>
      <c r="R39" s="4">
        <f t="shared" si="4"/>
        <v>60.908141962421652</v>
      </c>
      <c r="S39" s="4">
        <f t="shared" si="5"/>
        <v>1.4091858037578504</v>
      </c>
      <c r="V39" s="4">
        <v>85.714285714285694</v>
      </c>
      <c r="W39" s="4">
        <v>81.696428571428498</v>
      </c>
      <c r="X39" s="4">
        <v>209.34891485809601</v>
      </c>
      <c r="Y39" s="4">
        <f t="shared" si="6"/>
        <v>83.705357142857096</v>
      </c>
      <c r="Z39" s="4">
        <f t="shared" si="7"/>
        <v>2.0089285714285978</v>
      </c>
      <c r="AC39" s="4">
        <v>92.330677290836604</v>
      </c>
      <c r="AD39" s="4">
        <v>88.568588469184903</v>
      </c>
      <c r="AE39" s="4">
        <v>223.74429223744201</v>
      </c>
      <c r="AF39" s="4">
        <f t="shared" si="8"/>
        <v>90.449632880010753</v>
      </c>
      <c r="AG39" s="4">
        <f t="shared" si="9"/>
        <v>1.8810444108258508</v>
      </c>
      <c r="AJ39" s="4">
        <v>92.079207920792001</v>
      </c>
      <c r="AK39" s="4">
        <v>87.029702970296995</v>
      </c>
      <c r="AL39" s="4">
        <v>208.993902439024</v>
      </c>
      <c r="AM39" s="4">
        <f t="shared" si="10"/>
        <v>89.554455445544505</v>
      </c>
      <c r="AN39" s="4">
        <f t="shared" si="11"/>
        <v>2.524752475247503</v>
      </c>
      <c r="AQ39" s="4">
        <v>81.148816936488117</v>
      </c>
      <c r="AR39" s="4">
        <v>77.386363636363598</v>
      </c>
      <c r="AS39" s="4">
        <v>223.93162393162299</v>
      </c>
      <c r="AT39" s="4">
        <f t="shared" si="12"/>
        <v>79.267590286425857</v>
      </c>
      <c r="AU39" s="4">
        <f t="shared" si="13"/>
        <v>1.8812266500622599</v>
      </c>
      <c r="AX39" s="4">
        <v>81.488933601609602</v>
      </c>
      <c r="AY39" s="4">
        <v>78.313253012048193</v>
      </c>
      <c r="AZ39" s="4">
        <v>248.476454293628</v>
      </c>
      <c r="BA39" s="4">
        <f t="shared" si="14"/>
        <v>79.901093306828898</v>
      </c>
      <c r="BB39" s="4">
        <f t="shared" si="15"/>
        <v>1.5878402947807047</v>
      </c>
    </row>
    <row r="40" spans="1:54" x14ac:dyDescent="0.2">
      <c r="N40" s="4"/>
      <c r="O40" s="4">
        <v>61.3778705636743</v>
      </c>
      <c r="P40" s="4">
        <v>57.620041753653403</v>
      </c>
      <c r="Q40" s="4">
        <v>210.267857142857</v>
      </c>
      <c r="R40" s="4">
        <f t="shared" si="4"/>
        <v>59.498956158663852</v>
      </c>
      <c r="S40" s="4">
        <f t="shared" si="5"/>
        <v>1.8789144050104483</v>
      </c>
      <c r="V40" s="4">
        <v>80.691964285714207</v>
      </c>
      <c r="W40" s="4">
        <v>76.339285714285694</v>
      </c>
      <c r="X40" s="4">
        <v>213.85642737896501</v>
      </c>
      <c r="Y40" s="4">
        <f t="shared" si="6"/>
        <v>78.515624999999943</v>
      </c>
      <c r="Z40" s="4">
        <f t="shared" si="7"/>
        <v>2.1763392857142563</v>
      </c>
      <c r="AC40" s="4">
        <v>92.330677290836604</v>
      </c>
      <c r="AD40" s="4">
        <v>88.866799204771297</v>
      </c>
      <c r="AE40" s="4">
        <v>228.76712328767101</v>
      </c>
      <c r="AF40" s="4">
        <f t="shared" si="8"/>
        <v>90.598738247803951</v>
      </c>
      <c r="AG40" s="4">
        <f t="shared" si="9"/>
        <v>1.7319390430326536</v>
      </c>
      <c r="AJ40" s="4">
        <v>94.7524752475247</v>
      </c>
      <c r="AK40" s="4">
        <v>88.514851485148498</v>
      </c>
      <c r="AL40" s="4">
        <v>213.56707317073099</v>
      </c>
      <c r="AM40" s="4">
        <f t="shared" si="10"/>
        <v>91.633663366336606</v>
      </c>
      <c r="AN40" s="4">
        <f t="shared" si="11"/>
        <v>3.1188118811881012</v>
      </c>
      <c r="AQ40" s="4">
        <v>83.203611457036004</v>
      </c>
      <c r="AR40" s="4">
        <v>79.431818181818102</v>
      </c>
      <c r="AS40" s="4">
        <v>228.20512820512801</v>
      </c>
      <c r="AT40" s="4">
        <f t="shared" si="12"/>
        <v>81.317714819427053</v>
      </c>
      <c r="AU40" s="4">
        <f t="shared" si="13"/>
        <v>1.8858966376089512</v>
      </c>
      <c r="AX40" s="4">
        <v>84.205231388329906</v>
      </c>
      <c r="AY40" s="4">
        <v>81.024096385542094</v>
      </c>
      <c r="AZ40" s="4">
        <v>253.462603878116</v>
      </c>
      <c r="BA40" s="4">
        <f t="shared" si="14"/>
        <v>82.614663886936</v>
      </c>
      <c r="BB40" s="4">
        <f t="shared" si="15"/>
        <v>1.590567501393906</v>
      </c>
    </row>
    <row r="41" spans="1:54" x14ac:dyDescent="0.2">
      <c r="N41" s="4"/>
      <c r="O41" s="4">
        <v>59.185803757828801</v>
      </c>
      <c r="P41" s="4">
        <v>56.054279749478098</v>
      </c>
      <c r="Q41" s="4">
        <v>214.28571428571399</v>
      </c>
      <c r="R41" s="4">
        <f t="shared" si="4"/>
        <v>57.620041753653453</v>
      </c>
      <c r="S41" s="4">
        <f t="shared" si="5"/>
        <v>1.5657620041753511</v>
      </c>
      <c r="V41" s="4">
        <v>79.017857142857096</v>
      </c>
      <c r="W41" s="4">
        <v>74.665178571428498</v>
      </c>
      <c r="X41" s="4">
        <v>219.36560934891401</v>
      </c>
      <c r="Y41" s="4">
        <f t="shared" si="6"/>
        <v>76.841517857142804</v>
      </c>
      <c r="Z41" s="4">
        <f t="shared" si="7"/>
        <v>2.1763392857142989</v>
      </c>
      <c r="AC41" s="4">
        <v>89.641434262948195</v>
      </c>
      <c r="AD41" s="4">
        <v>85.884691848906499</v>
      </c>
      <c r="AE41" s="4">
        <v>233.78995433789899</v>
      </c>
      <c r="AF41" s="4">
        <f t="shared" si="8"/>
        <v>87.763063055927347</v>
      </c>
      <c r="AG41" s="4">
        <f t="shared" si="9"/>
        <v>1.878371207020848</v>
      </c>
      <c r="AJ41" s="4">
        <v>93.564356435643504</v>
      </c>
      <c r="AK41" s="4">
        <v>87.623762376237593</v>
      </c>
      <c r="AL41" s="4">
        <v>218.59756097560901</v>
      </c>
      <c r="AM41" s="4">
        <f t="shared" si="10"/>
        <v>90.594059405940556</v>
      </c>
      <c r="AN41" s="4">
        <f t="shared" si="11"/>
        <v>2.9702970297029552</v>
      </c>
      <c r="AQ41" s="4">
        <v>83.203611457036004</v>
      </c>
      <c r="AR41" s="4">
        <v>79.772727272727195</v>
      </c>
      <c r="AS41" s="4">
        <v>234.18803418803401</v>
      </c>
      <c r="AT41" s="4">
        <f t="shared" si="12"/>
        <v>81.4881693648816</v>
      </c>
      <c r="AU41" s="4">
        <f t="shared" si="13"/>
        <v>1.7154420921544045</v>
      </c>
      <c r="AX41" s="4">
        <v>87.826961770623697</v>
      </c>
      <c r="AY41" s="4">
        <v>84.337349397590302</v>
      </c>
      <c r="AZ41" s="4">
        <v>257.61772853185602</v>
      </c>
      <c r="BA41" s="4">
        <f t="shared" si="14"/>
        <v>86.082155584106999</v>
      </c>
      <c r="BB41" s="4">
        <f t="shared" si="15"/>
        <v>1.7448061865166977</v>
      </c>
    </row>
    <row r="42" spans="1:54" x14ac:dyDescent="0.2">
      <c r="N42" s="4"/>
      <c r="O42" s="4">
        <v>58.246346555323498</v>
      </c>
      <c r="P42" s="4">
        <v>55.114822546972803</v>
      </c>
      <c r="Q42" s="4">
        <v>219.642857142857</v>
      </c>
      <c r="R42" s="4">
        <f t="shared" si="4"/>
        <v>56.680584551148151</v>
      </c>
      <c r="S42" s="4">
        <f t="shared" si="5"/>
        <v>1.5657620041753475</v>
      </c>
      <c r="V42" s="4">
        <v>74.665178571428498</v>
      </c>
      <c r="W42" s="4">
        <v>69.977678571428498</v>
      </c>
      <c r="X42" s="4">
        <v>223.87312186978301</v>
      </c>
      <c r="Y42" s="4">
        <f t="shared" si="6"/>
        <v>72.321428571428498</v>
      </c>
      <c r="Z42" s="4">
        <f t="shared" si="7"/>
        <v>2.34375</v>
      </c>
      <c r="AC42" s="4">
        <v>86.055776892430202</v>
      </c>
      <c r="AD42" s="4">
        <v>82.306163021868798</v>
      </c>
      <c r="AE42" s="4">
        <v>238.812785388127</v>
      </c>
      <c r="AF42" s="4">
        <f t="shared" si="8"/>
        <v>84.1809699571495</v>
      </c>
      <c r="AG42" s="4">
        <f t="shared" si="9"/>
        <v>1.8748069352807022</v>
      </c>
      <c r="AJ42" s="4">
        <v>93.861386138613796</v>
      </c>
      <c r="AK42" s="4">
        <v>88.514851485148498</v>
      </c>
      <c r="AL42" s="4">
        <v>223.62804878048701</v>
      </c>
      <c r="AM42" s="4">
        <f t="shared" si="10"/>
        <v>91.188118811881139</v>
      </c>
      <c r="AN42" s="4">
        <f t="shared" si="11"/>
        <v>2.673267326732649</v>
      </c>
      <c r="AQ42" s="4">
        <v>85.600871731008709</v>
      </c>
      <c r="AR42" s="4">
        <v>81.818181818181799</v>
      </c>
      <c r="AS42" s="4">
        <v>239.31623931623901</v>
      </c>
      <c r="AT42" s="4">
        <f t="shared" si="12"/>
        <v>83.709526774595247</v>
      </c>
      <c r="AU42" s="4">
        <f t="shared" si="13"/>
        <v>1.8913449564134552</v>
      </c>
      <c r="AX42" s="4">
        <v>92.052313883299803</v>
      </c>
      <c r="AY42" s="4">
        <v>88.855421686746894</v>
      </c>
      <c r="AZ42" s="4">
        <v>262.60387811634303</v>
      </c>
      <c r="BA42" s="4">
        <f t="shared" si="14"/>
        <v>90.453867785023348</v>
      </c>
      <c r="BB42" s="4">
        <f t="shared" si="15"/>
        <v>1.5984460982764546</v>
      </c>
    </row>
    <row r="43" spans="1:54" x14ac:dyDescent="0.2">
      <c r="N43" s="4"/>
      <c r="O43" s="4">
        <v>58.559498956158599</v>
      </c>
      <c r="P43" s="4">
        <v>55.114822546972803</v>
      </c>
      <c r="Q43" s="4">
        <v>224.99999999999901</v>
      </c>
      <c r="R43" s="4">
        <f t="shared" si="4"/>
        <v>56.837160751565705</v>
      </c>
      <c r="S43" s="4">
        <f t="shared" si="5"/>
        <v>1.7223382045928979</v>
      </c>
      <c r="V43" s="4">
        <v>72.656249999999901</v>
      </c>
      <c r="W43" s="4">
        <v>68.303571428571402</v>
      </c>
      <c r="X43" s="4">
        <v>228.38063439065101</v>
      </c>
      <c r="Y43" s="4">
        <f t="shared" si="6"/>
        <v>70.479910714285651</v>
      </c>
      <c r="Z43" s="4">
        <f t="shared" si="7"/>
        <v>2.1763392857142492</v>
      </c>
      <c r="AC43" s="4">
        <v>83.964143426294797</v>
      </c>
      <c r="AD43" s="4">
        <v>80.218687872763397</v>
      </c>
      <c r="AE43" s="4">
        <v>243.835616438356</v>
      </c>
      <c r="AF43" s="4">
        <f t="shared" si="8"/>
        <v>82.091415649529097</v>
      </c>
      <c r="AG43" s="4">
        <f t="shared" si="9"/>
        <v>1.8727277767657</v>
      </c>
      <c r="AJ43" s="4">
        <v>96.237623762376202</v>
      </c>
      <c r="AK43" s="4">
        <v>89.999999999999901</v>
      </c>
      <c r="AL43" s="4">
        <v>229.115853658536</v>
      </c>
      <c r="AM43" s="4">
        <f t="shared" si="10"/>
        <v>93.118811881188051</v>
      </c>
      <c r="AN43" s="4">
        <f t="shared" si="11"/>
        <v>3.1188118811881509</v>
      </c>
      <c r="AQ43" s="4">
        <v>89.025529265255216</v>
      </c>
      <c r="AR43" s="4">
        <v>84.886363636363598</v>
      </c>
      <c r="AS43" s="4">
        <v>244.017094017093</v>
      </c>
      <c r="AT43" s="4">
        <f t="shared" si="12"/>
        <v>86.955946450809407</v>
      </c>
      <c r="AU43" s="4">
        <f t="shared" si="13"/>
        <v>2.069582814445809</v>
      </c>
      <c r="AX43" s="4">
        <v>94.164989939637806</v>
      </c>
      <c r="AY43" s="4">
        <v>90.662650602409599</v>
      </c>
      <c r="AZ43" s="4">
        <v>267.590027700831</v>
      </c>
      <c r="BA43" s="4">
        <f t="shared" si="14"/>
        <v>92.413820271023695</v>
      </c>
      <c r="BB43" s="4">
        <f t="shared" si="15"/>
        <v>1.7511696686141036</v>
      </c>
    </row>
    <row r="44" spans="1:54" x14ac:dyDescent="0.2">
      <c r="N44" s="4"/>
      <c r="O44" s="4">
        <v>58.246346555323498</v>
      </c>
      <c r="P44" s="4">
        <v>54.801670146137702</v>
      </c>
      <c r="Q44" s="4">
        <v>229.91071428571399</v>
      </c>
      <c r="R44" s="4">
        <f t="shared" si="4"/>
        <v>56.524008350730597</v>
      </c>
      <c r="S44" s="4">
        <f t="shared" si="5"/>
        <v>1.7223382045928979</v>
      </c>
      <c r="V44" s="4">
        <v>71.316964285714207</v>
      </c>
      <c r="W44" s="4">
        <v>66.629464285714207</v>
      </c>
      <c r="X44" s="4">
        <v>233.889816360601</v>
      </c>
      <c r="Y44" s="4">
        <f t="shared" si="6"/>
        <v>68.973214285714207</v>
      </c>
      <c r="Z44" s="4">
        <f t="shared" si="7"/>
        <v>2.34375</v>
      </c>
      <c r="AC44" s="4">
        <v>82.768924302788804</v>
      </c>
      <c r="AD44" s="4">
        <v>78.727634194830998</v>
      </c>
      <c r="AE44" s="4">
        <v>248.85844748858401</v>
      </c>
      <c r="AF44" s="4">
        <f t="shared" si="8"/>
        <v>80.748279248809894</v>
      </c>
      <c r="AG44" s="4">
        <f t="shared" si="9"/>
        <v>2.0206450539789031</v>
      </c>
      <c r="AJ44" s="4">
        <v>96.8316831683168</v>
      </c>
      <c r="AK44" s="4">
        <v>91.485148514851403</v>
      </c>
      <c r="AL44" s="4">
        <v>233.23170731707299</v>
      </c>
      <c r="AM44" s="4">
        <f t="shared" si="10"/>
        <v>94.158415841584102</v>
      </c>
      <c r="AN44" s="4">
        <f t="shared" si="11"/>
        <v>2.6732673267326987</v>
      </c>
      <c r="AQ44" s="4">
        <v>90.737858032378512</v>
      </c>
      <c r="AR44" s="4">
        <v>86.931818181818102</v>
      </c>
      <c r="AS44" s="4">
        <v>249.14529914529899</v>
      </c>
      <c r="AT44" s="4">
        <f t="shared" si="12"/>
        <v>88.834838107098307</v>
      </c>
      <c r="AU44" s="4">
        <f t="shared" si="13"/>
        <v>1.9030199252802049</v>
      </c>
      <c r="AX44" s="4">
        <v>98.993963782696198</v>
      </c>
      <c r="AY44" s="4">
        <v>95.481927710843394</v>
      </c>
      <c r="AZ44" s="4">
        <v>272.16066481994397</v>
      </c>
      <c r="BA44" s="4">
        <f t="shared" si="14"/>
        <v>97.237945746769796</v>
      </c>
      <c r="BB44" s="4">
        <f t="shared" si="15"/>
        <v>1.7560180359264024</v>
      </c>
    </row>
    <row r="45" spans="1:54" x14ac:dyDescent="0.2">
      <c r="P45" s="4"/>
      <c r="V45" s="4">
        <v>68.638392857142804</v>
      </c>
      <c r="W45" s="4">
        <v>65.290178571428498</v>
      </c>
      <c r="X45" s="4">
        <v>238.89816360601</v>
      </c>
      <c r="Y45" s="4">
        <f t="shared" si="6"/>
        <v>66.964285714285651</v>
      </c>
      <c r="Z45" s="4">
        <f t="shared" si="7"/>
        <v>1.674107142857153</v>
      </c>
      <c r="AC45" s="4">
        <v>81.573705179282797</v>
      </c>
      <c r="AD45" s="4">
        <v>78.131212723657995</v>
      </c>
      <c r="AE45" s="4">
        <v>252.96803652968001</v>
      </c>
      <c r="AF45" s="4">
        <f t="shared" si="8"/>
        <v>79.852458951470396</v>
      </c>
      <c r="AG45" s="4">
        <f t="shared" si="9"/>
        <v>1.7212462278124008</v>
      </c>
      <c r="AJ45" s="4">
        <v>96.8316831683168</v>
      </c>
      <c r="AK45" s="4">
        <v>90.891089108910805</v>
      </c>
      <c r="AL45" s="4">
        <v>237.80487804878001</v>
      </c>
      <c r="AM45" s="4">
        <f t="shared" si="10"/>
        <v>93.861386138613796</v>
      </c>
      <c r="AN45" s="4">
        <f t="shared" si="11"/>
        <v>2.9702970297029978</v>
      </c>
      <c r="AQ45" s="4">
        <v>89.025529265255216</v>
      </c>
      <c r="AR45" s="4">
        <v>84.886363636363598</v>
      </c>
      <c r="AS45" s="4">
        <v>253.84615384615299</v>
      </c>
      <c r="AT45" s="4">
        <f t="shared" si="12"/>
        <v>86.955946450809407</v>
      </c>
      <c r="AU45" s="4">
        <f t="shared" si="13"/>
        <v>2.069582814445809</v>
      </c>
      <c r="AX45" s="4">
        <v>102.31388329979799</v>
      </c>
      <c r="AY45" s="4">
        <v>98.493975903614398</v>
      </c>
      <c r="AZ45" s="4">
        <v>277.14681440443201</v>
      </c>
      <c r="BA45" s="4">
        <f t="shared" si="14"/>
        <v>100.4039296017062</v>
      </c>
      <c r="BB45" s="4">
        <f t="shared" si="15"/>
        <v>1.9099536980917975</v>
      </c>
    </row>
    <row r="46" spans="1:54" x14ac:dyDescent="0.2">
      <c r="V46" s="4">
        <v>66.629464285714207</v>
      </c>
      <c r="W46" s="4">
        <v>63.281249999999901</v>
      </c>
      <c r="X46" s="4">
        <v>243.40567612687801</v>
      </c>
      <c r="Y46" s="4">
        <f t="shared" si="6"/>
        <v>64.955357142857054</v>
      </c>
      <c r="Z46" s="4">
        <f t="shared" si="7"/>
        <v>1.674107142857153</v>
      </c>
      <c r="AC46" s="4">
        <v>80.079681274900395</v>
      </c>
      <c r="AD46" s="4">
        <v>76.043737574552594</v>
      </c>
      <c r="AE46" s="4">
        <v>258.447488584474</v>
      </c>
      <c r="AF46" s="4">
        <f t="shared" si="8"/>
        <v>78.061709424726502</v>
      </c>
      <c r="AG46" s="4">
        <f t="shared" si="9"/>
        <v>2.0179718501739004</v>
      </c>
      <c r="AJ46" s="4">
        <v>94.7524752475247</v>
      </c>
      <c r="AK46" s="4">
        <v>89.108910891089096</v>
      </c>
      <c r="AL46" s="4">
        <v>242.835365853658</v>
      </c>
      <c r="AM46" s="4">
        <f t="shared" si="10"/>
        <v>91.930693069306898</v>
      </c>
      <c r="AN46" s="4">
        <f t="shared" si="11"/>
        <v>2.8217821782178021</v>
      </c>
      <c r="AQ46" s="4">
        <v>89.367995018679906</v>
      </c>
      <c r="AR46" s="4">
        <v>85.568181818181799</v>
      </c>
      <c r="AS46" s="4">
        <v>258.97435897435798</v>
      </c>
      <c r="AT46" s="4">
        <f t="shared" si="12"/>
        <v>87.468088418430852</v>
      </c>
      <c r="AU46" s="4">
        <f t="shared" si="13"/>
        <v>1.8999066002490537</v>
      </c>
      <c r="AX46" s="4">
        <v>102.31388329979799</v>
      </c>
      <c r="AY46" s="4">
        <v>98.795180722891502</v>
      </c>
      <c r="AZ46" s="4">
        <v>282.13296398891902</v>
      </c>
      <c r="BA46" s="4">
        <f t="shared" si="14"/>
        <v>100.55453201134475</v>
      </c>
      <c r="BB46" s="4">
        <f t="shared" si="15"/>
        <v>1.7593512884532458</v>
      </c>
    </row>
    <row r="47" spans="1:54" x14ac:dyDescent="0.2">
      <c r="V47" s="4">
        <v>70.312499999999901</v>
      </c>
      <c r="W47" s="4">
        <v>65.959821428571402</v>
      </c>
      <c r="X47" s="4">
        <v>248.914858096828</v>
      </c>
      <c r="Y47" s="4">
        <f t="shared" si="6"/>
        <v>68.136160714285651</v>
      </c>
      <c r="Z47" s="4">
        <f t="shared" si="7"/>
        <v>2.1763392857142492</v>
      </c>
      <c r="AC47" s="4">
        <v>80.378486055776804</v>
      </c>
      <c r="AD47" s="4">
        <v>76.938369781312105</v>
      </c>
      <c r="AE47" s="4">
        <v>263.470319634703</v>
      </c>
      <c r="AF47" s="4">
        <f t="shared" si="8"/>
        <v>78.658427918544447</v>
      </c>
      <c r="AG47" s="4">
        <f t="shared" si="9"/>
        <v>1.7200581372323498</v>
      </c>
      <c r="AJ47" s="4">
        <v>95.643564356435604</v>
      </c>
      <c r="AK47" s="4">
        <v>89.702970297029594</v>
      </c>
      <c r="AL47" s="4">
        <v>248.32317073170699</v>
      </c>
      <c r="AM47" s="4">
        <f t="shared" si="10"/>
        <v>92.673267326732599</v>
      </c>
      <c r="AN47" s="4">
        <f t="shared" si="11"/>
        <v>2.9702970297030049</v>
      </c>
      <c r="AQ47" s="4">
        <v>91.080323785803216</v>
      </c>
      <c r="AR47" s="4">
        <v>87.613636363636303</v>
      </c>
      <c r="AS47" s="4">
        <v>263.675213675213</v>
      </c>
      <c r="AT47" s="4">
        <f t="shared" si="12"/>
        <v>89.346980074719767</v>
      </c>
      <c r="AU47" s="4">
        <f t="shared" si="13"/>
        <v>1.7333437110834566</v>
      </c>
      <c r="AX47" s="4">
        <v>103.52112676056301</v>
      </c>
      <c r="AY47" s="4">
        <v>99.999999999999901</v>
      </c>
      <c r="AZ47" s="4">
        <v>287.53462603878103</v>
      </c>
      <c r="BA47" s="4">
        <f t="shared" si="14"/>
        <v>101.76056338028145</v>
      </c>
      <c r="BB47" s="4">
        <f t="shared" si="15"/>
        <v>1.7605633802815532</v>
      </c>
    </row>
    <row r="48" spans="1:54" x14ac:dyDescent="0.2">
      <c r="V48" s="4">
        <v>70.647321428571303</v>
      </c>
      <c r="W48" s="4">
        <v>65.959821428571402</v>
      </c>
      <c r="X48" s="4">
        <v>253.923205342237</v>
      </c>
      <c r="Y48" s="4">
        <f t="shared" si="6"/>
        <v>68.30357142857136</v>
      </c>
      <c r="Z48" s="4">
        <f t="shared" si="7"/>
        <v>2.3437499999999503</v>
      </c>
      <c r="AC48" s="4">
        <v>81.274900398406402</v>
      </c>
      <c r="AD48" s="4">
        <v>77.534791252484993</v>
      </c>
      <c r="AE48" s="4">
        <v>268.49315068493098</v>
      </c>
      <c r="AF48" s="4">
        <f t="shared" si="8"/>
        <v>79.404845825445705</v>
      </c>
      <c r="AG48" s="4">
        <f t="shared" si="9"/>
        <v>1.8700545729607043</v>
      </c>
      <c r="AJ48" s="4">
        <v>92.673267326732599</v>
      </c>
      <c r="AK48" s="4">
        <v>86.732673267326703</v>
      </c>
      <c r="AL48" s="4">
        <v>252.89634146341399</v>
      </c>
      <c r="AM48" s="4">
        <f t="shared" si="10"/>
        <v>89.702970297029651</v>
      </c>
      <c r="AN48" s="4">
        <f t="shared" si="11"/>
        <v>2.9702970297029481</v>
      </c>
      <c r="AQ48" s="4">
        <v>92.107721046077117</v>
      </c>
      <c r="AR48" s="4">
        <v>87.954545454545396</v>
      </c>
      <c r="AS48" s="4">
        <v>268.80341880341803</v>
      </c>
      <c r="AT48" s="4">
        <f t="shared" si="12"/>
        <v>90.031133250311257</v>
      </c>
      <c r="AU48" s="4">
        <f t="shared" si="13"/>
        <v>2.0765877957658603</v>
      </c>
      <c r="AX48" s="4">
        <v>106.237424547283</v>
      </c>
      <c r="AY48" s="4">
        <v>103.012048192771</v>
      </c>
      <c r="AZ48" s="4">
        <v>292.52077562326798</v>
      </c>
      <c r="BA48" s="4">
        <f t="shared" si="14"/>
        <v>104.62473637002699</v>
      </c>
      <c r="BB48" s="4">
        <f t="shared" si="15"/>
        <v>1.6126881772559969</v>
      </c>
    </row>
    <row r="49" spans="22:54" x14ac:dyDescent="0.2">
      <c r="V49" s="4">
        <v>70.647321428571303</v>
      </c>
      <c r="W49" s="4">
        <v>65.625</v>
      </c>
      <c r="X49" s="4">
        <v>258.93155258764602</v>
      </c>
      <c r="Y49" s="4">
        <f t="shared" si="6"/>
        <v>68.136160714285651</v>
      </c>
      <c r="Z49" s="4">
        <f t="shared" si="7"/>
        <v>2.5111607142856514</v>
      </c>
      <c r="AC49" s="4">
        <v>82.1713147410358</v>
      </c>
      <c r="AD49" s="4">
        <v>78.429423459244504</v>
      </c>
      <c r="AE49" s="4">
        <v>272.60273972602698</v>
      </c>
      <c r="AF49" s="4">
        <f t="shared" si="8"/>
        <v>80.300369100140159</v>
      </c>
      <c r="AG49" s="4">
        <f t="shared" si="9"/>
        <v>1.8709456408956484</v>
      </c>
      <c r="AJ49" s="4">
        <v>90.891089108910805</v>
      </c>
      <c r="AK49" s="4">
        <v>83.762376237623698</v>
      </c>
      <c r="AL49" s="4">
        <v>257.92682926829201</v>
      </c>
      <c r="AM49" s="4">
        <f t="shared" si="10"/>
        <v>87.326732673267259</v>
      </c>
      <c r="AN49" s="4">
        <f t="shared" si="11"/>
        <v>3.5643564356435533</v>
      </c>
      <c r="AQ49" s="4">
        <v>91.080323785803216</v>
      </c>
      <c r="AR49" s="4">
        <v>87.272727272727195</v>
      </c>
      <c r="AS49" s="4">
        <v>273.50427350427299</v>
      </c>
      <c r="AT49" s="4">
        <f t="shared" si="12"/>
        <v>89.176525529265206</v>
      </c>
      <c r="AU49" s="4">
        <f t="shared" si="13"/>
        <v>1.9037982565380105</v>
      </c>
      <c r="AX49" s="4">
        <v>105.935613682092</v>
      </c>
      <c r="AY49" s="4">
        <v>103.012048192771</v>
      </c>
      <c r="AZ49" s="4">
        <v>297.50692520775601</v>
      </c>
      <c r="BA49" s="4">
        <f t="shared" si="14"/>
        <v>104.4738309374315</v>
      </c>
      <c r="BB49" s="4">
        <f t="shared" si="15"/>
        <v>1.4617827446604963</v>
      </c>
    </row>
    <row r="50" spans="22:54" x14ac:dyDescent="0.2">
      <c r="AC50" s="4">
        <v>85.756972111553793</v>
      </c>
      <c r="AD50" s="4">
        <v>81.411530815109302</v>
      </c>
      <c r="AE50" s="4">
        <v>278.53881278538802</v>
      </c>
      <c r="AF50" s="4">
        <f t="shared" si="8"/>
        <v>83.584251463331555</v>
      </c>
      <c r="AG50" s="4">
        <f t="shared" si="9"/>
        <v>2.1727206482222456</v>
      </c>
      <c r="AJ50" s="4">
        <v>90.891089108910805</v>
      </c>
      <c r="AK50" s="4">
        <v>84.356435643564296</v>
      </c>
      <c r="AL50" s="4">
        <v>262.5</v>
      </c>
      <c r="AM50" s="4">
        <f t="shared" si="10"/>
        <v>87.623762376237551</v>
      </c>
      <c r="AN50" s="4">
        <f t="shared" si="11"/>
        <v>3.2673267326732542</v>
      </c>
      <c r="AQ50" s="4">
        <v>89.367995018679906</v>
      </c>
      <c r="AR50" s="4">
        <v>85.568181818181799</v>
      </c>
      <c r="AS50" s="4">
        <v>278.63247863247801</v>
      </c>
      <c r="AT50" s="4">
        <f t="shared" si="12"/>
        <v>87.468088418430852</v>
      </c>
      <c r="AU50" s="4">
        <f t="shared" si="13"/>
        <v>1.8999066002490537</v>
      </c>
      <c r="AX50" s="4">
        <v>110.462776659959</v>
      </c>
      <c r="AY50" s="4">
        <v>107.22891566265</v>
      </c>
      <c r="AZ50" s="4">
        <v>302.908587257617</v>
      </c>
      <c r="BA50" s="4">
        <f t="shared" si="14"/>
        <v>108.84584616130451</v>
      </c>
      <c r="BB50" s="4">
        <f t="shared" si="15"/>
        <v>1.6169304986545043</v>
      </c>
    </row>
    <row r="51" spans="22:54" x14ac:dyDescent="0.2">
      <c r="AC51" s="4">
        <v>83.964143426294797</v>
      </c>
      <c r="AD51" s="4">
        <v>79.920477137176903</v>
      </c>
      <c r="AE51" s="4">
        <v>283.561643835616</v>
      </c>
      <c r="AF51" s="4">
        <f t="shared" si="8"/>
        <v>81.942310281735843</v>
      </c>
      <c r="AG51" s="4">
        <f t="shared" si="9"/>
        <v>2.021833144558947</v>
      </c>
      <c r="AJ51" s="4">
        <v>89.702970297029594</v>
      </c>
      <c r="AK51" s="4">
        <v>84.059405940594004</v>
      </c>
      <c r="AL51" s="4">
        <v>267.53048780487802</v>
      </c>
      <c r="AM51" s="4">
        <f t="shared" si="10"/>
        <v>86.881188118811792</v>
      </c>
      <c r="AN51" s="4">
        <f t="shared" si="11"/>
        <v>2.821782178217795</v>
      </c>
      <c r="AQ51" s="4">
        <v>89.025529265255216</v>
      </c>
      <c r="AR51" s="4">
        <v>84.886363636363598</v>
      </c>
      <c r="AS51" s="4">
        <v>282.905982905982</v>
      </c>
      <c r="AT51" s="4">
        <f t="shared" si="12"/>
        <v>86.955946450809407</v>
      </c>
      <c r="AU51" s="4">
        <f t="shared" si="13"/>
        <v>2.069582814445809</v>
      </c>
      <c r="AX51" s="4">
        <v>113.78269617706199</v>
      </c>
      <c r="AY51" s="4">
        <v>109.33734939759</v>
      </c>
      <c r="AZ51" s="4">
        <v>307.479224376731</v>
      </c>
      <c r="BA51" s="4">
        <f t="shared" si="14"/>
        <v>111.56002278732601</v>
      </c>
      <c r="BB51" s="4">
        <f t="shared" si="15"/>
        <v>2.2226733897359949</v>
      </c>
    </row>
    <row r="52" spans="22:54" x14ac:dyDescent="0.2">
      <c r="AC52" s="4">
        <v>86.055776892430202</v>
      </c>
      <c r="AD52" s="4">
        <v>81.113320079522794</v>
      </c>
      <c r="AE52" s="4">
        <v>288.58447488584397</v>
      </c>
      <c r="AF52" s="4">
        <f t="shared" si="8"/>
        <v>83.584548485976498</v>
      </c>
      <c r="AG52" s="4">
        <f t="shared" si="9"/>
        <v>2.4712284064537045</v>
      </c>
      <c r="AJ52" s="4">
        <v>86.732673267326703</v>
      </c>
      <c r="AK52" s="4">
        <v>80.495049504950401</v>
      </c>
      <c r="AL52" s="4">
        <v>273.01829268292602</v>
      </c>
      <c r="AM52" s="4">
        <f t="shared" si="10"/>
        <v>83.613861386138552</v>
      </c>
      <c r="AN52" s="4">
        <f t="shared" si="11"/>
        <v>3.1188118811881509</v>
      </c>
      <c r="AQ52" s="4">
        <v>90.052926525529216</v>
      </c>
      <c r="AR52" s="4">
        <v>85.227272727272705</v>
      </c>
      <c r="AS52" s="4">
        <v>288.461538461538</v>
      </c>
      <c r="AT52" s="4">
        <f t="shared" si="12"/>
        <v>87.640099626400968</v>
      </c>
      <c r="AU52" s="4">
        <f t="shared" si="13"/>
        <v>2.4128268991282553</v>
      </c>
      <c r="AX52" s="4">
        <v>112.87726358148799</v>
      </c>
      <c r="AY52" s="4">
        <v>109.63855421686701</v>
      </c>
      <c r="AZ52" s="4">
        <v>312.88088642659199</v>
      </c>
      <c r="BA52" s="4">
        <f t="shared" si="14"/>
        <v>111.25790889917749</v>
      </c>
      <c r="BB52" s="4">
        <f t="shared" si="15"/>
        <v>1.6193546823104938</v>
      </c>
    </row>
    <row r="53" spans="22:54" x14ac:dyDescent="0.2">
      <c r="AJ53" s="4">
        <v>90.891089108910805</v>
      </c>
      <c r="AK53" s="4">
        <v>85.544554455445507</v>
      </c>
      <c r="AL53" s="4">
        <v>277.59146341463401</v>
      </c>
      <c r="AM53" s="4">
        <f t="shared" si="10"/>
        <v>88.217821782178163</v>
      </c>
      <c r="AN53" s="4">
        <f t="shared" si="11"/>
        <v>2.673267326732649</v>
      </c>
      <c r="AQ53" s="4">
        <v>90.395392278953906</v>
      </c>
      <c r="AR53" s="4">
        <v>85.568181818181799</v>
      </c>
      <c r="AS53" s="4">
        <v>293.58974358974302</v>
      </c>
      <c r="AT53" s="4">
        <f t="shared" si="12"/>
        <v>87.981787048567853</v>
      </c>
      <c r="AU53" s="4">
        <f t="shared" si="13"/>
        <v>2.4136052303860538</v>
      </c>
      <c r="AX53" s="4">
        <v>114.08450704225299</v>
      </c>
      <c r="AY53" s="4">
        <v>109.939759036144</v>
      </c>
      <c r="AZ53" s="4">
        <v>317.86703601108002</v>
      </c>
      <c r="BA53" s="4">
        <f t="shared" si="14"/>
        <v>112.01213303919849</v>
      </c>
      <c r="BB53" s="4">
        <f t="shared" si="15"/>
        <v>2.0723740030544988</v>
      </c>
    </row>
    <row r="54" spans="22:54" x14ac:dyDescent="0.2">
      <c r="AJ54" s="4">
        <v>91.891089108910805</v>
      </c>
      <c r="AK54" s="4">
        <v>86.920792079207899</v>
      </c>
      <c r="AL54" s="4">
        <v>282.16463414634097</v>
      </c>
      <c r="AM54" s="4">
        <f t="shared" si="10"/>
        <v>89.405940594059359</v>
      </c>
      <c r="AN54" s="4">
        <f t="shared" si="11"/>
        <v>2.4851485148514527</v>
      </c>
      <c r="AQ54" s="4">
        <v>90.395392278953906</v>
      </c>
      <c r="AR54" s="4">
        <v>85.568181818181799</v>
      </c>
      <c r="AS54" s="4">
        <v>298.71794871794799</v>
      </c>
      <c r="AT54" s="4">
        <f t="shared" si="12"/>
        <v>87.981787048567853</v>
      </c>
      <c r="AU54" s="4">
        <f t="shared" si="13"/>
        <v>2.4136052303860538</v>
      </c>
      <c r="AX54" s="4">
        <v>116.498993963782</v>
      </c>
      <c r="AY54" s="4">
        <v>112.650602409638</v>
      </c>
      <c r="AZ54" s="4">
        <v>323.26869806094101</v>
      </c>
      <c r="BA54" s="4">
        <f t="shared" si="14"/>
        <v>114.57479818671</v>
      </c>
      <c r="BB54" s="4">
        <f t="shared" si="15"/>
        <v>1.9241957770720006</v>
      </c>
    </row>
    <row r="55" spans="22:54" x14ac:dyDescent="0.2">
      <c r="AJ55" s="4">
        <v>89.702970297029594</v>
      </c>
      <c r="AK55" s="4">
        <v>84.356435643564296</v>
      </c>
      <c r="AL55" s="4">
        <v>287.65243902438999</v>
      </c>
      <c r="AM55" s="4">
        <f t="shared" si="10"/>
        <v>87.029702970296938</v>
      </c>
      <c r="AN55" s="4">
        <f t="shared" si="11"/>
        <v>2.673267326732649</v>
      </c>
      <c r="AQ55" s="4">
        <v>91.765255292652512</v>
      </c>
      <c r="AR55" s="4">
        <v>87.613636363636303</v>
      </c>
      <c r="AS55" s="4">
        <v>303.41880341880301</v>
      </c>
      <c r="AT55" s="4">
        <f t="shared" si="12"/>
        <v>89.689445828144414</v>
      </c>
      <c r="AU55" s="4">
        <f t="shared" si="13"/>
        <v>2.0758094645081044</v>
      </c>
      <c r="AX55" s="4">
        <v>123.74245472837001</v>
      </c>
      <c r="AY55" s="4">
        <v>118.67469879518001</v>
      </c>
      <c r="AZ55" s="4">
        <v>327.839335180055</v>
      </c>
      <c r="BA55" s="4">
        <f t="shared" si="14"/>
        <v>121.20857676177501</v>
      </c>
      <c r="BB55" s="4">
        <f t="shared" si="15"/>
        <v>2.533877966595</v>
      </c>
    </row>
    <row r="56" spans="22:54" x14ac:dyDescent="0.2">
      <c r="AJ56" s="4">
        <v>94.455445544554394</v>
      </c>
      <c r="AK56" s="4">
        <v>88.811881188118804</v>
      </c>
      <c r="AL56" s="4">
        <v>292.22560975609701</v>
      </c>
      <c r="AM56" s="4">
        <f t="shared" si="10"/>
        <v>91.633663366336606</v>
      </c>
      <c r="AN56" s="4">
        <f t="shared" si="11"/>
        <v>2.821782178217795</v>
      </c>
      <c r="AQ56" s="4">
        <v>93.135118306351117</v>
      </c>
      <c r="AR56" s="4">
        <v>88.295454545454504</v>
      </c>
      <c r="AS56" s="4">
        <v>308.11965811965803</v>
      </c>
      <c r="AT56" s="4">
        <f t="shared" si="12"/>
        <v>90.715286425902804</v>
      </c>
      <c r="AU56" s="4">
        <f t="shared" si="13"/>
        <v>2.4198318804483065</v>
      </c>
      <c r="AX56" s="4">
        <v>129.17505030180999</v>
      </c>
      <c r="AY56" s="4">
        <v>125.60240963855399</v>
      </c>
      <c r="AZ56" s="4">
        <v>332.82548476454298</v>
      </c>
      <c r="BA56" s="4">
        <f t="shared" si="14"/>
        <v>127.388729970182</v>
      </c>
      <c r="BB56" s="4">
        <f t="shared" si="15"/>
        <v>1.7863203316279979</v>
      </c>
    </row>
    <row r="57" spans="22:54" x14ac:dyDescent="0.2">
      <c r="AJ57" s="4">
        <v>96.237623762376202</v>
      </c>
      <c r="AK57" s="4">
        <v>89.999999999999901</v>
      </c>
      <c r="AL57" s="4">
        <v>297.71341463414598</v>
      </c>
      <c r="AM57" s="4">
        <f t="shared" si="10"/>
        <v>93.118811881188051</v>
      </c>
      <c r="AN57" s="4">
        <f t="shared" si="11"/>
        <v>3.1188118811881509</v>
      </c>
      <c r="AQ57" s="4">
        <v>94.162515566625117</v>
      </c>
      <c r="AR57" s="4">
        <v>89.318181818181799</v>
      </c>
      <c r="AS57" s="4">
        <v>313.24786324786299</v>
      </c>
      <c r="AT57" s="4">
        <f t="shared" si="12"/>
        <v>91.740348692403458</v>
      </c>
      <c r="AU57" s="4">
        <f t="shared" si="13"/>
        <v>2.4221668742216593</v>
      </c>
      <c r="AX57" s="4">
        <v>131.28772635814801</v>
      </c>
      <c r="AY57" s="4">
        <v>127.71084337349301</v>
      </c>
      <c r="AZ57" s="4">
        <v>338.22714681440402</v>
      </c>
      <c r="BA57" s="4">
        <f t="shared" si="14"/>
        <v>129.4992848658205</v>
      </c>
      <c r="BB57" s="4">
        <f t="shared" si="15"/>
        <v>1.7884414923275003</v>
      </c>
    </row>
    <row r="58" spans="22:54" x14ac:dyDescent="0.2">
      <c r="AJ58" s="4">
        <v>95.049504950495006</v>
      </c>
      <c r="AK58" s="4">
        <v>89.702970297029594</v>
      </c>
      <c r="AL58" s="4">
        <v>301.829268292682</v>
      </c>
      <c r="AM58" s="4">
        <f t="shared" si="10"/>
        <v>92.376237623762307</v>
      </c>
      <c r="AN58" s="4">
        <f t="shared" si="11"/>
        <v>2.6732673267327058</v>
      </c>
      <c r="AQ58" s="4">
        <v>97.929638854296314</v>
      </c>
      <c r="AR58" s="4">
        <v>93.75</v>
      </c>
      <c r="AS58" s="4">
        <v>318.37606837606802</v>
      </c>
      <c r="AT58" s="4">
        <f t="shared" si="12"/>
        <v>95.839819427148157</v>
      </c>
      <c r="AU58" s="4">
        <f t="shared" si="13"/>
        <v>2.0898194271481572</v>
      </c>
      <c r="AX58" s="4">
        <v>132.49496981891301</v>
      </c>
      <c r="AY58" s="4">
        <v>128.915662650602</v>
      </c>
      <c r="AZ58" s="4">
        <v>343.213296398892</v>
      </c>
      <c r="BA58" s="4">
        <f t="shared" si="14"/>
        <v>130.7053162347575</v>
      </c>
      <c r="BB58" s="4">
        <f t="shared" si="15"/>
        <v>1.7896535841555021</v>
      </c>
    </row>
    <row r="59" spans="22:54" x14ac:dyDescent="0.2">
      <c r="AJ59" s="4">
        <v>101.287128712871</v>
      </c>
      <c r="AK59" s="4">
        <v>94.455445544554394</v>
      </c>
      <c r="AL59" s="4">
        <v>307.31707317073102</v>
      </c>
      <c r="AM59" s="4">
        <f t="shared" si="10"/>
        <v>97.871287128712694</v>
      </c>
      <c r="AN59" s="4">
        <f t="shared" si="11"/>
        <v>3.4158415841583007</v>
      </c>
      <c r="AQ59" s="4">
        <v>102.38169364881661</v>
      </c>
      <c r="AR59" s="4">
        <v>97.840909090909093</v>
      </c>
      <c r="AS59" s="4">
        <v>323.07692307692298</v>
      </c>
      <c r="AT59" s="4">
        <f t="shared" si="12"/>
        <v>100.11130136986284</v>
      </c>
      <c r="AU59" s="4">
        <f t="shared" si="13"/>
        <v>2.2703922789537572</v>
      </c>
      <c r="AX59" s="4">
        <v>143.96378269617699</v>
      </c>
      <c r="AY59" s="4">
        <v>138.85542168674601</v>
      </c>
      <c r="AZ59" s="4">
        <v>347.78393351800503</v>
      </c>
      <c r="BA59" s="4">
        <f t="shared" si="14"/>
        <v>141.40960219146149</v>
      </c>
      <c r="BB59" s="4">
        <f t="shared" si="15"/>
        <v>2.5541805047154895</v>
      </c>
    </row>
    <row r="60" spans="22:54" x14ac:dyDescent="0.2">
      <c r="AJ60" s="4">
        <v>100.39603960396001</v>
      </c>
      <c r="AK60" s="4">
        <v>94.158415841584102</v>
      </c>
      <c r="AL60" s="4">
        <v>312.34756097560899</v>
      </c>
      <c r="AM60" s="4">
        <f t="shared" si="10"/>
        <v>97.277227722772054</v>
      </c>
      <c r="AN60" s="4">
        <f t="shared" si="11"/>
        <v>3.1188118811879519</v>
      </c>
      <c r="AQ60" s="4">
        <v>103.06662515566561</v>
      </c>
      <c r="AR60" s="4">
        <v>97.840909090909093</v>
      </c>
      <c r="AS60" s="4">
        <v>328.20512820512801</v>
      </c>
      <c r="AT60" s="4">
        <f t="shared" si="12"/>
        <v>100.45376712328735</v>
      </c>
      <c r="AU60" s="4">
        <f t="shared" si="13"/>
        <v>2.6128580323782558</v>
      </c>
      <c r="AX60" s="4">
        <v>146.981891348088</v>
      </c>
      <c r="AY60" s="4">
        <v>142.77108433734901</v>
      </c>
      <c r="AZ60" s="4">
        <v>352.35457063711902</v>
      </c>
      <c r="BA60" s="4">
        <f t="shared" si="14"/>
        <v>144.87648784271852</v>
      </c>
      <c r="BB60" s="4">
        <f t="shared" si="15"/>
        <v>2.1054035053694946</v>
      </c>
    </row>
    <row r="61" spans="22:54" x14ac:dyDescent="0.2">
      <c r="AJ61" s="4">
        <v>101.584158415841</v>
      </c>
      <c r="AK61" s="4">
        <v>94.158415841584102</v>
      </c>
      <c r="AL61" s="4">
        <v>317.37804878048701</v>
      </c>
      <c r="AM61" s="4">
        <f t="shared" si="10"/>
        <v>97.871287128712552</v>
      </c>
      <c r="AN61" s="4">
        <f t="shared" si="11"/>
        <v>3.7128712871284506</v>
      </c>
      <c r="AQ61" s="4">
        <v>102.72415940224062</v>
      </c>
      <c r="AR61" s="4">
        <v>97.840909090909093</v>
      </c>
      <c r="AS61" s="4">
        <v>333.76068376068298</v>
      </c>
      <c r="AT61" s="4">
        <f t="shared" si="12"/>
        <v>100.28253424657485</v>
      </c>
      <c r="AU61" s="4">
        <f t="shared" si="13"/>
        <v>2.4416251556657613</v>
      </c>
      <c r="AX61" s="4">
        <v>155.130784708249</v>
      </c>
      <c r="AY61" s="4">
        <v>150.60240963855401</v>
      </c>
      <c r="AZ61" s="4">
        <v>357.75623268698001</v>
      </c>
      <c r="BA61" s="4">
        <f t="shared" si="14"/>
        <v>152.86659717340149</v>
      </c>
      <c r="BB61" s="4">
        <f t="shared" si="15"/>
        <v>2.264187534847494</v>
      </c>
    </row>
    <row r="62" spans="22:54" x14ac:dyDescent="0.2">
      <c r="AQ62" s="4">
        <v>107.17621419676161</v>
      </c>
      <c r="AR62" s="4">
        <v>101.25</v>
      </c>
      <c r="AS62" s="4">
        <v>338.461538461538</v>
      </c>
      <c r="AT62" s="4">
        <f t="shared" si="12"/>
        <v>104.2131070983808</v>
      </c>
      <c r="AU62" s="4">
        <f t="shared" si="13"/>
        <v>2.963107098380803</v>
      </c>
      <c r="AX62" s="4">
        <v>167.505030181086</v>
      </c>
      <c r="AY62" s="4">
        <v>162.650602409638</v>
      </c>
      <c r="AZ62" s="4">
        <v>362.74238227146799</v>
      </c>
      <c r="BA62" s="4">
        <f t="shared" si="14"/>
        <v>165.077816295362</v>
      </c>
      <c r="BB62" s="4">
        <f t="shared" si="15"/>
        <v>2.4272138857240009</v>
      </c>
    </row>
    <row r="63" spans="22:54" x14ac:dyDescent="0.2">
      <c r="AQ63" s="4">
        <v>109.23100871730961</v>
      </c>
      <c r="AR63" s="4">
        <v>102.272727272727</v>
      </c>
      <c r="AS63" s="4">
        <v>343.58974358974302</v>
      </c>
      <c r="AT63" s="4">
        <f t="shared" si="12"/>
        <v>105.7518679950183</v>
      </c>
      <c r="AU63" s="4">
        <f t="shared" si="13"/>
        <v>3.4791407222913051</v>
      </c>
      <c r="AX63" s="4">
        <v>176.55935613682001</v>
      </c>
      <c r="AY63" s="4">
        <v>171.987951807228</v>
      </c>
      <c r="AZ63" s="4">
        <v>368.14404432132898</v>
      </c>
      <c r="BA63" s="4">
        <f t="shared" si="14"/>
        <v>174.27365397202402</v>
      </c>
      <c r="BB63" s="4">
        <f t="shared" si="15"/>
        <v>2.2857021647960067</v>
      </c>
    </row>
    <row r="64" spans="22:54" x14ac:dyDescent="0.2">
      <c r="AQ64" s="4"/>
      <c r="AR64" s="4"/>
      <c r="AS64" s="4"/>
      <c r="AX64" s="4">
        <v>191.046277665996</v>
      </c>
      <c r="AY64" s="4">
        <v>184.93975903614401</v>
      </c>
      <c r="AZ64" s="4">
        <v>373.13019390581701</v>
      </c>
      <c r="BA64" s="4">
        <f t="shared" si="14"/>
        <v>187.99301835107002</v>
      </c>
      <c r="BB64" s="4">
        <f t="shared" si="15"/>
        <v>3.0532593149259952</v>
      </c>
    </row>
    <row r="65" spans="43:45" x14ac:dyDescent="0.2">
      <c r="AQ65" s="4"/>
      <c r="AR65" s="4"/>
      <c r="AS65" s="4"/>
    </row>
    <row r="66" spans="43:45" x14ac:dyDescent="0.2">
      <c r="AQ66" s="4"/>
      <c r="AR66" s="4"/>
      <c r="AS66" s="4"/>
    </row>
    <row r="67" spans="43:45" x14ac:dyDescent="0.2">
      <c r="AQ67" s="4"/>
      <c r="AR67" s="4"/>
      <c r="AS67" s="4"/>
    </row>
    <row r="68" spans="43:45" x14ac:dyDescent="0.2">
      <c r="AQ68" s="4"/>
      <c r="AR68" s="4"/>
      <c r="AS68" s="4"/>
    </row>
    <row r="69" spans="43:45" x14ac:dyDescent="0.2">
      <c r="AQ69" s="4"/>
      <c r="AR69" s="4"/>
      <c r="AS69" s="4"/>
    </row>
    <row r="70" spans="43:45" x14ac:dyDescent="0.2">
      <c r="AQ70" s="4"/>
      <c r="AR70" s="4"/>
      <c r="AS70" s="4"/>
    </row>
    <row r="71" spans="43:45" x14ac:dyDescent="0.2">
      <c r="AQ71" s="4"/>
      <c r="AR71" s="4"/>
      <c r="AS71" s="4"/>
    </row>
    <row r="72" spans="43:45" x14ac:dyDescent="0.2">
      <c r="AQ72" s="4"/>
      <c r="AR72" s="4"/>
      <c r="AS72" s="4"/>
    </row>
    <row r="73" spans="43:45" x14ac:dyDescent="0.2">
      <c r="AQ73" s="4"/>
      <c r="AR73" s="4"/>
      <c r="AS73" s="4"/>
    </row>
    <row r="74" spans="43:45" x14ac:dyDescent="0.2">
      <c r="AQ74" s="4"/>
      <c r="AR74" s="4"/>
      <c r="AS74" s="4"/>
    </row>
    <row r="75" spans="43:45" x14ac:dyDescent="0.2">
      <c r="AQ75" s="4"/>
      <c r="AR75" s="4"/>
      <c r="AS75" s="4"/>
    </row>
    <row r="76" spans="43:45" x14ac:dyDescent="0.2">
      <c r="AQ76" s="4"/>
      <c r="AR76" s="4"/>
      <c r="AS76" s="4"/>
    </row>
    <row r="77" spans="43:45" x14ac:dyDescent="0.2">
      <c r="AQ77" s="4"/>
      <c r="AR77" s="4"/>
      <c r="AS77" s="4"/>
    </row>
    <row r="78" spans="43:45" x14ac:dyDescent="0.2">
      <c r="AQ78" s="4"/>
      <c r="AR78" s="4"/>
      <c r="AS78" s="4"/>
    </row>
    <row r="79" spans="43:45" x14ac:dyDescent="0.2">
      <c r="AQ79" s="4"/>
      <c r="AR79" s="4"/>
      <c r="AS79" s="4"/>
    </row>
    <row r="80" spans="43:45" x14ac:dyDescent="0.2">
      <c r="AQ80" s="4"/>
      <c r="AR80" s="4"/>
      <c r="AS80" s="4"/>
    </row>
    <row r="81" spans="43:45" x14ac:dyDescent="0.2">
      <c r="AQ81" s="4"/>
      <c r="AR81" s="4"/>
      <c r="AS81" s="4"/>
    </row>
    <row r="82" spans="43:45" x14ac:dyDescent="0.2">
      <c r="AQ82" s="4"/>
      <c r="AR82" s="4"/>
      <c r="AS82" s="4"/>
    </row>
    <row r="83" spans="43:45" x14ac:dyDescent="0.2">
      <c r="AQ83" s="4"/>
      <c r="AR83" s="4"/>
      <c r="AS83" s="4"/>
    </row>
    <row r="84" spans="43:45" x14ac:dyDescent="0.2">
      <c r="AQ84" s="4"/>
      <c r="AR84" s="4"/>
      <c r="AS84" s="4"/>
    </row>
    <row r="85" spans="43:45" x14ac:dyDescent="0.2">
      <c r="AQ85" s="4"/>
      <c r="AR85" s="4"/>
      <c r="AS85" s="4"/>
    </row>
    <row r="86" spans="43:45" x14ac:dyDescent="0.2">
      <c r="AQ86" s="4"/>
      <c r="AR86" s="4"/>
      <c r="AS86" s="4"/>
    </row>
    <row r="87" spans="43:45" x14ac:dyDescent="0.2">
      <c r="AQ87" s="4"/>
      <c r="AR87" s="4"/>
      <c r="AS87" s="4"/>
    </row>
    <row r="88" spans="43:45" x14ac:dyDescent="0.2">
      <c r="AQ88" s="4"/>
      <c r="AR88" s="4"/>
      <c r="AS88" s="4"/>
    </row>
    <row r="89" spans="43:45" x14ac:dyDescent="0.2">
      <c r="AQ89" s="4"/>
      <c r="AR89" s="4"/>
      <c r="AS89" s="4"/>
    </row>
    <row r="90" spans="43:45" x14ac:dyDescent="0.2">
      <c r="AQ90" s="4"/>
      <c r="AR90" s="4"/>
      <c r="AS90" s="4"/>
    </row>
    <row r="91" spans="43:45" x14ac:dyDescent="0.2">
      <c r="AQ91" s="4"/>
      <c r="AR91" s="4"/>
      <c r="AS91" s="4"/>
    </row>
    <row r="92" spans="43:45" x14ac:dyDescent="0.2">
      <c r="AQ92" s="4"/>
      <c r="AR92" s="4"/>
      <c r="AS92" s="4"/>
    </row>
    <row r="93" spans="43:45" x14ac:dyDescent="0.2">
      <c r="AQ93" s="4"/>
      <c r="AR93" s="4"/>
      <c r="AS93" s="4"/>
    </row>
    <row r="94" spans="43:45" x14ac:dyDescent="0.2">
      <c r="AQ94" s="4"/>
      <c r="AR94" s="4"/>
      <c r="AS94" s="4"/>
    </row>
    <row r="95" spans="43:45" x14ac:dyDescent="0.2">
      <c r="AQ95" s="4"/>
      <c r="AR95" s="4"/>
      <c r="AS95" s="4"/>
    </row>
    <row r="96" spans="43:45" x14ac:dyDescent="0.2">
      <c r="AQ96" s="4"/>
      <c r="AR96" s="4"/>
      <c r="AS96" s="4"/>
    </row>
    <row r="97" spans="43:45" x14ac:dyDescent="0.2">
      <c r="AQ97" s="4"/>
      <c r="AR97" s="4"/>
      <c r="AS97" s="4"/>
    </row>
    <row r="98" spans="43:45" x14ac:dyDescent="0.2">
      <c r="AQ98" s="4"/>
      <c r="AR98" s="4"/>
      <c r="AS98" s="4"/>
    </row>
    <row r="99" spans="43:45" x14ac:dyDescent="0.2">
      <c r="AQ99" s="4"/>
      <c r="AR99" s="4"/>
      <c r="AS99" s="4"/>
    </row>
    <row r="100" spans="43:45" x14ac:dyDescent="0.2">
      <c r="AQ100" s="4"/>
      <c r="AR100" s="4"/>
      <c r="AS100" s="4"/>
    </row>
    <row r="101" spans="43:45" x14ac:dyDescent="0.2">
      <c r="AQ101" s="4"/>
      <c r="AR101" s="4"/>
      <c r="AS101" s="4"/>
    </row>
    <row r="102" spans="43:45" x14ac:dyDescent="0.2">
      <c r="AQ102" s="4"/>
      <c r="AR102" s="4"/>
      <c r="AS102" s="4"/>
    </row>
    <row r="103" spans="43:45" x14ac:dyDescent="0.2">
      <c r="AQ103" s="4"/>
      <c r="AR103" s="4"/>
      <c r="AS103" s="4"/>
    </row>
    <row r="104" spans="43:45" x14ac:dyDescent="0.2">
      <c r="AQ104" s="4"/>
      <c r="AR104" s="4"/>
      <c r="AS104" s="4"/>
    </row>
    <row r="105" spans="43:45" x14ac:dyDescent="0.2">
      <c r="AQ105" s="4"/>
      <c r="AR105" s="4"/>
      <c r="AS105" s="4"/>
    </row>
    <row r="106" spans="43:45" x14ac:dyDescent="0.2">
      <c r="AQ106" s="4"/>
      <c r="AR106" s="4"/>
      <c r="AS106" s="4"/>
    </row>
    <row r="107" spans="43:45" x14ac:dyDescent="0.2">
      <c r="AQ107" s="4"/>
      <c r="AR107" s="4"/>
      <c r="AS107" s="4"/>
    </row>
    <row r="108" spans="43:45" x14ac:dyDescent="0.2">
      <c r="AQ108" s="4"/>
      <c r="AR108" s="4"/>
      <c r="AS108" s="4"/>
    </row>
    <row r="109" spans="43:45" x14ac:dyDescent="0.2">
      <c r="AQ109" s="4"/>
      <c r="AR109" s="4"/>
      <c r="AS109" s="4"/>
    </row>
    <row r="110" spans="43:45" x14ac:dyDescent="0.2">
      <c r="AQ110" s="4"/>
      <c r="AR110" s="4"/>
      <c r="AS110" s="4"/>
    </row>
    <row r="111" spans="43:45" x14ac:dyDescent="0.2">
      <c r="AQ111" s="4"/>
      <c r="AR111" s="4"/>
      <c r="AS111" s="4"/>
    </row>
    <row r="112" spans="43:45" x14ac:dyDescent="0.2">
      <c r="AQ112" s="4"/>
      <c r="AR112" s="4"/>
      <c r="AS112" s="4"/>
    </row>
    <row r="113" spans="43:45" x14ac:dyDescent="0.2">
      <c r="AQ113" s="4"/>
      <c r="AR113" s="4"/>
      <c r="AS113" s="4"/>
    </row>
    <row r="114" spans="43:45" x14ac:dyDescent="0.2">
      <c r="AQ114" s="4"/>
      <c r="AR114" s="4"/>
      <c r="AS114" s="4"/>
    </row>
    <row r="115" spans="43:45" x14ac:dyDescent="0.2">
      <c r="AQ115" s="4"/>
      <c r="AR115" s="4"/>
      <c r="AS115" s="4"/>
    </row>
    <row r="116" spans="43:45" x14ac:dyDescent="0.2">
      <c r="AQ116" s="4"/>
      <c r="AR116" s="4"/>
      <c r="AS116" s="4"/>
    </row>
    <row r="117" spans="43:45" x14ac:dyDescent="0.2">
      <c r="AQ117" s="4"/>
      <c r="AR117" s="4"/>
      <c r="AS117" s="4"/>
    </row>
    <row r="118" spans="43:45" x14ac:dyDescent="0.2">
      <c r="AQ118" s="4"/>
      <c r="AR118" s="4"/>
      <c r="AS118" s="4"/>
    </row>
    <row r="119" spans="43:45" x14ac:dyDescent="0.2">
      <c r="AQ119" s="4"/>
      <c r="AR119" s="4"/>
      <c r="AS119" s="4"/>
    </row>
    <row r="120" spans="43:45" x14ac:dyDescent="0.2">
      <c r="AQ120" s="4"/>
      <c r="AR120" s="4"/>
      <c r="AS120" s="4"/>
    </row>
    <row r="121" spans="43:45" x14ac:dyDescent="0.2">
      <c r="AQ121" s="4"/>
      <c r="AR121" s="4"/>
      <c r="AS121" s="4"/>
    </row>
    <row r="122" spans="43:45" x14ac:dyDescent="0.2">
      <c r="AQ122" s="4"/>
      <c r="AR122" s="4"/>
      <c r="AS122" s="4"/>
    </row>
    <row r="123" spans="43:45" x14ac:dyDescent="0.2">
      <c r="AQ123" s="4"/>
      <c r="AR123" s="4"/>
      <c r="AS123" s="4"/>
    </row>
    <row r="124" spans="43:45" x14ac:dyDescent="0.2">
      <c r="AQ124" s="4"/>
      <c r="AR124" s="4"/>
      <c r="AS124" s="4"/>
    </row>
    <row r="125" spans="43:45" x14ac:dyDescent="0.2">
      <c r="AQ125" s="4"/>
      <c r="AR125" s="4"/>
      <c r="AS125" s="4"/>
    </row>
    <row r="126" spans="43:45" x14ac:dyDescent="0.2">
      <c r="AQ126" s="4"/>
      <c r="AR126" s="4"/>
      <c r="AS126" s="4"/>
    </row>
  </sheetData>
  <mergeCells count="17">
    <mergeCell ref="AZ4:BB4"/>
    <mergeCell ref="AJ4:AK4"/>
    <mergeCell ref="AL4:AN4"/>
    <mergeCell ref="AQ4:AR4"/>
    <mergeCell ref="AS4:AU4"/>
    <mergeCell ref="AX4:AY4"/>
    <mergeCell ref="O4:P4"/>
    <mergeCell ref="Q4:S4"/>
    <mergeCell ref="V4:W4"/>
    <mergeCell ref="X4:Z4"/>
    <mergeCell ref="AC4:AD4"/>
    <mergeCell ref="AE4:AG4"/>
    <mergeCell ref="A4:B4"/>
    <mergeCell ref="C4:E4"/>
    <mergeCell ref="H4:I4"/>
    <mergeCell ref="J4:L4"/>
    <mergeCell ref="AO1:AP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AEB3F-66A6-2947-A5B1-E50B9B4176B7}">
  <dimension ref="A1:AK808"/>
  <sheetViews>
    <sheetView tabSelected="1" topLeftCell="A356" workbookViewId="0">
      <selection activeCell="L4" sqref="L4:AF808"/>
    </sheetView>
  </sheetViews>
  <sheetFormatPr baseColWidth="10" defaultRowHeight="15" x14ac:dyDescent="0.2"/>
  <sheetData>
    <row r="1" spans="1:37" x14ac:dyDescent="0.2">
      <c r="B1" s="16"/>
      <c r="C1" s="17" t="s">
        <v>32</v>
      </c>
      <c r="D1" s="16">
        <f>E1*F1*G1</f>
        <v>388090.00000000006</v>
      </c>
      <c r="E1" s="16">
        <v>10000000</v>
      </c>
      <c r="F1" s="17">
        <v>1</v>
      </c>
      <c r="G1" s="16">
        <f>0.197^2</f>
        <v>3.8809000000000003E-2</v>
      </c>
      <c r="L1" s="16"/>
      <c r="M1" s="16"/>
      <c r="N1" s="16"/>
      <c r="O1" s="16"/>
      <c r="P1" s="16"/>
      <c r="Q1" s="16">
        <f>(4798/4800)^2</f>
        <v>0.99916684027777791</v>
      </c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</row>
    <row r="2" spans="1:37" x14ac:dyDescent="0.2">
      <c r="A2" t="s">
        <v>21</v>
      </c>
      <c r="B2" t="s">
        <v>22</v>
      </c>
      <c r="C2" t="s">
        <v>23</v>
      </c>
      <c r="D2" t="s">
        <v>24</v>
      </c>
      <c r="E2" t="s">
        <v>26</v>
      </c>
      <c r="F2" t="s">
        <v>25</v>
      </c>
      <c r="G2" t="s">
        <v>27</v>
      </c>
      <c r="H2" t="s">
        <v>31</v>
      </c>
      <c r="I2" t="s">
        <v>28</v>
      </c>
      <c r="J2" t="s">
        <v>29</v>
      </c>
      <c r="K2" t="s">
        <v>30</v>
      </c>
      <c r="L2" s="18" t="s">
        <v>33</v>
      </c>
      <c r="M2" s="19" t="s">
        <v>34</v>
      </c>
      <c r="N2" s="20" t="s">
        <v>35</v>
      </c>
      <c r="O2" s="18" t="s">
        <v>36</v>
      </c>
      <c r="P2" s="18" t="s">
        <v>37</v>
      </c>
      <c r="Q2" s="18" t="s">
        <v>38</v>
      </c>
      <c r="R2" s="18" t="s">
        <v>39</v>
      </c>
      <c r="S2" s="21"/>
      <c r="T2" s="22" t="s">
        <v>40</v>
      </c>
      <c r="U2" s="23" t="s">
        <v>41</v>
      </c>
      <c r="V2" s="23" t="s">
        <v>42</v>
      </c>
      <c r="W2" s="23" t="s">
        <v>43</v>
      </c>
      <c r="X2" s="23" t="s">
        <v>43</v>
      </c>
      <c r="Y2" s="23" t="s">
        <v>44</v>
      </c>
      <c r="Z2" s="23" t="s">
        <v>45</v>
      </c>
      <c r="AA2" s="23" t="str">
        <f>R2</f>
        <v>epsilon</v>
      </c>
      <c r="AB2" s="23" t="s">
        <v>46</v>
      </c>
      <c r="AC2" s="23" t="s">
        <v>47</v>
      </c>
      <c r="AD2" s="23" t="s">
        <v>48</v>
      </c>
      <c r="AE2" s="23" t="s">
        <v>49</v>
      </c>
      <c r="AF2" s="23"/>
      <c r="AG2" s="23"/>
      <c r="AH2" s="23"/>
      <c r="AI2" s="21"/>
      <c r="AJ2" s="21"/>
      <c r="AK2" s="21"/>
    </row>
    <row r="3" spans="1:37" s="15" customFormat="1" ht="16" x14ac:dyDescent="0.2">
      <c r="A3">
        <v>6</v>
      </c>
      <c r="B3">
        <v>12</v>
      </c>
      <c r="C3" s="15">
        <v>0.24</v>
      </c>
      <c r="D3" s="15">
        <v>130</v>
      </c>
      <c r="E3" s="15">
        <f>I3/1000</f>
        <v>3.1491750114581697E-2</v>
      </c>
      <c r="F3" s="30">
        <f t="shared" ref="F3" si="0">J3*$V3*MOUFAC</f>
        <v>1116.2327299055689</v>
      </c>
      <c r="G3" s="30">
        <f t="shared" ref="G3" si="1">K3*$V3*MOUFAC</f>
        <v>35.932866808324341</v>
      </c>
      <c r="H3">
        <v>28</v>
      </c>
      <c r="I3" s="15">
        <v>31.491750114581698</v>
      </c>
      <c r="J3" s="15">
        <v>46.984243274398899</v>
      </c>
      <c r="K3" s="15">
        <v>1.5124789933473011</v>
      </c>
      <c r="L3" s="24"/>
      <c r="M3" s="25">
        <f t="shared" ref="M3" si="2">4*C3*(C3-E3)*Q3</f>
        <v>0.16441668932601117</v>
      </c>
      <c r="N3" s="4">
        <f t="shared" ref="N3" si="3">MP^2+2*MP*E3-M3</f>
        <v>0.77503348237375858</v>
      </c>
      <c r="O3" s="26">
        <f t="shared" ref="O3" si="4">SQRT(N3)</f>
        <v>0.88035985958797469</v>
      </c>
      <c r="P3" s="26">
        <f t="shared" ref="P3" si="5">PI()*D3/180</f>
        <v>2.2689280275926285</v>
      </c>
      <c r="Q3" s="26">
        <f t="shared" ref="Q3" si="6">(SIN(P3/2))^2</f>
        <v>0.82139380484326963</v>
      </c>
      <c r="R3" s="26">
        <f t="shared" ref="R3" si="7">1/(1+2*(1+E3^2/M3)*(TAN(P3/2))^2)</f>
        <v>9.7529581823653219E-2</v>
      </c>
      <c r="S3" s="27">
        <f t="shared" ref="S3" si="8">(1/137)*(C3-E3)*(N3-MP^2)/((4*PI()^2*M3*MP*C3)*(1-R3))</f>
        <v>-1.2151758219689585E-4</v>
      </c>
      <c r="T3" s="27">
        <f t="shared" ref="T3" si="9">F3/S3</f>
        <v>-9185771.389830064</v>
      </c>
      <c r="U3" s="28">
        <f t="shared" ref="U3" si="10">G3/S3</f>
        <v>-295700.96901781711</v>
      </c>
      <c r="V3">
        <f t="shared" ref="V3" si="11">4*(1/137)^2*(1-Q3)*(C3-E3)^2/M3^2</f>
        <v>6.1216721052681137E-5</v>
      </c>
      <c r="W3">
        <f t="shared" ref="W3" si="12">(1/V3)*R3*(M3+E3^2)^2/M3^2</f>
        <v>1612.4628768980181</v>
      </c>
      <c r="X3">
        <f t="shared" ref="X3" si="13">(M3+E3^2)^2/(4*(1/137)^2*(C3-E3)^2*(1-Q3+2*Q3*(M3+E3^2)/M3))</f>
        <v>1612.4628768980185</v>
      </c>
      <c r="Y3">
        <f t="shared" ref="Y3" si="14">AD3*X3*F3</f>
        <v>1799883.8389512626</v>
      </c>
      <c r="Z3">
        <f t="shared" ref="Z3" si="15">AD3*X3*G3</f>
        <v>57940.413788943988</v>
      </c>
      <c r="AA3">
        <f t="shared" ref="AA3" si="16">R3</f>
        <v>9.7529581823653219E-2</v>
      </c>
      <c r="AB3">
        <f t="shared" ref="AB3:AC3" si="17">Y3/(0.1973269^2*10000000)</f>
        <v>4.6224464760524189</v>
      </c>
      <c r="AC3">
        <f t="shared" si="17"/>
        <v>0.14880208141419693</v>
      </c>
      <c r="AD3">
        <v>1</v>
      </c>
      <c r="AE3">
        <f t="shared" ref="AE3" si="18">SQRT(M3+E3^2)</f>
        <v>0.40670433935635653</v>
      </c>
      <c r="AF3"/>
      <c r="AG3"/>
      <c r="AH3"/>
      <c r="AI3" s="29"/>
      <c r="AJ3" s="29"/>
      <c r="AK3" s="29"/>
    </row>
    <row r="4" spans="1:37" ht="16" x14ac:dyDescent="0.2">
      <c r="A4">
        <v>6</v>
      </c>
      <c r="B4">
        <v>12</v>
      </c>
      <c r="C4" s="15">
        <v>0.24</v>
      </c>
      <c r="D4">
        <v>130</v>
      </c>
      <c r="E4" s="15">
        <f t="shared" ref="E4:E68" si="19">I4/1000</f>
        <v>3.7228128775989196E-2</v>
      </c>
      <c r="F4" s="30">
        <f t="shared" ref="F4:F67" si="20">J4*$V4*MOUFAC</f>
        <v>1343.1393798818297</v>
      </c>
      <c r="G4" s="30">
        <f t="shared" ref="G4:G67" si="21">K4*$V4*MOUFAC</f>
        <v>35.932866808324263</v>
      </c>
      <c r="H4">
        <v>28</v>
      </c>
      <c r="I4">
        <v>37.228128775989198</v>
      </c>
      <c r="J4">
        <v>56.535152289551505</v>
      </c>
      <c r="K4">
        <v>1.5124789933472975</v>
      </c>
      <c r="L4" s="24"/>
      <c r="M4" s="25">
        <f t="shared" ref="M4:M67" si="22">4*C4*(C4-E4)*Q4</f>
        <v>0.15989333646708453</v>
      </c>
      <c r="N4" s="4">
        <f t="shared" ref="N4:N67" si="23">MP^2+2*MP*E4-M4</f>
        <v>0.79032140320291577</v>
      </c>
      <c r="O4" s="26">
        <f t="shared" ref="O4:O67" si="24">SQRT(N4)</f>
        <v>0.88900022677326451</v>
      </c>
      <c r="P4" s="26">
        <f t="shared" ref="P4:P67" si="25">PI()*D4/180</f>
        <v>2.2689280275926285</v>
      </c>
      <c r="Q4" s="26">
        <f t="shared" ref="Q4:Q67" si="26">(SIN(P4/2))^2</f>
        <v>0.82139380484326963</v>
      </c>
      <c r="R4" s="26">
        <f t="shared" ref="R4:R67" si="27">1/(1+2*(1+E4^2/M4)*(TAN(P4/2))^2)</f>
        <v>9.7299498075661489E-2</v>
      </c>
      <c r="S4" s="27">
        <f t="shared" ref="S4:S67" si="28">(1/137)*(C4-E4)*(N4-MP^2)/((4*PI()^2*M4*MP*C4)*(1-R4))</f>
        <v>-1.0385216650425478E-4</v>
      </c>
      <c r="T4" s="27">
        <f t="shared" ref="T4:T67" si="29">F4/S4</f>
        <v>-12933185.942026561</v>
      </c>
      <c r="U4" s="28">
        <f t="shared" ref="U4:U67" si="30">G4/S4</f>
        <v>-346000.16559935809</v>
      </c>
      <c r="V4">
        <f t="shared" ref="V4:V67" si="31">4*(1/137)^2*(1-Q4)*(C4-E4)^2/M4^2</f>
        <v>6.121672105268115E-5</v>
      </c>
      <c r="W4">
        <f t="shared" ref="W4:W67" si="32">(1/V4)*R4*(M4+E4^2)^2/M4^2</f>
        <v>1617.1001018778697</v>
      </c>
      <c r="X4">
        <f t="shared" ref="X4:X67" si="33">(M4+E4^2)^2/(4*(1/137)^2*(C4-E4)^2*(1-Q4+2*Q4*(M4+E4^2)/M4))</f>
        <v>1617.1001018778707</v>
      </c>
      <c r="Y4">
        <f t="shared" ref="Y4:Y67" si="34">AD4*X4*F4</f>
        <v>2171990.8280430869</v>
      </c>
      <c r="Z4">
        <f t="shared" ref="Z4:Z67" si="35">AD4*X4*G4</f>
        <v>58107.042576505126</v>
      </c>
      <c r="AA4">
        <f t="shared" ref="AA4:AA67" si="36">R4</f>
        <v>9.7299498075661489E-2</v>
      </c>
      <c r="AB4">
        <f t="shared" ref="AB4:AB67" si="37">Y4/(0.1973269^2*10000000)</f>
        <v>5.5780885031757892</v>
      </c>
      <c r="AC4">
        <f t="shared" ref="AC4:AC67" si="38">Z4/(0.1973269^2*10000000)</f>
        <v>0.14923001605931249</v>
      </c>
      <c r="AD4">
        <v>1</v>
      </c>
      <c r="AE4">
        <f t="shared" ref="AE4:AE67" si="39">SQRT(M4+E4^2)</f>
        <v>0.40159590391243555</v>
      </c>
    </row>
    <row r="5" spans="1:37" ht="16" x14ac:dyDescent="0.2">
      <c r="A5">
        <v>6</v>
      </c>
      <c r="B5">
        <v>12</v>
      </c>
      <c r="C5" s="15">
        <v>0.24</v>
      </c>
      <c r="D5">
        <v>130</v>
      </c>
      <c r="E5" s="15">
        <f t="shared" si="19"/>
        <v>4.1456715878946102E-2</v>
      </c>
      <c r="F5" s="30">
        <f t="shared" si="20"/>
        <v>1627.1253392888061</v>
      </c>
      <c r="G5" s="30">
        <f t="shared" si="21"/>
        <v>38.927272375685241</v>
      </c>
      <c r="H5">
        <v>28</v>
      </c>
      <c r="I5">
        <v>41.456715878946099</v>
      </c>
      <c r="J5">
        <v>68.488632102331906</v>
      </c>
      <c r="K5">
        <v>1.6385189094595987</v>
      </c>
      <c r="L5" s="24"/>
      <c r="M5" s="25">
        <f t="shared" si="22"/>
        <v>0.15655893462745993</v>
      </c>
      <c r="N5" s="4">
        <f t="shared" si="23"/>
        <v>0.80159093554465599</v>
      </c>
      <c r="O5" s="26">
        <f t="shared" si="24"/>
        <v>0.89531610928467942</v>
      </c>
      <c r="P5" s="26">
        <f t="shared" si="25"/>
        <v>2.2689280275926285</v>
      </c>
      <c r="Q5" s="26">
        <f t="shared" si="26"/>
        <v>0.82139380484326963</v>
      </c>
      <c r="R5" s="26">
        <f t="shared" si="27"/>
        <v>9.7098776858843799E-2</v>
      </c>
      <c r="S5" s="27">
        <f t="shared" si="28"/>
        <v>-9.0832691872498055E-5</v>
      </c>
      <c r="T5" s="27">
        <f t="shared" si="29"/>
        <v>-17913432.991425637</v>
      </c>
      <c r="U5" s="28">
        <f t="shared" si="30"/>
        <v>-428560.15354391892</v>
      </c>
      <c r="V5">
        <f t="shared" si="31"/>
        <v>6.1216721052681137E-5</v>
      </c>
      <c r="W5">
        <f t="shared" si="32"/>
        <v>1621.1636600919253</v>
      </c>
      <c r="X5">
        <f t="shared" si="33"/>
        <v>1621.1636600919257</v>
      </c>
      <c r="Y5">
        <f t="shared" si="34"/>
        <v>2637836.4704697574</v>
      </c>
      <c r="Z5">
        <f t="shared" si="35"/>
        <v>63107.479361961203</v>
      </c>
      <c r="AA5">
        <f t="shared" si="36"/>
        <v>9.7098776858843799E-2</v>
      </c>
      <c r="AB5">
        <f t="shared" si="37"/>
        <v>6.7744693482164484</v>
      </c>
      <c r="AC5">
        <f t="shared" si="38"/>
        <v>0.16207209558546809</v>
      </c>
      <c r="AD5">
        <v>1</v>
      </c>
      <c r="AE5">
        <f t="shared" si="39"/>
        <v>0.39784116669712249</v>
      </c>
    </row>
    <row r="6" spans="1:37" ht="16" x14ac:dyDescent="0.2">
      <c r="A6">
        <v>6</v>
      </c>
      <c r="B6">
        <v>12</v>
      </c>
      <c r="C6" s="15">
        <v>0.24</v>
      </c>
      <c r="D6">
        <v>130</v>
      </c>
      <c r="E6" s="15">
        <f t="shared" si="19"/>
        <v>4.6606644352161705E-2</v>
      </c>
      <c r="F6" s="30">
        <f t="shared" si="20"/>
        <v>1902.01671980318</v>
      </c>
      <c r="G6" s="30">
        <f t="shared" si="21"/>
        <v>38.927272375685256</v>
      </c>
      <c r="H6">
        <v>28</v>
      </c>
      <c r="I6">
        <v>46.606644352161702</v>
      </c>
      <c r="J6">
        <v>80.059304731878711</v>
      </c>
      <c r="K6">
        <v>1.6385189094595987</v>
      </c>
      <c r="L6" s="24"/>
      <c r="M6" s="25">
        <f t="shared" si="22"/>
        <v>0.15249802005790608</v>
      </c>
      <c r="N6" s="4">
        <f t="shared" si="23"/>
        <v>0.81531591839908724</v>
      </c>
      <c r="O6" s="26">
        <f t="shared" si="24"/>
        <v>0.90294845832920456</v>
      </c>
      <c r="P6" s="26">
        <f t="shared" si="25"/>
        <v>2.2689280275926285</v>
      </c>
      <c r="Q6" s="26">
        <f t="shared" si="26"/>
        <v>0.82139380484326963</v>
      </c>
      <c r="R6" s="26">
        <f t="shared" si="27"/>
        <v>9.6816354326194856E-2</v>
      </c>
      <c r="S6" s="27">
        <f t="shared" si="28"/>
        <v>-7.4981146013056117E-5</v>
      </c>
      <c r="T6" s="27">
        <f t="shared" si="29"/>
        <v>-25366599.751249343</v>
      </c>
      <c r="U6" s="28">
        <f t="shared" si="30"/>
        <v>-519160.80835717061</v>
      </c>
      <c r="V6">
        <f t="shared" si="31"/>
        <v>6.121672105268115E-5</v>
      </c>
      <c r="W6">
        <f t="shared" si="32"/>
        <v>1626.9100486759228</v>
      </c>
      <c r="X6">
        <f t="shared" si="33"/>
        <v>1626.910048675923</v>
      </c>
      <c r="Y6">
        <f t="shared" si="34"/>
        <v>3094410.1141974111</v>
      </c>
      <c r="Z6">
        <f t="shared" si="35"/>
        <v>63331.17059554701</v>
      </c>
      <c r="AA6">
        <f t="shared" si="36"/>
        <v>9.6816354326194856E-2</v>
      </c>
      <c r="AB6">
        <f t="shared" si="37"/>
        <v>7.9470379244958052</v>
      </c>
      <c r="AC6">
        <f t="shared" si="38"/>
        <v>0.16264657752259967</v>
      </c>
      <c r="AD6">
        <v>1</v>
      </c>
      <c r="AE6">
        <f t="shared" si="39"/>
        <v>0.39328132342596051</v>
      </c>
    </row>
    <row r="7" spans="1:37" ht="16" x14ac:dyDescent="0.2">
      <c r="A7">
        <v>6</v>
      </c>
      <c r="B7">
        <v>12</v>
      </c>
      <c r="C7" s="15">
        <v>0.24</v>
      </c>
      <c r="D7">
        <v>130</v>
      </c>
      <c r="E7" s="15">
        <f t="shared" si="19"/>
        <v>5.1785739086957099E-2</v>
      </c>
      <c r="F7" s="30">
        <f t="shared" si="20"/>
        <v>2218.8297782605991</v>
      </c>
      <c r="G7" s="30">
        <f t="shared" si="21"/>
        <v>38.927272375685412</v>
      </c>
      <c r="H7">
        <v>28</v>
      </c>
      <c r="I7">
        <v>51.785739086957101</v>
      </c>
      <c r="J7">
        <v>93.394536186997399</v>
      </c>
      <c r="K7">
        <v>1.6385189094596058</v>
      </c>
      <c r="L7" s="24"/>
      <c r="M7" s="25">
        <f t="shared" si="22"/>
        <v>0.14841410678124306</v>
      </c>
      <c r="N7" s="4">
        <f t="shared" si="23"/>
        <v>0.82911863173894007</v>
      </c>
      <c r="O7" s="26">
        <f t="shared" si="24"/>
        <v>0.91055951575882177</v>
      </c>
      <c r="P7" s="26">
        <f t="shared" si="25"/>
        <v>2.2689280275926285</v>
      </c>
      <c r="Q7" s="26">
        <f t="shared" si="26"/>
        <v>0.82139380484326963</v>
      </c>
      <c r="R7" s="26">
        <f t="shared" si="27"/>
        <v>9.6487660963215496E-2</v>
      </c>
      <c r="S7" s="27">
        <f t="shared" si="28"/>
        <v>-5.9046901176247432E-5</v>
      </c>
      <c r="T7" s="27">
        <f t="shared" si="29"/>
        <v>-37577412.769514807</v>
      </c>
      <c r="U7" s="28">
        <f t="shared" si="30"/>
        <v>-659260.20841453632</v>
      </c>
      <c r="V7">
        <f t="shared" si="31"/>
        <v>6.1216721052681137E-5</v>
      </c>
      <c r="W7">
        <f t="shared" si="32"/>
        <v>1633.6406598392596</v>
      </c>
      <c r="X7">
        <f t="shared" si="33"/>
        <v>1633.6406598392603</v>
      </c>
      <c r="Y7">
        <f t="shared" si="34"/>
        <v>3624770.5430286448</v>
      </c>
      <c r="Z7">
        <f t="shared" si="35"/>
        <v>63593.174929557325</v>
      </c>
      <c r="AA7">
        <f t="shared" si="36"/>
        <v>9.6487660963215496E-2</v>
      </c>
      <c r="AB7">
        <f t="shared" si="37"/>
        <v>9.3091050991847215</v>
      </c>
      <c r="AC7">
        <f t="shared" si="38"/>
        <v>0.16331945484070598</v>
      </c>
      <c r="AD7">
        <v>1</v>
      </c>
      <c r="AE7">
        <f t="shared" si="39"/>
        <v>0.38871052153759028</v>
      </c>
    </row>
    <row r="8" spans="1:37" ht="16" x14ac:dyDescent="0.2">
      <c r="A8">
        <v>6</v>
      </c>
      <c r="B8">
        <v>12</v>
      </c>
      <c r="C8" s="15">
        <v>0.24</v>
      </c>
      <c r="D8">
        <v>130</v>
      </c>
      <c r="E8" s="15">
        <f t="shared" si="19"/>
        <v>5.6738274468410094E-2</v>
      </c>
      <c r="F8" s="30">
        <f t="shared" si="20"/>
        <v>2658.450585709948</v>
      </c>
      <c r="G8" s="30">
        <f t="shared" si="21"/>
        <v>35.932866808329074</v>
      </c>
      <c r="H8">
        <v>28</v>
      </c>
      <c r="I8">
        <v>56.738274468410097</v>
      </c>
      <c r="J8">
        <v>111.8989666810175</v>
      </c>
      <c r="K8">
        <v>1.5124789933475</v>
      </c>
      <c r="L8" s="24"/>
      <c r="M8" s="25">
        <f t="shared" si="22"/>
        <v>0.14450884417587417</v>
      </c>
      <c r="N8" s="4">
        <f t="shared" si="23"/>
        <v>0.84231754577239326</v>
      </c>
      <c r="O8" s="26">
        <f t="shared" si="24"/>
        <v>0.91777859300181608</v>
      </c>
      <c r="P8" s="26">
        <f t="shared" si="25"/>
        <v>2.2689280275926285</v>
      </c>
      <c r="Q8" s="26">
        <f t="shared" si="26"/>
        <v>0.82139380484326963</v>
      </c>
      <c r="R8" s="26">
        <f t="shared" si="27"/>
        <v>9.6128702734173177E-2</v>
      </c>
      <c r="S8" s="27">
        <f t="shared" si="28"/>
        <v>-4.3818375249156312E-5</v>
      </c>
      <c r="T8" s="27">
        <f t="shared" si="29"/>
        <v>-60669766.293106325</v>
      </c>
      <c r="U8" s="28">
        <f t="shared" si="30"/>
        <v>-820041.05820927105</v>
      </c>
      <c r="V8">
        <f t="shared" si="31"/>
        <v>6.1216721052681137E-5</v>
      </c>
      <c r="W8">
        <f t="shared" si="32"/>
        <v>1641.0440768108665</v>
      </c>
      <c r="X8">
        <f t="shared" si="33"/>
        <v>1641.044076810867</v>
      </c>
      <c r="Y8">
        <f t="shared" si="34"/>
        <v>4362634.5871736901</v>
      </c>
      <c r="Z8">
        <f t="shared" si="35"/>
        <v>58967.418238642225</v>
      </c>
      <c r="AA8">
        <f t="shared" si="36"/>
        <v>9.6128702734173177E-2</v>
      </c>
      <c r="AB8">
        <f t="shared" si="37"/>
        <v>11.20408130645562</v>
      </c>
      <c r="AC8">
        <f t="shared" si="38"/>
        <v>0.15143962556935966</v>
      </c>
      <c r="AD8">
        <v>1</v>
      </c>
      <c r="AE8">
        <f t="shared" si="39"/>
        <v>0.38435410231390377</v>
      </c>
    </row>
    <row r="9" spans="1:37" ht="16" x14ac:dyDescent="0.2">
      <c r="A9">
        <v>6</v>
      </c>
      <c r="B9">
        <v>12</v>
      </c>
      <c r="C9" s="15">
        <v>0.24</v>
      </c>
      <c r="D9">
        <v>130</v>
      </c>
      <c r="E9" s="15">
        <f t="shared" si="19"/>
        <v>6.1561644977153003E-2</v>
      </c>
      <c r="F9" s="30">
        <f t="shared" si="20"/>
        <v>2909.4238424156256</v>
      </c>
      <c r="G9" s="30">
        <f t="shared" si="21"/>
        <v>35.932866808329088</v>
      </c>
      <c r="H9">
        <v>28</v>
      </c>
      <c r="I9">
        <v>61.561644977153001</v>
      </c>
      <c r="J9">
        <v>122.4628824599655</v>
      </c>
      <c r="K9">
        <v>1.5124789933475</v>
      </c>
      <c r="L9" s="24"/>
      <c r="M9" s="25">
        <f t="shared" si="22"/>
        <v>0.1407054329877028</v>
      </c>
      <c r="N9" s="4">
        <f t="shared" si="23"/>
        <v>0.85517222479897981</v>
      </c>
      <c r="O9" s="26">
        <f t="shared" si="24"/>
        <v>0.92475522426152301</v>
      </c>
      <c r="P9" s="26">
        <f t="shared" si="25"/>
        <v>2.2689280275926285</v>
      </c>
      <c r="Q9" s="26">
        <f t="shared" si="26"/>
        <v>0.82139380484326963</v>
      </c>
      <c r="R9" s="26">
        <f t="shared" si="27"/>
        <v>9.5734465563182158E-2</v>
      </c>
      <c r="S9" s="27">
        <f t="shared" si="28"/>
        <v>-2.8997208130394528E-5</v>
      </c>
      <c r="T9" s="27">
        <f t="shared" si="29"/>
        <v>-100334619.43413794</v>
      </c>
      <c r="U9" s="28">
        <f t="shared" si="30"/>
        <v>-1239183.6706053326</v>
      </c>
      <c r="V9">
        <f t="shared" si="31"/>
        <v>6.1216721052681164E-5</v>
      </c>
      <c r="W9">
        <f t="shared" si="32"/>
        <v>1649.2396826841718</v>
      </c>
      <c r="X9">
        <f t="shared" si="33"/>
        <v>1649.2396826841723</v>
      </c>
      <c r="Y9">
        <f t="shared" si="34"/>
        <v>4798337.2546593118</v>
      </c>
      <c r="Z9">
        <f t="shared" si="35"/>
        <v>59261.909852901292</v>
      </c>
      <c r="AA9">
        <f t="shared" si="36"/>
        <v>9.5734465563182158E-2</v>
      </c>
      <c r="AB9">
        <f t="shared" si="37"/>
        <v>12.323049217795418</v>
      </c>
      <c r="AC9">
        <f t="shared" si="38"/>
        <v>0.15219593644626159</v>
      </c>
      <c r="AD9">
        <v>1</v>
      </c>
      <c r="AE9">
        <f t="shared" si="39"/>
        <v>0.3801253334362179</v>
      </c>
    </row>
    <row r="10" spans="1:37" ht="16" x14ac:dyDescent="0.2">
      <c r="A10">
        <v>6</v>
      </c>
      <c r="B10">
        <v>12</v>
      </c>
      <c r="C10" s="15">
        <v>0.24</v>
      </c>
      <c r="D10">
        <v>130</v>
      </c>
      <c r="E10" s="15">
        <f t="shared" si="19"/>
        <v>6.6988132109276191E-2</v>
      </c>
      <c r="F10" s="30">
        <f t="shared" si="20"/>
        <v>3136.3676131220586</v>
      </c>
      <c r="G10" s="30">
        <f t="shared" si="21"/>
        <v>35.932866808317264</v>
      </c>
      <c r="H10">
        <v>28</v>
      </c>
      <c r="I10">
        <v>66.988132109276194</v>
      </c>
      <c r="J10">
        <v>132.01535395341699</v>
      </c>
      <c r="K10">
        <v>1.5124789933470026</v>
      </c>
      <c r="L10" s="24"/>
      <c r="M10" s="25">
        <f t="shared" si="22"/>
        <v>0.13642644139181062</v>
      </c>
      <c r="N10" s="4">
        <f t="shared" si="23"/>
        <v>0.86963425922053328</v>
      </c>
      <c r="O10" s="26">
        <f t="shared" si="24"/>
        <v>0.93254182706221456</v>
      </c>
      <c r="P10" s="26">
        <f t="shared" si="25"/>
        <v>2.2689280275926285</v>
      </c>
      <c r="Q10" s="26">
        <f t="shared" si="26"/>
        <v>0.82139380484326963</v>
      </c>
      <c r="R10" s="26">
        <f t="shared" si="27"/>
        <v>9.5234835808055709E-2</v>
      </c>
      <c r="S10" s="27">
        <f t="shared" si="28"/>
        <v>-1.2337470664828753E-5</v>
      </c>
      <c r="T10" s="27">
        <f t="shared" si="29"/>
        <v>-254214798.01877949</v>
      </c>
      <c r="U10" s="28">
        <f t="shared" si="30"/>
        <v>-2912498.6623679255</v>
      </c>
      <c r="V10">
        <f t="shared" si="31"/>
        <v>6.121672105268115E-5</v>
      </c>
      <c r="W10">
        <f t="shared" si="32"/>
        <v>1659.7246369840132</v>
      </c>
      <c r="X10">
        <f t="shared" si="33"/>
        <v>1659.7246369840138</v>
      </c>
      <c r="Y10">
        <f t="shared" si="34"/>
        <v>5205506.5981374271</v>
      </c>
      <c r="Z10">
        <f t="shared" si="35"/>
        <v>59638.66431922929</v>
      </c>
      <c r="AA10">
        <f t="shared" si="36"/>
        <v>9.5234835808055709E-2</v>
      </c>
      <c r="AB10">
        <f t="shared" si="37"/>
        <v>13.368738087369159</v>
      </c>
      <c r="AC10">
        <f t="shared" si="38"/>
        <v>0.1531635140851772</v>
      </c>
      <c r="AD10">
        <v>1</v>
      </c>
      <c r="AE10">
        <f t="shared" si="39"/>
        <v>0.37538493741131979</v>
      </c>
    </row>
    <row r="11" spans="1:37" ht="16" x14ac:dyDescent="0.2">
      <c r="A11">
        <v>6</v>
      </c>
      <c r="B11">
        <v>12</v>
      </c>
      <c r="C11" s="15">
        <v>0.24</v>
      </c>
      <c r="D11">
        <v>130</v>
      </c>
      <c r="E11" s="15">
        <f t="shared" si="19"/>
        <v>7.1803169400424999E-2</v>
      </c>
      <c r="F11" s="30">
        <f t="shared" si="20"/>
        <v>3372.3688419909176</v>
      </c>
      <c r="G11" s="30">
        <f t="shared" si="21"/>
        <v>38.927272375694862</v>
      </c>
      <c r="H11">
        <v>28</v>
      </c>
      <c r="I11">
        <v>71.803169400425006</v>
      </c>
      <c r="J11">
        <v>141.949070151803</v>
      </c>
      <c r="K11">
        <v>1.6385189094600037</v>
      </c>
      <c r="L11" s="24"/>
      <c r="M11" s="25">
        <f t="shared" si="22"/>
        <v>0.13262960126281323</v>
      </c>
      <c r="N11" s="4">
        <f t="shared" si="23"/>
        <v>0.88246672953699945</v>
      </c>
      <c r="O11" s="26">
        <f t="shared" si="24"/>
        <v>0.93939700315521524</v>
      </c>
      <c r="P11" s="26">
        <f t="shared" si="25"/>
        <v>2.2689280275926285</v>
      </c>
      <c r="Q11" s="26">
        <f t="shared" si="26"/>
        <v>0.82139380484326963</v>
      </c>
      <c r="R11" s="26">
        <f t="shared" si="27"/>
        <v>9.47385465423045E-2</v>
      </c>
      <c r="S11" s="27">
        <f t="shared" si="28"/>
        <v>2.4295270365714974E-6</v>
      </c>
      <c r="T11" s="27">
        <f t="shared" si="29"/>
        <v>1388076276.257432</v>
      </c>
      <c r="U11" s="28">
        <f t="shared" si="30"/>
        <v>16022572.20838682</v>
      </c>
      <c r="V11">
        <f t="shared" si="31"/>
        <v>6.1216721052681137E-5</v>
      </c>
      <c r="W11">
        <f t="shared" si="32"/>
        <v>1670.2499809402932</v>
      </c>
      <c r="X11">
        <f t="shared" si="33"/>
        <v>1670.2499809402941</v>
      </c>
      <c r="Y11">
        <f t="shared" si="34"/>
        <v>5632698.9940589722</v>
      </c>
      <c r="Z11">
        <f t="shared" si="35"/>
        <v>65018.275943561981</v>
      </c>
      <c r="AA11">
        <f t="shared" si="36"/>
        <v>9.47385465423045E-2</v>
      </c>
      <c r="AB11">
        <f t="shared" si="37"/>
        <v>14.465849991143193</v>
      </c>
      <c r="AC11">
        <f t="shared" si="38"/>
        <v>0.16697938723058892</v>
      </c>
      <c r="AD11">
        <v>1</v>
      </c>
      <c r="AE11">
        <f t="shared" si="39"/>
        <v>0.37119441859860902</v>
      </c>
    </row>
    <row r="12" spans="1:37" ht="16" x14ac:dyDescent="0.2">
      <c r="A12">
        <v>6</v>
      </c>
      <c r="B12">
        <v>12</v>
      </c>
      <c r="C12" s="15">
        <v>0.24</v>
      </c>
      <c r="D12">
        <v>130</v>
      </c>
      <c r="E12" s="15">
        <f t="shared" si="19"/>
        <v>7.6878098915292792E-2</v>
      </c>
      <c r="F12" s="30">
        <f t="shared" si="20"/>
        <v>3542.456027647675</v>
      </c>
      <c r="G12" s="30">
        <f t="shared" si="21"/>
        <v>35.932866808317264</v>
      </c>
      <c r="H12">
        <v>28</v>
      </c>
      <c r="I12">
        <v>76.878098915292796</v>
      </c>
      <c r="J12">
        <v>149.10834571742001</v>
      </c>
      <c r="K12">
        <v>1.5124789933470026</v>
      </c>
      <c r="L12" s="24"/>
      <c r="M12" s="25">
        <f t="shared" si="22"/>
        <v>0.12862782622582569</v>
      </c>
      <c r="N12" s="4">
        <f t="shared" si="23"/>
        <v>0.89599183400034665</v>
      </c>
      <c r="O12" s="26">
        <f t="shared" si="24"/>
        <v>0.94656845183026606</v>
      </c>
      <c r="P12" s="26">
        <f t="shared" si="25"/>
        <v>2.2689280275926285</v>
      </c>
      <c r="Q12" s="26">
        <f t="shared" si="26"/>
        <v>0.82139380484326963</v>
      </c>
      <c r="R12" s="26">
        <f t="shared" si="27"/>
        <v>9.4158013869694648E-2</v>
      </c>
      <c r="S12" s="27">
        <f t="shared" si="28"/>
        <v>1.7974919333355073E-5</v>
      </c>
      <c r="T12" s="27">
        <f t="shared" si="29"/>
        <v>197077714.89545065</v>
      </c>
      <c r="U12" s="28">
        <f t="shared" si="30"/>
        <v>1999055.803362556</v>
      </c>
      <c r="V12">
        <f t="shared" si="31"/>
        <v>6.121672105268115E-5</v>
      </c>
      <c r="W12">
        <f t="shared" si="32"/>
        <v>1682.7040519222862</v>
      </c>
      <c r="X12">
        <f t="shared" si="33"/>
        <v>1682.7040519222867</v>
      </c>
      <c r="Y12">
        <f t="shared" si="34"/>
        <v>5960905.1114792703</v>
      </c>
      <c r="Z12">
        <f t="shared" si="35"/>
        <v>60464.380575539304</v>
      </c>
      <c r="AA12">
        <f t="shared" si="36"/>
        <v>9.4158013869694648E-2</v>
      </c>
      <c r="AB12">
        <f t="shared" si="37"/>
        <v>15.308746170361225</v>
      </c>
      <c r="AC12">
        <f t="shared" si="38"/>
        <v>0.15528411160186104</v>
      </c>
      <c r="AD12">
        <v>1</v>
      </c>
      <c r="AE12">
        <f t="shared" si="39"/>
        <v>0.36679431336739016</v>
      </c>
    </row>
    <row r="13" spans="1:37" ht="16" x14ac:dyDescent="0.2">
      <c r="A13">
        <v>6</v>
      </c>
      <c r="B13">
        <v>12</v>
      </c>
      <c r="C13" s="15">
        <v>0.24</v>
      </c>
      <c r="D13">
        <v>130</v>
      </c>
      <c r="E13" s="15">
        <f t="shared" si="19"/>
        <v>8.1932195386175188E-2</v>
      </c>
      <c r="F13" s="30">
        <f t="shared" si="20"/>
        <v>3670.621535361392</v>
      </c>
      <c r="G13" s="30">
        <f t="shared" si="21"/>
        <v>44.916083510414282</v>
      </c>
      <c r="H13">
        <v>28</v>
      </c>
      <c r="I13">
        <v>81.932195386175195</v>
      </c>
      <c r="J13">
        <v>154.50306245746549</v>
      </c>
      <c r="K13">
        <v>1.8905987416844994</v>
      </c>
      <c r="L13" s="24"/>
      <c r="M13" s="25">
        <f t="shared" si="22"/>
        <v>0.12464247883677321</v>
      </c>
      <c r="N13" s="4">
        <f t="shared" si="23"/>
        <v>0.90946141668839298</v>
      </c>
      <c r="O13" s="26">
        <f t="shared" si="24"/>
        <v>0.95365686527618154</v>
      </c>
      <c r="P13" s="26">
        <f t="shared" si="25"/>
        <v>2.2689280275926285</v>
      </c>
      <c r="Q13" s="26">
        <f t="shared" si="26"/>
        <v>0.82139380484326963</v>
      </c>
      <c r="R13" s="26">
        <f t="shared" si="27"/>
        <v>9.3517481083805615E-2</v>
      </c>
      <c r="S13" s="27">
        <f t="shared" si="28"/>
        <v>3.3434405117691589E-5</v>
      </c>
      <c r="T13" s="27">
        <f t="shared" si="29"/>
        <v>109785758.78471687</v>
      </c>
      <c r="U13" s="28">
        <f t="shared" si="30"/>
        <v>1343409.0827190236</v>
      </c>
      <c r="V13">
        <f t="shared" si="31"/>
        <v>6.1216721052681123E-5</v>
      </c>
      <c r="W13">
        <f t="shared" si="32"/>
        <v>1696.6263308224086</v>
      </c>
      <c r="X13">
        <f t="shared" si="33"/>
        <v>1696.626330822409</v>
      </c>
      <c r="Y13">
        <f t="shared" si="34"/>
        <v>6227673.1473779157</v>
      </c>
      <c r="Z13">
        <f t="shared" si="35"/>
        <v>76205.8099611871</v>
      </c>
      <c r="AA13">
        <f t="shared" si="36"/>
        <v>9.3517481083805615E-2</v>
      </c>
      <c r="AB13">
        <f t="shared" si="37"/>
        <v>15.993857587430018</v>
      </c>
      <c r="AC13">
        <f t="shared" si="38"/>
        <v>0.19571111762137891</v>
      </c>
      <c r="AD13">
        <v>1</v>
      </c>
      <c r="AE13">
        <f t="shared" si="39"/>
        <v>0.36242980489685389</v>
      </c>
    </row>
    <row r="14" spans="1:37" ht="16" x14ac:dyDescent="0.2">
      <c r="A14">
        <v>6</v>
      </c>
      <c r="B14">
        <v>12</v>
      </c>
      <c r="C14" s="15">
        <v>0.24</v>
      </c>
      <c r="D14">
        <v>130</v>
      </c>
      <c r="E14" s="15">
        <f t="shared" si="19"/>
        <v>8.6932125942695199E-2</v>
      </c>
      <c r="F14" s="30">
        <f t="shared" si="20"/>
        <v>3726.9213094584561</v>
      </c>
      <c r="G14" s="30">
        <f t="shared" si="21"/>
        <v>47.910489077756125</v>
      </c>
      <c r="H14">
        <v>28</v>
      </c>
      <c r="I14">
        <v>86.932125942695194</v>
      </c>
      <c r="J14">
        <v>156.872821210816</v>
      </c>
      <c r="K14">
        <v>2.016638657795994</v>
      </c>
      <c r="L14" s="24"/>
      <c r="M14" s="25">
        <f t="shared" si="22"/>
        <v>0.12069984333235198</v>
      </c>
      <c r="N14" s="4">
        <f t="shared" si="23"/>
        <v>0.92278664276065625</v>
      </c>
      <c r="O14" s="26">
        <f t="shared" si="24"/>
        <v>0.96061784428598673</v>
      </c>
      <c r="P14" s="26">
        <f t="shared" si="25"/>
        <v>2.2689280275926285</v>
      </c>
      <c r="Q14" s="26">
        <f t="shared" si="26"/>
        <v>0.82139380484326963</v>
      </c>
      <c r="R14" s="26">
        <f t="shared" si="27"/>
        <v>9.281854663179108E-2</v>
      </c>
      <c r="S14" s="27">
        <f t="shared" si="28"/>
        <v>4.8703221094005528E-5</v>
      </c>
      <c r="T14" s="27">
        <f t="shared" si="29"/>
        <v>76523096.948040918</v>
      </c>
      <c r="U14" s="28">
        <f t="shared" si="30"/>
        <v>983723.2117621277</v>
      </c>
      <c r="V14">
        <f t="shared" si="31"/>
        <v>6.121672105268115E-5</v>
      </c>
      <c r="W14">
        <f t="shared" si="32"/>
        <v>1712.039176147103</v>
      </c>
      <c r="X14">
        <f t="shared" si="33"/>
        <v>1712.0391761471035</v>
      </c>
      <c r="Y14">
        <f t="shared" si="34"/>
        <v>6380635.2882103389</v>
      </c>
      <c r="Z14">
        <f t="shared" si="35"/>
        <v>82024.634249486393</v>
      </c>
      <c r="AA14">
        <f t="shared" si="36"/>
        <v>9.281854663179108E-2</v>
      </c>
      <c r="AB14">
        <f t="shared" si="37"/>
        <v>16.386693665825081</v>
      </c>
      <c r="AC14">
        <f t="shared" si="38"/>
        <v>0.21065497302145267</v>
      </c>
      <c r="AD14">
        <v>1</v>
      </c>
      <c r="AE14">
        <f t="shared" si="39"/>
        <v>0.35812991756242402</v>
      </c>
    </row>
    <row r="15" spans="1:37" ht="16" x14ac:dyDescent="0.2">
      <c r="A15">
        <v>6</v>
      </c>
      <c r="B15">
        <v>12</v>
      </c>
      <c r="C15" s="15">
        <v>0.24</v>
      </c>
      <c r="D15">
        <v>130</v>
      </c>
      <c r="E15" s="15">
        <f t="shared" si="19"/>
        <v>9.1840391105679001E-2</v>
      </c>
      <c r="F15" s="30">
        <f t="shared" si="20"/>
        <v>3657.4560497263828</v>
      </c>
      <c r="G15" s="30">
        <f t="shared" si="21"/>
        <v>44.916083510402473</v>
      </c>
      <c r="H15">
        <v>28</v>
      </c>
      <c r="I15">
        <v>91.840391105679004</v>
      </c>
      <c r="J15">
        <v>153.94890348745099</v>
      </c>
      <c r="K15">
        <v>1.890598741684002</v>
      </c>
      <c r="L15" s="24"/>
      <c r="M15" s="25">
        <f t="shared" si="22"/>
        <v>0.11682948947884518</v>
      </c>
      <c r="N15" s="4">
        <f t="shared" si="23"/>
        <v>0.93586757302159451</v>
      </c>
      <c r="O15" s="26">
        <f t="shared" si="24"/>
        <v>0.96740248760357983</v>
      </c>
      <c r="P15" s="26">
        <f t="shared" si="25"/>
        <v>2.2689280275926285</v>
      </c>
      <c r="Q15" s="26">
        <f t="shared" si="26"/>
        <v>0.82139380484326963</v>
      </c>
      <c r="R15" s="26">
        <f t="shared" si="27"/>
        <v>9.2065191422326595E-2</v>
      </c>
      <c r="S15" s="27">
        <f t="shared" si="28"/>
        <v>6.3664526680317677E-5</v>
      </c>
      <c r="T15" s="27">
        <f t="shared" si="29"/>
        <v>57448884.652701117</v>
      </c>
      <c r="U15" s="28">
        <f t="shared" si="30"/>
        <v>705511.93659134803</v>
      </c>
      <c r="V15">
        <f t="shared" si="31"/>
        <v>6.1216721052681137E-5</v>
      </c>
      <c r="W15">
        <f t="shared" si="32"/>
        <v>1728.9164601578066</v>
      </c>
      <c r="X15">
        <f t="shared" si="33"/>
        <v>1728.9164601578073</v>
      </c>
      <c r="Y15">
        <f t="shared" si="34"/>
        <v>6323435.966675695</v>
      </c>
      <c r="Z15">
        <f t="shared" si="35"/>
        <v>77656.156106957496</v>
      </c>
      <c r="AA15">
        <f t="shared" si="36"/>
        <v>9.2065191422326595E-2</v>
      </c>
      <c r="AB15">
        <f t="shared" si="37"/>
        <v>16.239794851280216</v>
      </c>
      <c r="AC15">
        <f t="shared" si="38"/>
        <v>0.19943588434547979</v>
      </c>
      <c r="AD15">
        <v>1</v>
      </c>
      <c r="AE15">
        <f t="shared" si="39"/>
        <v>0.35392675360487974</v>
      </c>
    </row>
    <row r="16" spans="1:37" ht="16" x14ac:dyDescent="0.2">
      <c r="A16">
        <v>6</v>
      </c>
      <c r="B16">
        <v>12</v>
      </c>
      <c r="C16" s="15">
        <v>0.24</v>
      </c>
      <c r="D16">
        <v>130</v>
      </c>
      <c r="E16" s="15">
        <f t="shared" si="19"/>
        <v>9.7021048318773298E-2</v>
      </c>
      <c r="F16" s="30">
        <f t="shared" si="20"/>
        <v>3516.0879356474888</v>
      </c>
      <c r="G16" s="30">
        <f t="shared" si="21"/>
        <v>59.88811134720747</v>
      </c>
      <c r="H16">
        <v>28</v>
      </c>
      <c r="I16">
        <v>97.021048318773296</v>
      </c>
      <c r="J16">
        <v>147.99846529909252</v>
      </c>
      <c r="K16">
        <v>2.5207983222455113</v>
      </c>
      <c r="L16" s="24"/>
      <c r="M16" s="25">
        <f t="shared" si="22"/>
        <v>0.11274434412858701</v>
      </c>
      <c r="N16" s="4">
        <f t="shared" si="23"/>
        <v>0.94967445049459498</v>
      </c>
      <c r="O16" s="26">
        <f t="shared" si="24"/>
        <v>0.9745124167985727</v>
      </c>
      <c r="P16" s="26">
        <f t="shared" si="25"/>
        <v>2.2689280275926285</v>
      </c>
      <c r="Q16" s="26">
        <f t="shared" si="26"/>
        <v>0.82139380484326963</v>
      </c>
      <c r="R16" s="26">
        <f t="shared" si="27"/>
        <v>9.1193027702265839E-2</v>
      </c>
      <c r="S16" s="27">
        <f t="shared" si="28"/>
        <v>7.9422494530289914E-5</v>
      </c>
      <c r="T16" s="27">
        <f t="shared" si="29"/>
        <v>44270681.202370614</v>
      </c>
      <c r="U16" s="28">
        <f t="shared" si="30"/>
        <v>754044.70359927462</v>
      </c>
      <c r="V16">
        <f t="shared" si="31"/>
        <v>6.1216721052681137E-5</v>
      </c>
      <c r="W16">
        <f t="shared" si="32"/>
        <v>1748.8066742610613</v>
      </c>
      <c r="X16">
        <f t="shared" si="33"/>
        <v>1748.806674261062</v>
      </c>
      <c r="Y16">
        <f t="shared" si="34"/>
        <v>6148958.0491491277</v>
      </c>
      <c r="Z16">
        <f t="shared" si="35"/>
        <v>104732.72883288606</v>
      </c>
      <c r="AA16">
        <f t="shared" si="36"/>
        <v>9.1193027702265839E-2</v>
      </c>
      <c r="AB16">
        <f t="shared" si="37"/>
        <v>15.791702136869503</v>
      </c>
      <c r="AC16">
        <f t="shared" si="38"/>
        <v>0.26897370977174306</v>
      </c>
      <c r="AD16">
        <v>1</v>
      </c>
      <c r="AE16">
        <f t="shared" si="39"/>
        <v>0.34951026872677254</v>
      </c>
    </row>
    <row r="17" spans="1:31" ht="16" x14ac:dyDescent="0.2">
      <c r="A17">
        <v>6</v>
      </c>
      <c r="B17">
        <v>12</v>
      </c>
      <c r="C17" s="15">
        <v>0.24</v>
      </c>
      <c r="D17">
        <v>130</v>
      </c>
      <c r="E17" s="15">
        <f t="shared" si="19"/>
        <v>0.10216420605269301</v>
      </c>
      <c r="F17" s="30">
        <f t="shared" si="20"/>
        <v>3344.7757658949968</v>
      </c>
      <c r="G17" s="30">
        <f t="shared" si="21"/>
        <v>50.904894645121914</v>
      </c>
      <c r="H17">
        <v>28</v>
      </c>
      <c r="I17">
        <v>102.164206052693</v>
      </c>
      <c r="J17">
        <v>140.78762794961148</v>
      </c>
      <c r="K17">
        <v>2.1426785739084977</v>
      </c>
      <c r="L17" s="24"/>
      <c r="M17" s="25">
        <f t="shared" si="22"/>
        <v>0.10868876854461254</v>
      </c>
      <c r="N17" s="4">
        <f t="shared" si="23"/>
        <v>0.96338138877205171</v>
      </c>
      <c r="O17" s="26">
        <f t="shared" si="24"/>
        <v>0.981519938041022</v>
      </c>
      <c r="P17" s="26">
        <f t="shared" si="25"/>
        <v>2.2689280275926285</v>
      </c>
      <c r="Q17" s="26">
        <f t="shared" si="26"/>
        <v>0.82139380484326963</v>
      </c>
      <c r="R17" s="26">
        <f t="shared" si="27"/>
        <v>9.0243760013810931E-2</v>
      </c>
      <c r="S17" s="27">
        <f t="shared" si="28"/>
        <v>9.5027797298750875E-5</v>
      </c>
      <c r="T17" s="27">
        <f t="shared" si="29"/>
        <v>35197866.950231448</v>
      </c>
      <c r="U17" s="28">
        <f t="shared" si="30"/>
        <v>535684.25336731493</v>
      </c>
      <c r="V17">
        <f t="shared" si="31"/>
        <v>6.121672105268115E-5</v>
      </c>
      <c r="W17">
        <f t="shared" si="32"/>
        <v>1770.895933886464</v>
      </c>
      <c r="X17">
        <f t="shared" si="33"/>
        <v>1770.8959338864643</v>
      </c>
      <c r="Y17">
        <f t="shared" si="34"/>
        <v>5923249.8035854343</v>
      </c>
      <c r="Z17">
        <f t="shared" si="35"/>
        <v>90147.270941965238</v>
      </c>
      <c r="AA17">
        <f t="shared" si="36"/>
        <v>9.0243760013810931E-2</v>
      </c>
      <c r="AB17">
        <f t="shared" si="37"/>
        <v>15.212040126609008</v>
      </c>
      <c r="AC17">
        <f t="shared" si="38"/>
        <v>0.23151545998336687</v>
      </c>
      <c r="AD17">
        <v>1</v>
      </c>
      <c r="AE17">
        <f t="shared" si="39"/>
        <v>0.34514677101631658</v>
      </c>
    </row>
    <row r="18" spans="1:31" ht="16" x14ac:dyDescent="0.2">
      <c r="A18">
        <v>6</v>
      </c>
      <c r="B18">
        <v>12</v>
      </c>
      <c r="C18" s="15">
        <v>0.24</v>
      </c>
      <c r="D18">
        <v>130</v>
      </c>
      <c r="E18" s="15">
        <f t="shared" si="19"/>
        <v>0.10692663990777901</v>
      </c>
      <c r="F18" s="30">
        <f t="shared" si="20"/>
        <v>3062.707710880326</v>
      </c>
      <c r="G18" s="30">
        <f t="shared" si="21"/>
        <v>50.904894645122049</v>
      </c>
      <c r="H18">
        <v>28</v>
      </c>
      <c r="I18">
        <v>106.92663990777901</v>
      </c>
      <c r="J18">
        <v>128.9148761822745</v>
      </c>
      <c r="K18">
        <v>2.1426785739085048</v>
      </c>
      <c r="L18" s="24"/>
      <c r="M18" s="25">
        <f t="shared" si="22"/>
        <v>0.1049334082266508</v>
      </c>
      <c r="N18" s="4">
        <f t="shared" si="23"/>
        <v>0.97607366660588435</v>
      </c>
      <c r="O18" s="26">
        <f t="shared" si="24"/>
        <v>0.98796440553588993</v>
      </c>
      <c r="P18" s="26">
        <f t="shared" si="25"/>
        <v>2.2689280275926285</v>
      </c>
      <c r="Q18" s="26">
        <f t="shared" si="26"/>
        <v>0.82139380484326963</v>
      </c>
      <c r="R18" s="26">
        <f t="shared" si="27"/>
        <v>8.9285766349083251E-2</v>
      </c>
      <c r="S18" s="27">
        <f t="shared" si="28"/>
        <v>1.0943940770844992E-4</v>
      </c>
      <c r="T18" s="27">
        <f t="shared" si="29"/>
        <v>27985419.283696026</v>
      </c>
      <c r="U18" s="28">
        <f t="shared" si="30"/>
        <v>465142.27106139238</v>
      </c>
      <c r="V18">
        <f t="shared" si="31"/>
        <v>6.1216721052681109E-5</v>
      </c>
      <c r="W18">
        <f t="shared" si="32"/>
        <v>1793.6683896199841</v>
      </c>
      <c r="X18">
        <f t="shared" si="33"/>
        <v>1793.6683896199843</v>
      </c>
      <c r="Y18">
        <f t="shared" si="34"/>
        <v>5493482.0076514231</v>
      </c>
      <c r="Z18">
        <f t="shared" si="35"/>
        <v>91306.500401891026</v>
      </c>
      <c r="AA18">
        <f t="shared" si="36"/>
        <v>8.9285766349083251E-2</v>
      </c>
      <c r="AB18">
        <f t="shared" si="37"/>
        <v>14.108314102270956</v>
      </c>
      <c r="AC18">
        <f t="shared" si="38"/>
        <v>0.2344925832932202</v>
      </c>
      <c r="AD18">
        <v>1</v>
      </c>
      <c r="AE18">
        <f t="shared" si="39"/>
        <v>0.34112565800393646</v>
      </c>
    </row>
    <row r="19" spans="1:31" ht="16" x14ac:dyDescent="0.2">
      <c r="A19">
        <v>6</v>
      </c>
      <c r="B19">
        <v>12</v>
      </c>
      <c r="C19" s="15">
        <v>0.24</v>
      </c>
      <c r="D19">
        <v>130</v>
      </c>
      <c r="E19" s="15">
        <f t="shared" si="19"/>
        <v>0.111965632421771</v>
      </c>
      <c r="F19" s="30">
        <f t="shared" si="20"/>
        <v>2735.686451625103</v>
      </c>
      <c r="G19" s="30">
        <f t="shared" si="21"/>
        <v>47.910489077768098</v>
      </c>
      <c r="H19">
        <v>28</v>
      </c>
      <c r="I19">
        <v>111.96563242177101</v>
      </c>
      <c r="J19">
        <v>115.14996319495549</v>
      </c>
      <c r="K19">
        <v>2.0166386577964985</v>
      </c>
      <c r="L19" s="24"/>
      <c r="M19" s="25">
        <f t="shared" si="22"/>
        <v>0.10095997088235195</v>
      </c>
      <c r="N19" s="4">
        <f t="shared" si="23"/>
        <v>0.989502996006835</v>
      </c>
      <c r="O19" s="26">
        <f t="shared" si="24"/>
        <v>0.99473765184938834</v>
      </c>
      <c r="P19" s="26">
        <f t="shared" si="25"/>
        <v>2.2689280275926285</v>
      </c>
      <c r="Q19" s="26">
        <f t="shared" si="26"/>
        <v>0.82139380484326963</v>
      </c>
      <c r="R19" s="26">
        <f t="shared" si="27"/>
        <v>8.8184023687264121E-2</v>
      </c>
      <c r="S19" s="27">
        <f t="shared" si="28"/>
        <v>1.2464289120612623E-4</v>
      </c>
      <c r="T19" s="27">
        <f t="shared" si="29"/>
        <v>21948194.759868048</v>
      </c>
      <c r="U19" s="28">
        <f t="shared" si="30"/>
        <v>384382.04228219384</v>
      </c>
      <c r="V19">
        <f t="shared" si="31"/>
        <v>6.1216721052681137E-5</v>
      </c>
      <c r="W19">
        <f t="shared" si="32"/>
        <v>1820.4745849089581</v>
      </c>
      <c r="X19">
        <f t="shared" si="33"/>
        <v>1820.4745849089588</v>
      </c>
      <c r="Y19">
        <f t="shared" si="34"/>
        <v>4980247.6574632721</v>
      </c>
      <c r="Z19">
        <f t="shared" si="35"/>
        <v>87219.827716635089</v>
      </c>
      <c r="AA19">
        <f t="shared" si="36"/>
        <v>8.8184023687264121E-2</v>
      </c>
      <c r="AB19">
        <f t="shared" si="37"/>
        <v>12.790229978131814</v>
      </c>
      <c r="AC19">
        <f t="shared" si="38"/>
        <v>0.22399722501290595</v>
      </c>
      <c r="AD19">
        <v>1</v>
      </c>
      <c r="AE19">
        <f t="shared" si="39"/>
        <v>0.33689208023632594</v>
      </c>
    </row>
    <row r="20" spans="1:31" ht="16" x14ac:dyDescent="0.2">
      <c r="A20">
        <v>6</v>
      </c>
      <c r="B20">
        <v>12</v>
      </c>
      <c r="C20" s="15">
        <v>0.24</v>
      </c>
      <c r="D20">
        <v>130</v>
      </c>
      <c r="E20" s="15">
        <f t="shared" si="19"/>
        <v>0.11702545797975</v>
      </c>
      <c r="F20" s="30">
        <f t="shared" si="20"/>
        <v>2438.6092480434536</v>
      </c>
      <c r="G20" s="30">
        <f t="shared" si="21"/>
        <v>44.916083510402316</v>
      </c>
      <c r="H20">
        <v>28</v>
      </c>
      <c r="I20">
        <v>117.02545797975</v>
      </c>
      <c r="J20">
        <v>102.64544936875799</v>
      </c>
      <c r="K20">
        <v>1.8905987416839949</v>
      </c>
      <c r="L20" s="24"/>
      <c r="M20" s="25">
        <f t="shared" si="22"/>
        <v>9.6970105890116801E-2</v>
      </c>
      <c r="N20" s="4">
        <f t="shared" si="23"/>
        <v>1.0029878471830906</v>
      </c>
      <c r="O20" s="26">
        <f t="shared" si="24"/>
        <v>1.0014928093516651</v>
      </c>
      <c r="P20" s="26">
        <f t="shared" si="25"/>
        <v>2.2689280275926285</v>
      </c>
      <c r="Q20" s="26">
        <f t="shared" si="26"/>
        <v>0.82139380484326963</v>
      </c>
      <c r="R20" s="26">
        <f t="shared" si="27"/>
        <v>8.698060697053131E-2</v>
      </c>
      <c r="S20" s="27">
        <f t="shared" si="28"/>
        <v>1.3985742913744402E-4</v>
      </c>
      <c r="T20" s="27">
        <f t="shared" si="29"/>
        <v>17436394.069899037</v>
      </c>
      <c r="U20" s="28">
        <f t="shared" si="30"/>
        <v>321156.22164240782</v>
      </c>
      <c r="V20">
        <f t="shared" si="31"/>
        <v>6.121672105268115E-5</v>
      </c>
      <c r="W20">
        <f t="shared" si="32"/>
        <v>1850.5367199522252</v>
      </c>
      <c r="X20">
        <f t="shared" si="33"/>
        <v>1850.5367199522257</v>
      </c>
      <c r="Y20">
        <f t="shared" si="34"/>
        <v>4512735.9591194959</v>
      </c>
      <c r="Z20">
        <f t="shared" si="35"/>
        <v>83118.861852440154</v>
      </c>
      <c r="AA20">
        <f t="shared" si="36"/>
        <v>8.698060697053131E-2</v>
      </c>
      <c r="AB20">
        <f t="shared" si="37"/>
        <v>11.589570382353875</v>
      </c>
      <c r="AC20">
        <f t="shared" si="38"/>
        <v>0.21346515911113945</v>
      </c>
      <c r="AD20">
        <v>1</v>
      </c>
      <c r="AE20">
        <f t="shared" si="39"/>
        <v>0.33266358938947171</v>
      </c>
    </row>
    <row r="21" spans="1:31" ht="16" x14ac:dyDescent="0.2">
      <c r="A21">
        <v>6</v>
      </c>
      <c r="B21">
        <v>12</v>
      </c>
      <c r="C21" s="15">
        <v>0.24</v>
      </c>
      <c r="D21">
        <v>130</v>
      </c>
      <c r="E21" s="15">
        <f t="shared" si="19"/>
        <v>0.121448834043971</v>
      </c>
      <c r="F21" s="30">
        <f t="shared" si="20"/>
        <v>2120.6454469506625</v>
      </c>
      <c r="G21" s="30">
        <f t="shared" si="21"/>
        <v>38.927272375685256</v>
      </c>
      <c r="H21">
        <v>28</v>
      </c>
      <c r="I21">
        <v>121.448834043971</v>
      </c>
      <c r="J21">
        <v>89.261781086373787</v>
      </c>
      <c r="K21">
        <v>1.6385189094595987</v>
      </c>
      <c r="L21" s="24"/>
      <c r="M21" s="25">
        <f t="shared" si="22"/>
        <v>9.3482105542299396E-2</v>
      </c>
      <c r="N21" s="4">
        <f t="shared" si="23"/>
        <v>1.0147765081238953</v>
      </c>
      <c r="O21" s="26">
        <f t="shared" si="24"/>
        <v>1.0073611607183868</v>
      </c>
      <c r="P21" s="26">
        <f t="shared" si="25"/>
        <v>2.2689280275926285</v>
      </c>
      <c r="Q21" s="26">
        <f t="shared" si="26"/>
        <v>0.82139380484326963</v>
      </c>
      <c r="R21" s="26">
        <f t="shared" si="27"/>
        <v>8.5843741942018284E-2</v>
      </c>
      <c r="S21" s="27">
        <f t="shared" si="28"/>
        <v>1.5311118114785528E-4</v>
      </c>
      <c r="T21" s="27">
        <f t="shared" si="29"/>
        <v>13850363.056782987</v>
      </c>
      <c r="U21" s="28">
        <f t="shared" si="30"/>
        <v>254241.8658379642</v>
      </c>
      <c r="V21">
        <f t="shared" si="31"/>
        <v>6.121672105268115E-5</v>
      </c>
      <c r="W21">
        <f t="shared" si="32"/>
        <v>1879.7165688135947</v>
      </c>
      <c r="X21">
        <f t="shared" si="33"/>
        <v>1879.7165688135954</v>
      </c>
      <c r="Y21">
        <f t="shared" si="34"/>
        <v>3986212.3832122725</v>
      </c>
      <c r="Z21">
        <f t="shared" si="35"/>
        <v>73172.238863295337</v>
      </c>
      <c r="AA21">
        <f t="shared" si="36"/>
        <v>8.5843741942018284E-2</v>
      </c>
      <c r="AB21">
        <f t="shared" si="37"/>
        <v>10.237356980944048</v>
      </c>
      <c r="AC21">
        <f t="shared" si="38"/>
        <v>0.18792032594480343</v>
      </c>
      <c r="AD21">
        <v>1</v>
      </c>
      <c r="AE21">
        <f t="shared" si="39"/>
        <v>0.3289862076636943</v>
      </c>
    </row>
    <row r="22" spans="1:31" ht="16" x14ac:dyDescent="0.2">
      <c r="A22">
        <v>6</v>
      </c>
      <c r="B22">
        <v>12</v>
      </c>
      <c r="C22" s="15">
        <v>0.24</v>
      </c>
      <c r="D22">
        <v>130</v>
      </c>
      <c r="E22" s="15">
        <f t="shared" si="19"/>
        <v>0.12685188400161099</v>
      </c>
      <c r="F22" s="30">
        <f t="shared" si="20"/>
        <v>1865.4528005818981</v>
      </c>
      <c r="G22" s="30">
        <f t="shared" si="21"/>
        <v>41.921677943045125</v>
      </c>
      <c r="H22">
        <v>28</v>
      </c>
      <c r="I22">
        <v>126.851884001611</v>
      </c>
      <c r="J22">
        <v>78.520263607449849</v>
      </c>
      <c r="K22">
        <v>1.7645588255718536</v>
      </c>
      <c r="L22" s="24"/>
      <c r="M22" s="25">
        <f t="shared" si="22"/>
        <v>8.9221595050333793E-2</v>
      </c>
      <c r="N22" s="4">
        <f t="shared" si="23"/>
        <v>1.0291760805482362</v>
      </c>
      <c r="O22" s="26">
        <f t="shared" si="24"/>
        <v>1.0144831593221428</v>
      </c>
      <c r="P22" s="26">
        <f t="shared" si="25"/>
        <v>2.2689280275926285</v>
      </c>
      <c r="Q22" s="26">
        <f t="shared" si="26"/>
        <v>0.82139380484326963</v>
      </c>
      <c r="R22" s="26">
        <f t="shared" si="27"/>
        <v>8.4340669184906347E-2</v>
      </c>
      <c r="S22" s="27">
        <f t="shared" si="28"/>
        <v>1.6923452051790481E-4</v>
      </c>
      <c r="T22" s="27">
        <f t="shared" si="29"/>
        <v>11022885.84428929</v>
      </c>
      <c r="U22" s="28">
        <f t="shared" si="30"/>
        <v>247713.51503672599</v>
      </c>
      <c r="V22">
        <f t="shared" si="31"/>
        <v>6.1216721052681137E-5</v>
      </c>
      <c r="W22">
        <f t="shared" si="32"/>
        <v>1919.5125003946941</v>
      </c>
      <c r="X22">
        <f t="shared" si="33"/>
        <v>1919.5125003946948</v>
      </c>
      <c r="Y22">
        <f t="shared" si="34"/>
        <v>3580759.9696132452</v>
      </c>
      <c r="Z22">
        <f t="shared" si="35"/>
        <v>80469.184849195677</v>
      </c>
      <c r="AA22">
        <f t="shared" si="36"/>
        <v>8.4340669184906347E-2</v>
      </c>
      <c r="AB22">
        <f t="shared" si="37"/>
        <v>9.1960775161871453</v>
      </c>
      <c r="AC22">
        <f t="shared" si="38"/>
        <v>0.2066602810066385</v>
      </c>
      <c r="AD22">
        <v>1</v>
      </c>
      <c r="AE22">
        <f t="shared" si="39"/>
        <v>0.32451963811931622</v>
      </c>
    </row>
    <row r="23" spans="1:31" ht="16" x14ac:dyDescent="0.2">
      <c r="A23">
        <v>6</v>
      </c>
      <c r="B23">
        <v>12</v>
      </c>
      <c r="C23" s="15">
        <v>0.24</v>
      </c>
      <c r="D23">
        <v>130</v>
      </c>
      <c r="E23" s="15">
        <f t="shared" si="19"/>
        <v>0.13130442632741199</v>
      </c>
      <c r="F23" s="30">
        <f t="shared" si="20"/>
        <v>1586.416271864774</v>
      </c>
      <c r="G23" s="30">
        <f t="shared" si="21"/>
        <v>38.927272375685241</v>
      </c>
      <c r="H23">
        <v>28</v>
      </c>
      <c r="I23">
        <v>131.30442632741199</v>
      </c>
      <c r="J23">
        <v>66.775114234524494</v>
      </c>
      <c r="K23">
        <v>1.6385189094595987</v>
      </c>
      <c r="L23" s="24"/>
      <c r="M23" s="25">
        <f t="shared" si="22"/>
        <v>8.5710595995407021E-2</v>
      </c>
      <c r="N23" s="4">
        <f t="shared" si="23"/>
        <v>1.0410424719744633</v>
      </c>
      <c r="O23" s="26">
        <f t="shared" si="24"/>
        <v>1.0203148886370634</v>
      </c>
      <c r="P23" s="26">
        <f t="shared" si="25"/>
        <v>2.2689280275926285</v>
      </c>
      <c r="Q23" s="26">
        <f t="shared" si="26"/>
        <v>0.82139380484326963</v>
      </c>
      <c r="R23" s="26">
        <f t="shared" si="27"/>
        <v>8.3001471712856351E-2</v>
      </c>
      <c r="S23" s="27">
        <f t="shared" si="28"/>
        <v>1.8246169350155447E-4</v>
      </c>
      <c r="T23" s="27">
        <f t="shared" si="29"/>
        <v>8694516.8677350823</v>
      </c>
      <c r="U23" s="28">
        <f t="shared" si="30"/>
        <v>213344.90340764925</v>
      </c>
      <c r="V23">
        <f t="shared" si="31"/>
        <v>6.1216721052681137E-5</v>
      </c>
      <c r="W23">
        <f t="shared" si="32"/>
        <v>1956.1926413213764</v>
      </c>
      <c r="X23">
        <f t="shared" si="33"/>
        <v>1956.1926413213769</v>
      </c>
      <c r="Y23">
        <f t="shared" si="34"/>
        <v>3103335.8370943638</v>
      </c>
      <c r="Z23">
        <f t="shared" si="35"/>
        <v>76149.243768028377</v>
      </c>
      <c r="AA23">
        <f t="shared" si="36"/>
        <v>8.3001471712856351E-2</v>
      </c>
      <c r="AB23">
        <f t="shared" si="37"/>
        <v>7.9699608906663775</v>
      </c>
      <c r="AC23">
        <f t="shared" si="38"/>
        <v>0.19556584480178263</v>
      </c>
      <c r="AD23">
        <v>1</v>
      </c>
      <c r="AE23">
        <f t="shared" si="39"/>
        <v>0.32086048115743043</v>
      </c>
    </row>
    <row r="24" spans="1:31" ht="16" x14ac:dyDescent="0.2">
      <c r="A24">
        <v>6</v>
      </c>
      <c r="B24">
        <v>12</v>
      </c>
      <c r="C24" s="15">
        <v>0.24</v>
      </c>
      <c r="D24">
        <v>130</v>
      </c>
      <c r="E24" s="15">
        <f t="shared" si="19"/>
        <v>0.13675330898181901</v>
      </c>
      <c r="F24" s="30">
        <f t="shared" si="20"/>
        <v>1397.1005479779394</v>
      </c>
      <c r="G24" s="30">
        <f t="shared" si="21"/>
        <v>41.921677943045047</v>
      </c>
      <c r="H24">
        <v>28</v>
      </c>
      <c r="I24">
        <v>136.753308981819</v>
      </c>
      <c r="J24">
        <v>58.806474910070648</v>
      </c>
      <c r="K24">
        <v>1.7645588255718501</v>
      </c>
      <c r="L24" s="24"/>
      <c r="M24" s="25">
        <f t="shared" si="22"/>
        <v>8.1413944677985059E-2</v>
      </c>
      <c r="N24" s="4">
        <f t="shared" si="23"/>
        <v>1.0555641923044636</v>
      </c>
      <c r="O24" s="26">
        <f t="shared" si="24"/>
        <v>1.0274065370166103</v>
      </c>
      <c r="P24" s="26">
        <f t="shared" si="25"/>
        <v>2.2689280275926285</v>
      </c>
      <c r="Q24" s="26">
        <f t="shared" si="26"/>
        <v>0.82139380484326963</v>
      </c>
      <c r="R24" s="26">
        <f t="shared" si="27"/>
        <v>8.1230568968609876E-2</v>
      </c>
      <c r="S24" s="27">
        <f t="shared" si="28"/>
        <v>1.9856768055162148E-4</v>
      </c>
      <c r="T24" s="27">
        <f t="shared" si="29"/>
        <v>7035890.9571627714</v>
      </c>
      <c r="U24" s="28">
        <f t="shared" si="30"/>
        <v>211120.34862162123</v>
      </c>
      <c r="V24">
        <f t="shared" si="31"/>
        <v>6.121672105268115E-5</v>
      </c>
      <c r="W24">
        <f t="shared" si="32"/>
        <v>2006.5672306560693</v>
      </c>
      <c r="X24">
        <f t="shared" si="33"/>
        <v>2006.5672306560693</v>
      </c>
      <c r="Y24">
        <f t="shared" si="34"/>
        <v>2803376.1775041707</v>
      </c>
      <c r="Z24">
        <f t="shared" si="35"/>
        <v>84118.665214631532</v>
      </c>
      <c r="AA24">
        <f t="shared" si="36"/>
        <v>8.1230568968609876E-2</v>
      </c>
      <c r="AB24">
        <f t="shared" si="37"/>
        <v>7.1996070259200451</v>
      </c>
      <c r="AC24">
        <f t="shared" si="38"/>
        <v>0.21603284566306702</v>
      </c>
      <c r="AD24">
        <v>1</v>
      </c>
      <c r="AE24">
        <f t="shared" si="39"/>
        <v>0.31641019609908577</v>
      </c>
    </row>
    <row r="25" spans="1:31" ht="16" x14ac:dyDescent="0.2">
      <c r="A25">
        <v>6</v>
      </c>
      <c r="B25">
        <v>12</v>
      </c>
      <c r="C25" s="15">
        <v>0.24</v>
      </c>
      <c r="D25">
        <v>130</v>
      </c>
      <c r="E25" s="15">
        <f t="shared" si="19"/>
        <v>0.141285016874765</v>
      </c>
      <c r="F25" s="30">
        <f t="shared" si="20"/>
        <v>1222.8682141184274</v>
      </c>
      <c r="G25" s="30">
        <f t="shared" si="21"/>
        <v>47.910489077765753</v>
      </c>
      <c r="H25">
        <v>28</v>
      </c>
      <c r="I25">
        <v>141.28501687476501</v>
      </c>
      <c r="J25">
        <v>51.472722601074899</v>
      </c>
      <c r="K25">
        <v>2.0166386577963991</v>
      </c>
      <c r="L25" s="24"/>
      <c r="M25" s="25">
        <f t="shared" si="22"/>
        <v>7.7840520560904888E-2</v>
      </c>
      <c r="N25" s="4">
        <f t="shared" si="23"/>
        <v>1.0676415664768351</v>
      </c>
      <c r="O25" s="26">
        <f t="shared" si="24"/>
        <v>1.0332674225372807</v>
      </c>
      <c r="P25" s="26">
        <f t="shared" si="25"/>
        <v>2.2689280275926285</v>
      </c>
      <c r="Q25" s="26">
        <f t="shared" si="26"/>
        <v>0.82139380484326963</v>
      </c>
      <c r="R25" s="26">
        <f t="shared" si="27"/>
        <v>7.9639946668127945E-2</v>
      </c>
      <c r="S25" s="27">
        <f t="shared" si="28"/>
        <v>2.1188831215198593E-4</v>
      </c>
      <c r="T25" s="27">
        <f t="shared" si="29"/>
        <v>5771286.7769755656</v>
      </c>
      <c r="U25" s="28">
        <f t="shared" si="30"/>
        <v>226111.99547146287</v>
      </c>
      <c r="V25">
        <f t="shared" si="31"/>
        <v>6.121672105268115E-5</v>
      </c>
      <c r="W25">
        <f t="shared" si="32"/>
        <v>2053.7363842802793</v>
      </c>
      <c r="X25">
        <f t="shared" si="33"/>
        <v>2053.7363842802802</v>
      </c>
      <c r="Y25">
        <f t="shared" si="34"/>
        <v>2511448.9445148627</v>
      </c>
      <c r="Z25">
        <f t="shared" si="35"/>
        <v>98395.514607670499</v>
      </c>
      <c r="AA25">
        <f t="shared" si="36"/>
        <v>7.9639946668127945E-2</v>
      </c>
      <c r="AB25">
        <f t="shared" si="37"/>
        <v>6.4498819713401758</v>
      </c>
      <c r="AC25">
        <f t="shared" si="38"/>
        <v>0.25269852971323148</v>
      </c>
      <c r="AD25">
        <v>1</v>
      </c>
      <c r="AE25">
        <f t="shared" si="39"/>
        <v>0.31273307556797941</v>
      </c>
    </row>
    <row r="26" spans="1:31" ht="16" x14ac:dyDescent="0.2">
      <c r="A26">
        <v>6</v>
      </c>
      <c r="B26">
        <v>12</v>
      </c>
      <c r="C26" s="15">
        <v>0.24</v>
      </c>
      <c r="D26">
        <v>130</v>
      </c>
      <c r="E26" s="15">
        <f t="shared" si="19"/>
        <v>0.14644484104387398</v>
      </c>
      <c r="F26" s="30">
        <f t="shared" si="20"/>
        <v>1069.5224777700928</v>
      </c>
      <c r="G26" s="30">
        <f t="shared" si="21"/>
        <v>44.916083510405947</v>
      </c>
      <c r="H26">
        <v>28</v>
      </c>
      <c r="I26">
        <v>146.44484104387399</v>
      </c>
      <c r="J26">
        <v>45.018124748267354</v>
      </c>
      <c r="K26">
        <v>1.8905987416841477</v>
      </c>
      <c r="L26" s="24"/>
      <c r="M26" s="25">
        <f t="shared" si="22"/>
        <v>7.3771802858581662E-2</v>
      </c>
      <c r="N26" s="4">
        <f t="shared" si="23"/>
        <v>1.0813929221745349</v>
      </c>
      <c r="O26" s="26">
        <f t="shared" si="24"/>
        <v>1.0399004385875288</v>
      </c>
      <c r="P26" s="26">
        <f t="shared" si="25"/>
        <v>2.2689280275926285</v>
      </c>
      <c r="Q26" s="26">
        <f t="shared" si="26"/>
        <v>0.82139380484326963</v>
      </c>
      <c r="R26" s="26">
        <f t="shared" si="27"/>
        <v>7.7689788816764457E-2</v>
      </c>
      <c r="S26" s="27">
        <f t="shared" si="28"/>
        <v>2.2696507136438102E-4</v>
      </c>
      <c r="T26" s="27">
        <f t="shared" si="29"/>
        <v>4712277.8467221865</v>
      </c>
      <c r="U26" s="28">
        <f t="shared" si="30"/>
        <v>197898.66009072133</v>
      </c>
      <c r="V26">
        <f t="shared" si="31"/>
        <v>6.121672105268115E-5</v>
      </c>
      <c r="W26">
        <f t="shared" si="32"/>
        <v>2114.2202558156009</v>
      </c>
      <c r="X26">
        <f t="shared" si="33"/>
        <v>2114.2202558156009</v>
      </c>
      <c r="Y26">
        <f t="shared" si="34"/>
        <v>2261206.0865516211</v>
      </c>
      <c r="Z26">
        <f t="shared" si="35"/>
        <v>94962.493569605358</v>
      </c>
      <c r="AA26">
        <f t="shared" si="36"/>
        <v>7.7689788816764457E-2</v>
      </c>
      <c r="AB26">
        <f t="shared" si="37"/>
        <v>5.8072103766980092</v>
      </c>
      <c r="AC26">
        <f t="shared" si="38"/>
        <v>0.24388187407346285</v>
      </c>
      <c r="AD26">
        <v>1</v>
      </c>
      <c r="AE26">
        <f t="shared" si="39"/>
        <v>0.3085739689716992</v>
      </c>
    </row>
    <row r="27" spans="1:31" ht="16" x14ac:dyDescent="0.2">
      <c r="A27">
        <v>6</v>
      </c>
      <c r="B27">
        <v>12</v>
      </c>
      <c r="C27" s="15">
        <v>0.24</v>
      </c>
      <c r="D27">
        <v>130</v>
      </c>
      <c r="E27" s="15">
        <f t="shared" si="19"/>
        <v>0.15040676518381599</v>
      </c>
      <c r="F27" s="30">
        <f t="shared" si="20"/>
        <v>973.21893012229975</v>
      </c>
      <c r="G27" s="30">
        <f t="shared" si="21"/>
        <v>44.916083510405947</v>
      </c>
      <c r="H27">
        <v>28</v>
      </c>
      <c r="I27">
        <v>150.40676518381599</v>
      </c>
      <c r="J27">
        <v>40.964535214788654</v>
      </c>
      <c r="K27">
        <v>1.8905987416841477</v>
      </c>
      <c r="L27" s="24"/>
      <c r="M27" s="25">
        <f t="shared" si="22"/>
        <v>7.064767491252659E-2</v>
      </c>
      <c r="N27" s="4">
        <f t="shared" si="23"/>
        <v>1.0919517757924198</v>
      </c>
      <c r="O27" s="26">
        <f t="shared" si="24"/>
        <v>1.0449649639066469</v>
      </c>
      <c r="P27" s="26">
        <f t="shared" si="25"/>
        <v>2.2689280275926285</v>
      </c>
      <c r="Q27" s="26">
        <f t="shared" si="26"/>
        <v>0.82139380484326963</v>
      </c>
      <c r="R27" s="26">
        <f t="shared" si="27"/>
        <v>7.6085740608421867E-2</v>
      </c>
      <c r="S27" s="27">
        <f t="shared" si="28"/>
        <v>2.3847089412398136E-4</v>
      </c>
      <c r="T27" s="27">
        <f t="shared" si="29"/>
        <v>4081080.5599459102</v>
      </c>
      <c r="U27" s="28">
        <f t="shared" si="30"/>
        <v>188350.37992961108</v>
      </c>
      <c r="V27">
        <f t="shared" si="31"/>
        <v>6.121672105268115E-5</v>
      </c>
      <c r="W27">
        <f t="shared" si="32"/>
        <v>2166.3080025632712</v>
      </c>
      <c r="X27">
        <f t="shared" si="33"/>
        <v>2166.3080025632721</v>
      </c>
      <c r="Y27">
        <f t="shared" si="34"/>
        <v>2108291.9565700036</v>
      </c>
      <c r="Z27">
        <f t="shared" si="35"/>
        <v>97302.071152392629</v>
      </c>
      <c r="AA27">
        <f t="shared" si="36"/>
        <v>7.6085740608421867E-2</v>
      </c>
      <c r="AB27">
        <f t="shared" si="37"/>
        <v>5.4144975993645552</v>
      </c>
      <c r="AC27">
        <f t="shared" si="38"/>
        <v>0.24989035746498417</v>
      </c>
      <c r="AD27">
        <v>1</v>
      </c>
      <c r="AE27">
        <f t="shared" si="39"/>
        <v>0.3054011622859123</v>
      </c>
    </row>
    <row r="28" spans="1:31" ht="16" x14ac:dyDescent="0.2">
      <c r="A28">
        <v>6</v>
      </c>
      <c r="B28">
        <v>12</v>
      </c>
      <c r="C28" s="15">
        <v>0.24</v>
      </c>
      <c r="D28">
        <v>130</v>
      </c>
      <c r="E28" s="15">
        <f t="shared" si="19"/>
        <v>0.15369057374203102</v>
      </c>
      <c r="F28" s="30">
        <f t="shared" si="20"/>
        <v>790.15186248140276</v>
      </c>
      <c r="G28" s="30">
        <f t="shared" si="21"/>
        <v>47.910489077766961</v>
      </c>
      <c r="H28">
        <v>28</v>
      </c>
      <c r="I28">
        <v>153.69057374203101</v>
      </c>
      <c r="J28">
        <v>33.258913070651751</v>
      </c>
      <c r="K28">
        <v>2.0166386577964506</v>
      </c>
      <c r="L28" s="24"/>
      <c r="M28" s="25">
        <f t="shared" si="22"/>
        <v>6.8058266906757828E-2</v>
      </c>
      <c r="N28" s="4">
        <f t="shared" si="23"/>
        <v>1.1007033956242569</v>
      </c>
      <c r="O28" s="26">
        <f t="shared" si="24"/>
        <v>1.0491441252870155</v>
      </c>
      <c r="P28" s="26">
        <f t="shared" si="25"/>
        <v>2.2689280275926285</v>
      </c>
      <c r="Q28" s="26">
        <f t="shared" si="26"/>
        <v>0.82139380484326963</v>
      </c>
      <c r="R28" s="26">
        <f t="shared" si="27"/>
        <v>7.4682144422251073E-2</v>
      </c>
      <c r="S28" s="27">
        <f t="shared" si="28"/>
        <v>2.4795730892760397E-4</v>
      </c>
      <c r="T28" s="27">
        <f t="shared" si="29"/>
        <v>3186644.7732424098</v>
      </c>
      <c r="U28" s="28">
        <f t="shared" si="30"/>
        <v>193220.71724756205</v>
      </c>
      <c r="V28">
        <f t="shared" si="31"/>
        <v>6.1216721052681137E-5</v>
      </c>
      <c r="W28">
        <f t="shared" si="32"/>
        <v>2213.7330154753013</v>
      </c>
      <c r="X28">
        <f t="shared" si="33"/>
        <v>2213.7330154753017</v>
      </c>
      <c r="Y28">
        <f t="shared" si="34"/>
        <v>1749185.2652143817</v>
      </c>
      <c r="Z28">
        <f t="shared" si="35"/>
        <v>106061.03145902156</v>
      </c>
      <c r="AA28">
        <f t="shared" si="36"/>
        <v>7.4682144422251073E-2</v>
      </c>
      <c r="AB28">
        <f t="shared" si="37"/>
        <v>4.4922428271061188</v>
      </c>
      <c r="AC28">
        <f t="shared" si="38"/>
        <v>0.27238504535931568</v>
      </c>
      <c r="AD28">
        <v>1</v>
      </c>
      <c r="AE28">
        <f t="shared" si="39"/>
        <v>0.30278550058401493</v>
      </c>
    </row>
    <row r="29" spans="1:31" ht="16" x14ac:dyDescent="0.2">
      <c r="A29">
        <v>6</v>
      </c>
      <c r="B29">
        <v>12</v>
      </c>
      <c r="C29" s="15">
        <v>0.24</v>
      </c>
      <c r="D29">
        <v>130</v>
      </c>
      <c r="E29" s="15">
        <f t="shared" si="19"/>
        <v>0.15887539756392199</v>
      </c>
      <c r="F29" s="30">
        <f t="shared" si="20"/>
        <v>669.74458737403131</v>
      </c>
      <c r="G29" s="30">
        <f t="shared" si="21"/>
        <v>47.910489077765781</v>
      </c>
      <c r="H29">
        <v>28</v>
      </c>
      <c r="I29">
        <v>158.87539756392201</v>
      </c>
      <c r="J29">
        <v>28.190754295079202</v>
      </c>
      <c r="K29">
        <v>2.0166386577964008</v>
      </c>
      <c r="L29" s="24"/>
      <c r="M29" s="25">
        <f t="shared" si="22"/>
        <v>6.3969836026912974E-2</v>
      </c>
      <c r="N29" s="4">
        <f t="shared" si="23"/>
        <v>1.1145213774523164</v>
      </c>
      <c r="O29" s="26">
        <f t="shared" si="24"/>
        <v>1.0557089454259239</v>
      </c>
      <c r="P29" s="26">
        <f t="shared" si="25"/>
        <v>2.2689280275926285</v>
      </c>
      <c r="Q29" s="26">
        <f t="shared" si="26"/>
        <v>0.82139380484326963</v>
      </c>
      <c r="R29" s="26">
        <f t="shared" si="27"/>
        <v>7.23216369600959E-2</v>
      </c>
      <c r="S29" s="27">
        <f t="shared" si="28"/>
        <v>2.6283610191904332E-4</v>
      </c>
      <c r="T29" s="27">
        <f t="shared" si="29"/>
        <v>2548145.3365197172</v>
      </c>
      <c r="U29" s="28">
        <f t="shared" si="30"/>
        <v>182282.75616613272</v>
      </c>
      <c r="V29">
        <f t="shared" si="31"/>
        <v>6.1216721052681137E-5</v>
      </c>
      <c r="W29">
        <f t="shared" si="32"/>
        <v>2297.6651844265539</v>
      </c>
      <c r="X29">
        <f t="shared" si="33"/>
        <v>2297.6651844265539</v>
      </c>
      <c r="Y29">
        <f t="shared" si="34"/>
        <v>1538848.82086744</v>
      </c>
      <c r="Z29">
        <f t="shared" si="35"/>
        <v>110082.2627228311</v>
      </c>
      <c r="AA29">
        <f t="shared" si="36"/>
        <v>7.23216369600959E-2</v>
      </c>
      <c r="AB29">
        <f t="shared" si="37"/>
        <v>3.9520585469231109</v>
      </c>
      <c r="AC29">
        <f t="shared" si="38"/>
        <v>0.28271233753369224</v>
      </c>
      <c r="AD29">
        <v>1</v>
      </c>
      <c r="AE29">
        <f t="shared" si="39"/>
        <v>0.29868248689537735</v>
      </c>
    </row>
    <row r="30" spans="1:31" ht="16" x14ac:dyDescent="0.2">
      <c r="A30">
        <v>6</v>
      </c>
      <c r="B30">
        <v>12</v>
      </c>
      <c r="C30" s="15">
        <v>0.24</v>
      </c>
      <c r="D30">
        <v>130</v>
      </c>
      <c r="E30" s="15">
        <f t="shared" si="19"/>
        <v>0.16408522103859599</v>
      </c>
      <c r="F30" s="30">
        <f t="shared" si="20"/>
        <v>591.25899020970485</v>
      </c>
      <c r="G30" s="30">
        <f t="shared" si="21"/>
        <v>41.921677943046213</v>
      </c>
      <c r="H30">
        <v>28</v>
      </c>
      <c r="I30">
        <v>164.08522103859599</v>
      </c>
      <c r="J30">
        <v>24.8871543450785</v>
      </c>
      <c r="K30">
        <v>1.7645588255718998</v>
      </c>
      <c r="L30" s="24"/>
      <c r="M30" s="25">
        <f t="shared" si="22"/>
        <v>5.9861691969545695E-2</v>
      </c>
      <c r="N30" s="4">
        <f t="shared" si="23"/>
        <v>1.1284059854107384</v>
      </c>
      <c r="O30" s="26">
        <f t="shared" si="24"/>
        <v>1.0622645552830701</v>
      </c>
      <c r="P30" s="26">
        <f t="shared" si="25"/>
        <v>2.2689280275926285</v>
      </c>
      <c r="Q30" s="26">
        <f t="shared" si="26"/>
        <v>0.82139380484326963</v>
      </c>
      <c r="R30" s="26">
        <f t="shared" si="27"/>
        <v>6.9760701837419059E-2</v>
      </c>
      <c r="S30" s="27">
        <f t="shared" si="28"/>
        <v>2.7765412562786223E-4</v>
      </c>
      <c r="T30" s="27">
        <f t="shared" si="29"/>
        <v>2129480.298096362</v>
      </c>
      <c r="U30" s="28">
        <f t="shared" si="30"/>
        <v>150985.25133832704</v>
      </c>
      <c r="V30">
        <f t="shared" si="31"/>
        <v>6.1216721052681123E-5</v>
      </c>
      <c r="W30">
        <f t="shared" si="32"/>
        <v>2395.1827771942476</v>
      </c>
      <c r="X30">
        <f t="shared" si="33"/>
        <v>2395.182777194248</v>
      </c>
      <c r="Y30">
        <f t="shared" si="34"/>
        <v>1416173.3502115477</v>
      </c>
      <c r="Z30">
        <f t="shared" si="35"/>
        <v>100410.08100026828</v>
      </c>
      <c r="AA30">
        <f t="shared" si="36"/>
        <v>6.9760701837419059E-2</v>
      </c>
      <c r="AB30">
        <f t="shared" si="37"/>
        <v>3.6370044391192371</v>
      </c>
      <c r="AC30">
        <f t="shared" si="38"/>
        <v>0.25787232211066929</v>
      </c>
      <c r="AD30">
        <v>1</v>
      </c>
      <c r="AE30">
        <f t="shared" si="39"/>
        <v>0.29459404565067265</v>
      </c>
    </row>
    <row r="31" spans="1:31" ht="16" x14ac:dyDescent="0.2">
      <c r="A31">
        <v>6</v>
      </c>
      <c r="B31">
        <v>12</v>
      </c>
      <c r="C31" s="15">
        <v>0.24</v>
      </c>
      <c r="D31">
        <v>130</v>
      </c>
      <c r="E31" s="15">
        <f t="shared" si="19"/>
        <v>0.16869192788988999</v>
      </c>
      <c r="F31" s="30">
        <f t="shared" si="20"/>
        <v>530.81406790988785</v>
      </c>
      <c r="G31" s="30">
        <f t="shared" si="21"/>
        <v>41.92167794304504</v>
      </c>
      <c r="H31">
        <v>28</v>
      </c>
      <c r="I31">
        <v>168.69192788989</v>
      </c>
      <c r="J31">
        <v>22.34291884834925</v>
      </c>
      <c r="K31">
        <v>1.7645588255718501</v>
      </c>
      <c r="L31" s="24"/>
      <c r="M31" s="25">
        <f t="shared" si="22"/>
        <v>5.6229128319899034E-2</v>
      </c>
      <c r="N31" s="4">
        <f t="shared" si="23"/>
        <v>1.1406832379741942</v>
      </c>
      <c r="O31" s="26">
        <f t="shared" si="24"/>
        <v>1.0680277327739174</v>
      </c>
      <c r="P31" s="26">
        <f t="shared" si="25"/>
        <v>2.2689280275926285</v>
      </c>
      <c r="Q31" s="26">
        <f t="shared" si="26"/>
        <v>0.82139380484326963</v>
      </c>
      <c r="R31" s="26">
        <f t="shared" si="27"/>
        <v>6.7327648591592473E-2</v>
      </c>
      <c r="S31" s="27">
        <f t="shared" si="28"/>
        <v>2.9063639150933649E-4</v>
      </c>
      <c r="T31" s="27">
        <f t="shared" si="29"/>
        <v>1826385.4197791875</v>
      </c>
      <c r="U31" s="28">
        <f t="shared" si="30"/>
        <v>144240.9800277827</v>
      </c>
      <c r="V31">
        <f t="shared" si="31"/>
        <v>6.1216721052681137E-5</v>
      </c>
      <c r="W31">
        <f t="shared" si="32"/>
        <v>2494.7377255574829</v>
      </c>
      <c r="X31">
        <f t="shared" si="33"/>
        <v>2494.737725557482</v>
      </c>
      <c r="Y31">
        <f t="shared" si="34"/>
        <v>1324241.8804714284</v>
      </c>
      <c r="Z31">
        <f t="shared" si="35"/>
        <v>104583.59148318545</v>
      </c>
      <c r="AA31">
        <f t="shared" si="36"/>
        <v>6.7327648591592473E-2</v>
      </c>
      <c r="AB31">
        <f t="shared" si="37"/>
        <v>3.4009068148491406</v>
      </c>
      <c r="AC31">
        <f t="shared" si="38"/>
        <v>0.26859069648963424</v>
      </c>
      <c r="AD31">
        <v>1</v>
      </c>
      <c r="AE31">
        <f t="shared" si="39"/>
        <v>0.29100875391490694</v>
      </c>
    </row>
    <row r="32" spans="1:31" ht="16" x14ac:dyDescent="0.2">
      <c r="A32">
        <v>6</v>
      </c>
      <c r="B32">
        <v>12</v>
      </c>
      <c r="C32" s="15">
        <v>0.24</v>
      </c>
      <c r="D32">
        <v>130</v>
      </c>
      <c r="E32" s="15">
        <f t="shared" si="19"/>
        <v>0.173935084234941</v>
      </c>
      <c r="F32" s="30">
        <f t="shared" si="20"/>
        <v>497.24455425596869</v>
      </c>
      <c r="G32" s="30">
        <f t="shared" si="21"/>
        <v>38.927272375684097</v>
      </c>
      <c r="H32">
        <v>28</v>
      </c>
      <c r="I32">
        <v>173.935084234941</v>
      </c>
      <c r="J32">
        <v>20.929917640032748</v>
      </c>
      <c r="K32">
        <v>1.6385189094595507</v>
      </c>
      <c r="L32" s="24"/>
      <c r="M32" s="25">
        <f t="shared" si="22"/>
        <v>5.2094700025835432E-2</v>
      </c>
      <c r="N32" s="4">
        <f t="shared" si="23"/>
        <v>1.1546566807730985</v>
      </c>
      <c r="O32" s="26">
        <f t="shared" si="24"/>
        <v>1.0745495245790668</v>
      </c>
      <c r="P32" s="26">
        <f t="shared" si="25"/>
        <v>2.2689280275926285</v>
      </c>
      <c r="Q32" s="26">
        <f t="shared" si="26"/>
        <v>0.82139380484326963</v>
      </c>
      <c r="R32" s="26">
        <f t="shared" si="27"/>
        <v>6.4352753062365667E-2</v>
      </c>
      <c r="S32" s="27">
        <f t="shared" si="28"/>
        <v>3.0526295191857423E-4</v>
      </c>
      <c r="T32" s="27">
        <f t="shared" si="29"/>
        <v>1628905.6733900798</v>
      </c>
      <c r="U32" s="28">
        <f t="shared" si="30"/>
        <v>127520.46106815986</v>
      </c>
      <c r="V32">
        <f t="shared" si="31"/>
        <v>6.1216721052681137E-5</v>
      </c>
      <c r="W32">
        <f t="shared" si="32"/>
        <v>2626.7412457894939</v>
      </c>
      <c r="X32">
        <f t="shared" si="33"/>
        <v>2626.7412457894948</v>
      </c>
      <c r="Y32">
        <f t="shared" si="34"/>
        <v>1306132.7799083653</v>
      </c>
      <c r="Z32">
        <f t="shared" si="35"/>
        <v>102251.87193529143</v>
      </c>
      <c r="AA32">
        <f t="shared" si="36"/>
        <v>6.4352753062365667E-2</v>
      </c>
      <c r="AB32">
        <f t="shared" si="37"/>
        <v>3.3543991757056144</v>
      </c>
      <c r="AC32">
        <f t="shared" si="38"/>
        <v>0.26260239403696856</v>
      </c>
      <c r="AD32">
        <v>1</v>
      </c>
      <c r="AE32">
        <f t="shared" si="39"/>
        <v>0.28696361015580263</v>
      </c>
    </row>
    <row r="33" spans="1:31" ht="16" x14ac:dyDescent="0.2">
      <c r="A33">
        <v>6</v>
      </c>
      <c r="B33">
        <v>12</v>
      </c>
      <c r="C33" s="15">
        <v>0.24</v>
      </c>
      <c r="D33">
        <v>130</v>
      </c>
      <c r="E33" s="15">
        <f t="shared" si="19"/>
        <v>0.178516791433452</v>
      </c>
      <c r="F33" s="30">
        <f t="shared" si="20"/>
        <v>397.87235958046767</v>
      </c>
      <c r="G33" s="30">
        <f t="shared" si="21"/>
        <v>41.921677943045026</v>
      </c>
      <c r="H33">
        <v>28</v>
      </c>
      <c r="I33">
        <v>178.516791433452</v>
      </c>
      <c r="J33">
        <v>16.747163233843949</v>
      </c>
      <c r="K33">
        <v>1.7645588255718492</v>
      </c>
      <c r="L33" s="24"/>
      <c r="M33" s="25">
        <f t="shared" si="22"/>
        <v>4.8481849553711188E-2</v>
      </c>
      <c r="N33" s="4">
        <f t="shared" si="23"/>
        <v>1.1668673072061919</v>
      </c>
      <c r="O33" s="26">
        <f t="shared" si="24"/>
        <v>1.0802163242638911</v>
      </c>
      <c r="P33" s="26">
        <f t="shared" si="25"/>
        <v>2.2689280275926285</v>
      </c>
      <c r="Q33" s="26">
        <f t="shared" si="26"/>
        <v>0.82139380484326963</v>
      </c>
      <c r="R33" s="26">
        <f t="shared" si="27"/>
        <v>6.1562100196866816E-2</v>
      </c>
      <c r="S33" s="27">
        <f t="shared" si="28"/>
        <v>3.1790362852936979E-4</v>
      </c>
      <c r="T33" s="27">
        <f t="shared" si="29"/>
        <v>1251550.2305558298</v>
      </c>
      <c r="U33" s="28">
        <f t="shared" si="30"/>
        <v>131869.13951556882</v>
      </c>
      <c r="V33">
        <f t="shared" si="31"/>
        <v>6.121672105268115E-5</v>
      </c>
      <c r="W33">
        <f t="shared" si="32"/>
        <v>2762.2169563848165</v>
      </c>
      <c r="X33">
        <f t="shared" si="33"/>
        <v>2762.2169563848179</v>
      </c>
      <c r="Y33">
        <f t="shared" si="34"/>
        <v>1099009.7781100052</v>
      </c>
      <c r="Z33">
        <f t="shared" si="35"/>
        <v>115796.76965438238</v>
      </c>
      <c r="AA33">
        <f t="shared" si="36"/>
        <v>6.1562100196866816E-2</v>
      </c>
      <c r="AB33">
        <f t="shared" si="37"/>
        <v>2.8224676315399173</v>
      </c>
      <c r="AC33">
        <f t="shared" si="38"/>
        <v>0.29738828597907502</v>
      </c>
      <c r="AD33">
        <v>1</v>
      </c>
      <c r="AE33">
        <f t="shared" si="39"/>
        <v>0.28346092213461416</v>
      </c>
    </row>
    <row r="34" spans="1:31" ht="16" x14ac:dyDescent="0.2">
      <c r="A34">
        <v>6</v>
      </c>
      <c r="B34">
        <v>12</v>
      </c>
      <c r="C34" s="15">
        <v>0.24</v>
      </c>
      <c r="D34">
        <v>130</v>
      </c>
      <c r="E34" s="15">
        <f t="shared" si="19"/>
        <v>0.18380161386647401</v>
      </c>
      <c r="F34" s="30">
        <f t="shared" si="20"/>
        <v>421.1965517063947</v>
      </c>
      <c r="G34" s="30">
        <f t="shared" si="21"/>
        <v>41.92167794304504</v>
      </c>
      <c r="H34">
        <v>28</v>
      </c>
      <c r="I34">
        <v>183.80161386647401</v>
      </c>
      <c r="J34">
        <v>17.728920431660651</v>
      </c>
      <c r="K34">
        <v>1.7645588255718501</v>
      </c>
      <c r="L34" s="24"/>
      <c r="M34" s="25">
        <f t="shared" si="22"/>
        <v>4.4314565963777426E-2</v>
      </c>
      <c r="N34" s="4">
        <f t="shared" si="23"/>
        <v>1.1809517935556986</v>
      </c>
      <c r="O34" s="26">
        <f t="shared" si="24"/>
        <v>1.0867160593069831</v>
      </c>
      <c r="P34" s="26">
        <f t="shared" si="25"/>
        <v>2.2689280275926285</v>
      </c>
      <c r="Q34" s="26">
        <f t="shared" si="26"/>
        <v>0.82139380484326963</v>
      </c>
      <c r="R34" s="26">
        <f t="shared" si="27"/>
        <v>5.8106625972071911E-2</v>
      </c>
      <c r="S34" s="27">
        <f t="shared" si="28"/>
        <v>3.3230762699310647E-4</v>
      </c>
      <c r="T34" s="27">
        <f t="shared" si="29"/>
        <v>1267489.872313801</v>
      </c>
      <c r="U34" s="28">
        <f t="shared" si="30"/>
        <v>126153.22230902236</v>
      </c>
      <c r="V34">
        <f t="shared" si="31"/>
        <v>6.1216721052681137E-5</v>
      </c>
      <c r="W34">
        <f t="shared" si="32"/>
        <v>2948.0711563785171</v>
      </c>
      <c r="X34">
        <f t="shared" si="33"/>
        <v>2948.071156378518</v>
      </c>
      <c r="Y34">
        <f t="shared" si="34"/>
        <v>1241717.4052517153</v>
      </c>
      <c r="Z34">
        <f t="shared" si="35"/>
        <v>123588.08957088061</v>
      </c>
      <c r="AA34">
        <f t="shared" si="36"/>
        <v>5.8106625972071911E-2</v>
      </c>
      <c r="AB34">
        <f t="shared" si="37"/>
        <v>3.1889681544688653</v>
      </c>
      <c r="AC34">
        <f t="shared" si="38"/>
        <v>0.31739788799472457</v>
      </c>
      <c r="AD34">
        <v>1</v>
      </c>
      <c r="AE34">
        <f t="shared" si="39"/>
        <v>0.27945947689011696</v>
      </c>
    </row>
    <row r="35" spans="1:31" ht="16" x14ac:dyDescent="0.2">
      <c r="A35">
        <v>6</v>
      </c>
      <c r="B35">
        <v>12</v>
      </c>
      <c r="C35">
        <v>0.28000000000000003</v>
      </c>
      <c r="D35">
        <v>130</v>
      </c>
      <c r="E35" s="15">
        <f t="shared" si="19"/>
        <v>3.6180449525973796E-2</v>
      </c>
      <c r="F35" s="30">
        <f t="shared" si="20"/>
        <v>483.29605766929598</v>
      </c>
      <c r="G35" s="30">
        <f t="shared" si="21"/>
        <v>29.284096851594672</v>
      </c>
      <c r="H35">
        <v>28</v>
      </c>
      <c r="I35">
        <v>36.180449525973799</v>
      </c>
      <c r="J35">
        <v>27.688811561268302</v>
      </c>
      <c r="K35">
        <v>1.6777331960373001</v>
      </c>
      <c r="L35" s="24"/>
      <c r="M35" s="25">
        <f t="shared" si="22"/>
        <v>0.22430449245012038</v>
      </c>
      <c r="N35" s="4">
        <f t="shared" si="23"/>
        <v>0.72394423082461223</v>
      </c>
      <c r="O35" s="26">
        <f t="shared" si="24"/>
        <v>0.85084912342001751</v>
      </c>
      <c r="P35" s="26">
        <f t="shared" si="25"/>
        <v>2.2689280275926285</v>
      </c>
      <c r="Q35" s="26">
        <f t="shared" si="26"/>
        <v>0.82139380484326963</v>
      </c>
      <c r="R35" s="26">
        <f t="shared" si="27"/>
        <v>9.7546722547388484E-2</v>
      </c>
      <c r="S35" s="27">
        <f t="shared" si="28"/>
        <v>-1.3258793011100125E-4</v>
      </c>
      <c r="T35" s="27">
        <f t="shared" si="29"/>
        <v>-3645098.44346077</v>
      </c>
      <c r="U35" s="28">
        <f t="shared" si="30"/>
        <v>-220865.48019173637</v>
      </c>
      <c r="V35">
        <f t="shared" si="31"/>
        <v>4.497555016115348E-5</v>
      </c>
      <c r="W35">
        <f t="shared" si="32"/>
        <v>2194.2721277830346</v>
      </c>
      <c r="X35">
        <f t="shared" si="33"/>
        <v>2194.2721277830356</v>
      </c>
      <c r="Y35">
        <f t="shared" si="34"/>
        <v>1060483.0688111586</v>
      </c>
      <c r="Z35">
        <f t="shared" si="35"/>
        <v>64257.277508753134</v>
      </c>
      <c r="AA35">
        <f t="shared" si="36"/>
        <v>9.7546722547388484E-2</v>
      </c>
      <c r="AB35">
        <f t="shared" si="37"/>
        <v>2.7235236620579113</v>
      </c>
      <c r="AC35">
        <f t="shared" si="38"/>
        <v>0.1650249974765739</v>
      </c>
      <c r="AD35">
        <v>1</v>
      </c>
      <c r="AE35">
        <f t="shared" si="39"/>
        <v>0.4749879128757088</v>
      </c>
    </row>
    <row r="36" spans="1:31" ht="16" x14ac:dyDescent="0.2">
      <c r="A36">
        <v>6</v>
      </c>
      <c r="B36">
        <v>12</v>
      </c>
      <c r="C36">
        <v>0.28000000000000003</v>
      </c>
      <c r="D36">
        <v>130</v>
      </c>
      <c r="E36" s="15">
        <f t="shared" si="19"/>
        <v>3.98794517629514E-2</v>
      </c>
      <c r="F36" s="30">
        <f t="shared" si="20"/>
        <v>623.58082639646329</v>
      </c>
      <c r="G36" s="30">
        <f t="shared" si="21"/>
        <v>29.284096851595578</v>
      </c>
      <c r="H36">
        <v>28</v>
      </c>
      <c r="I36">
        <v>39.879451762951398</v>
      </c>
      <c r="J36">
        <v>35.725952490856749</v>
      </c>
      <c r="K36">
        <v>1.6777331960373516</v>
      </c>
      <c r="L36" s="24"/>
      <c r="M36" s="25">
        <f t="shared" si="22"/>
        <v>0.22090155442597897</v>
      </c>
      <c r="N36" s="4">
        <f t="shared" si="23"/>
        <v>0.7342885099547487</v>
      </c>
      <c r="O36" s="26">
        <f t="shared" si="24"/>
        <v>0.85690636008536469</v>
      </c>
      <c r="P36" s="26">
        <f t="shared" si="25"/>
        <v>2.2689280275926285</v>
      </c>
      <c r="Q36" s="26">
        <f t="shared" si="26"/>
        <v>0.82139380484326963</v>
      </c>
      <c r="R36" s="26">
        <f t="shared" si="27"/>
        <v>9.7427531741763759E-2</v>
      </c>
      <c r="S36" s="27">
        <f t="shared" si="28"/>
        <v>-1.238028039523994E-4</v>
      </c>
      <c r="T36" s="27">
        <f t="shared" si="29"/>
        <v>-5036887.7480046591</v>
      </c>
      <c r="U36" s="28">
        <f t="shared" si="30"/>
        <v>-236538.23594217576</v>
      </c>
      <c r="V36">
        <f t="shared" si="31"/>
        <v>4.4975550161153493E-5</v>
      </c>
      <c r="W36">
        <f t="shared" si="32"/>
        <v>2197.53691536818</v>
      </c>
      <c r="X36">
        <f t="shared" si="33"/>
        <v>2197.5369153681804</v>
      </c>
      <c r="Y36">
        <f t="shared" si="34"/>
        <v>1370341.8857220248</v>
      </c>
      <c r="Z36">
        <f t="shared" si="35"/>
        <v>64352.883864598392</v>
      </c>
      <c r="AA36">
        <f t="shared" si="36"/>
        <v>9.7427531741763759E-2</v>
      </c>
      <c r="AB36">
        <f t="shared" si="37"/>
        <v>3.5193004590416352</v>
      </c>
      <c r="AC36">
        <f t="shared" si="38"/>
        <v>0.16527053291230659</v>
      </c>
      <c r="AD36">
        <v>1</v>
      </c>
      <c r="AE36">
        <f t="shared" si="39"/>
        <v>0.47169049714711503</v>
      </c>
    </row>
    <row r="37" spans="1:31" ht="16" x14ac:dyDescent="0.2">
      <c r="A37">
        <v>6</v>
      </c>
      <c r="B37">
        <v>12</v>
      </c>
      <c r="C37">
        <v>0.28000000000000003</v>
      </c>
      <c r="D37">
        <v>130</v>
      </c>
      <c r="E37" s="15">
        <f t="shared" si="19"/>
        <v>4.4763519511415703E-2</v>
      </c>
      <c r="F37" s="30">
        <f t="shared" si="20"/>
        <v>760.8442200516406</v>
      </c>
      <c r="G37" s="30">
        <f t="shared" si="21"/>
        <v>26.35568716643569</v>
      </c>
      <c r="H37">
        <v>28</v>
      </c>
      <c r="I37">
        <v>44.763519511415701</v>
      </c>
      <c r="J37">
        <v>43.589993963711201</v>
      </c>
      <c r="K37">
        <v>1.509959876433598</v>
      </c>
      <c r="L37" s="24"/>
      <c r="M37" s="25">
        <f t="shared" si="22"/>
        <v>0.21640840227603278</v>
      </c>
      <c r="N37" s="4">
        <f t="shared" si="23"/>
        <v>0.74794683099482784</v>
      </c>
      <c r="O37" s="26">
        <f t="shared" si="24"/>
        <v>0.86483919372032847</v>
      </c>
      <c r="P37" s="26">
        <f t="shared" si="25"/>
        <v>2.2689280275926285</v>
      </c>
      <c r="Q37" s="26">
        <f t="shared" si="26"/>
        <v>0.82139380484326963</v>
      </c>
      <c r="R37" s="26">
        <f t="shared" si="27"/>
        <v>9.7248031558510362E-2</v>
      </c>
      <c r="S37" s="27">
        <f t="shared" si="28"/>
        <v>-1.1220395245081724E-4</v>
      </c>
      <c r="T37" s="27">
        <f t="shared" si="29"/>
        <v>-6780903.9114298951</v>
      </c>
      <c r="U37" s="28">
        <f t="shared" si="30"/>
        <v>-234890.89814361284</v>
      </c>
      <c r="V37">
        <f t="shared" si="31"/>
        <v>4.497555016115348E-5</v>
      </c>
      <c r="W37">
        <f t="shared" si="32"/>
        <v>2202.4688997607086</v>
      </c>
      <c r="X37">
        <f t="shared" si="33"/>
        <v>2202.4688997607086</v>
      </c>
      <c r="Y37">
        <f t="shared" si="34"/>
        <v>1675735.7322264314</v>
      </c>
      <c r="Z37">
        <f t="shared" si="35"/>
        <v>58047.581315897041</v>
      </c>
      <c r="AA37">
        <f t="shared" si="36"/>
        <v>9.7248031558510362E-2</v>
      </c>
      <c r="AB37">
        <f t="shared" si="37"/>
        <v>4.3036103567319897</v>
      </c>
      <c r="AC37">
        <f t="shared" si="38"/>
        <v>0.1490773081519402</v>
      </c>
      <c r="AD37">
        <v>1</v>
      </c>
      <c r="AE37">
        <f t="shared" si="39"/>
        <v>0.46734588363981733</v>
      </c>
    </row>
    <row r="38" spans="1:31" ht="16" x14ac:dyDescent="0.2">
      <c r="A38">
        <v>6</v>
      </c>
      <c r="B38">
        <v>12</v>
      </c>
      <c r="C38">
        <v>0.28000000000000003</v>
      </c>
      <c r="D38">
        <v>130</v>
      </c>
      <c r="E38" s="15">
        <f t="shared" si="19"/>
        <v>4.92880730035863E-2</v>
      </c>
      <c r="F38" s="30">
        <f t="shared" si="20"/>
        <v>930.35110870584958</v>
      </c>
      <c r="G38" s="30">
        <f t="shared" si="21"/>
        <v>32.21250653675451</v>
      </c>
      <c r="H38">
        <v>28</v>
      </c>
      <c r="I38">
        <v>49.288073003586298</v>
      </c>
      <c r="J38">
        <v>53.301317331250146</v>
      </c>
      <c r="K38">
        <v>1.8455065156410519</v>
      </c>
      <c r="L38" s="24"/>
      <c r="M38" s="25">
        <f t="shared" si="22"/>
        <v>0.2122459892429038</v>
      </c>
      <c r="N38" s="4">
        <f t="shared" si="23"/>
        <v>0.7605997685341378</v>
      </c>
      <c r="O38" s="26">
        <f t="shared" si="24"/>
        <v>0.87212371171419123</v>
      </c>
      <c r="P38" s="26">
        <f t="shared" si="25"/>
        <v>2.2689280275926285</v>
      </c>
      <c r="Q38" s="26">
        <f t="shared" si="26"/>
        <v>0.82139380484326963</v>
      </c>
      <c r="R38" s="26">
        <f t="shared" si="27"/>
        <v>9.7058206581254289E-2</v>
      </c>
      <c r="S38" s="27">
        <f t="shared" si="28"/>
        <v>-1.0146035780795839E-4</v>
      </c>
      <c r="T38" s="27">
        <f t="shared" si="29"/>
        <v>-9169602.0870219562</v>
      </c>
      <c r="U38" s="28">
        <f t="shared" si="30"/>
        <v>-317488.59586840344</v>
      </c>
      <c r="V38">
        <f t="shared" si="31"/>
        <v>4.4975550161153473E-5</v>
      </c>
      <c r="W38">
        <f t="shared" si="32"/>
        <v>2207.7046068109057</v>
      </c>
      <c r="X38">
        <f t="shared" si="33"/>
        <v>2207.7046068109062</v>
      </c>
      <c r="Y38">
        <f t="shared" si="34"/>
        <v>2053940.4286415384</v>
      </c>
      <c r="Z38">
        <f t="shared" si="35"/>
        <v>71115.69907811936</v>
      </c>
      <c r="AA38">
        <f t="shared" si="36"/>
        <v>9.7058206581254289E-2</v>
      </c>
      <c r="AB38">
        <f t="shared" si="37"/>
        <v>5.2749124643108471</v>
      </c>
      <c r="AC38">
        <f t="shared" si="38"/>
        <v>0.18263873783499113</v>
      </c>
      <c r="AD38">
        <v>1</v>
      </c>
      <c r="AE38">
        <f t="shared" si="39"/>
        <v>0.46333066311578242</v>
      </c>
    </row>
    <row r="39" spans="1:31" ht="16" x14ac:dyDescent="0.2">
      <c r="A39">
        <v>6</v>
      </c>
      <c r="B39">
        <v>12</v>
      </c>
      <c r="C39">
        <v>0.28000000000000003</v>
      </c>
      <c r="D39">
        <v>130</v>
      </c>
      <c r="E39" s="15">
        <f t="shared" si="19"/>
        <v>5.4198771437701902E-2</v>
      </c>
      <c r="F39" s="30">
        <f t="shared" si="20"/>
        <v>1093.9701895274643</v>
      </c>
      <c r="G39" s="30">
        <f t="shared" si="21"/>
        <v>32.212506536754525</v>
      </c>
      <c r="H39">
        <v>28</v>
      </c>
      <c r="I39">
        <v>54.1987714377019</v>
      </c>
      <c r="J39">
        <v>62.675318680538254</v>
      </c>
      <c r="K39">
        <v>1.8455065156410519</v>
      </c>
      <c r="L39" s="24"/>
      <c r="M39" s="25">
        <f t="shared" si="22"/>
        <v>0.20772833789911932</v>
      </c>
      <c r="N39" s="4">
        <f t="shared" si="23"/>
        <v>0.77433256242612569</v>
      </c>
      <c r="O39" s="26">
        <f t="shared" si="24"/>
        <v>0.87996168236243433</v>
      </c>
      <c r="P39" s="26">
        <f t="shared" si="25"/>
        <v>2.2689280275926285</v>
      </c>
      <c r="Q39" s="26">
        <f t="shared" si="26"/>
        <v>0.82139380484326963</v>
      </c>
      <c r="R39" s="26">
        <f t="shared" si="27"/>
        <v>9.6825225394358533E-2</v>
      </c>
      <c r="S39" s="27">
        <f t="shared" si="28"/>
        <v>-8.9802288913973967E-5</v>
      </c>
      <c r="T39" s="27">
        <f t="shared" si="29"/>
        <v>-12181985.590316435</v>
      </c>
      <c r="U39" s="28">
        <f t="shared" si="30"/>
        <v>-358704.73822345963</v>
      </c>
      <c r="V39">
        <f t="shared" si="31"/>
        <v>4.4975550161153493E-5</v>
      </c>
      <c r="W39">
        <f t="shared" si="32"/>
        <v>2214.1589659908536</v>
      </c>
      <c r="X39">
        <f t="shared" si="33"/>
        <v>2214.1589659908545</v>
      </c>
      <c r="Y39">
        <f t="shared" si="34"/>
        <v>2422223.9036689494</v>
      </c>
      <c r="Z39">
        <f t="shared" si="35"/>
        <v>71323.610165394042</v>
      </c>
      <c r="AA39">
        <f t="shared" si="36"/>
        <v>9.6825225394358533E-2</v>
      </c>
      <c r="AB39">
        <f t="shared" si="37"/>
        <v>6.2207349749017053</v>
      </c>
      <c r="AC39">
        <f t="shared" si="38"/>
        <v>0.18317269333362213</v>
      </c>
      <c r="AD39">
        <v>1</v>
      </c>
      <c r="AE39">
        <f t="shared" si="39"/>
        <v>0.45898349068836408</v>
      </c>
    </row>
    <row r="40" spans="1:31" ht="16" x14ac:dyDescent="0.2">
      <c r="A40">
        <v>6</v>
      </c>
      <c r="B40">
        <v>12</v>
      </c>
      <c r="C40">
        <v>0.28000000000000003</v>
      </c>
      <c r="D40">
        <v>130</v>
      </c>
      <c r="E40" s="15">
        <f t="shared" si="19"/>
        <v>5.8723324929872499E-2</v>
      </c>
      <c r="F40" s="30">
        <f t="shared" si="20"/>
        <v>1272.2623072371514</v>
      </c>
      <c r="G40" s="30">
        <f t="shared" si="21"/>
        <v>29.284096851596438</v>
      </c>
      <c r="H40">
        <v>28</v>
      </c>
      <c r="I40">
        <v>58.723324929872497</v>
      </c>
      <c r="J40">
        <v>72.889962006888396</v>
      </c>
      <c r="K40">
        <v>1.6777331960374013</v>
      </c>
      <c r="L40" s="24"/>
      <c r="M40" s="25">
        <f t="shared" si="22"/>
        <v>0.20356592486599032</v>
      </c>
      <c r="N40" s="4">
        <f t="shared" si="23"/>
        <v>0.78698549996543576</v>
      </c>
      <c r="O40" s="26">
        <f t="shared" si="24"/>
        <v>0.88712203217225749</v>
      </c>
      <c r="P40" s="26">
        <f t="shared" si="25"/>
        <v>2.2689280275926285</v>
      </c>
      <c r="Q40" s="26">
        <f t="shared" si="26"/>
        <v>0.82139380484326963</v>
      </c>
      <c r="R40" s="26">
        <f t="shared" si="27"/>
        <v>9.658446490411722E-2</v>
      </c>
      <c r="S40" s="27">
        <f t="shared" si="28"/>
        <v>-7.9063971973321448E-5</v>
      </c>
      <c r="T40" s="27">
        <f t="shared" si="29"/>
        <v>-16091555.679323204</v>
      </c>
      <c r="U40" s="28">
        <f t="shared" si="30"/>
        <v>-370384.84306705167</v>
      </c>
      <c r="V40">
        <f t="shared" si="31"/>
        <v>4.497555016115348E-5</v>
      </c>
      <c r="W40">
        <f t="shared" si="32"/>
        <v>2220.8618636614178</v>
      </c>
      <c r="X40">
        <f t="shared" si="33"/>
        <v>2220.8618636614183</v>
      </c>
      <c r="Y40">
        <f t="shared" si="34"/>
        <v>2825518.8387168758</v>
      </c>
      <c r="Z40">
        <f t="shared" si="35"/>
        <v>65035.933909477935</v>
      </c>
      <c r="AA40">
        <f t="shared" si="36"/>
        <v>9.658446490411722E-2</v>
      </c>
      <c r="AB40">
        <f t="shared" si="37"/>
        <v>7.2564736214625265</v>
      </c>
      <c r="AC40">
        <f t="shared" si="38"/>
        <v>0.16702473626954134</v>
      </c>
      <c r="AD40">
        <v>1</v>
      </c>
      <c r="AE40">
        <f t="shared" si="39"/>
        <v>0.45498830068124796</v>
      </c>
    </row>
    <row r="41" spans="1:31" ht="16" x14ac:dyDescent="0.2">
      <c r="A41">
        <v>6</v>
      </c>
      <c r="B41">
        <v>12</v>
      </c>
      <c r="C41">
        <v>0.28000000000000003</v>
      </c>
      <c r="D41">
        <v>130</v>
      </c>
      <c r="E41" s="15">
        <f t="shared" si="19"/>
        <v>6.4062777402975501E-2</v>
      </c>
      <c r="F41" s="30">
        <f t="shared" si="20"/>
        <v>1473.9197255035624</v>
      </c>
      <c r="G41" s="30">
        <f t="shared" si="21"/>
        <v>26.355687166435811</v>
      </c>
      <c r="H41">
        <v>28</v>
      </c>
      <c r="I41">
        <v>64.062777402975499</v>
      </c>
      <c r="J41">
        <v>84.443241131981608</v>
      </c>
      <c r="K41">
        <v>1.5099598764336051</v>
      </c>
      <c r="L41" s="24"/>
      <c r="M41" s="25">
        <f t="shared" si="22"/>
        <v>0.19865383650140903</v>
      </c>
      <c r="N41" s="4">
        <f t="shared" si="23"/>
        <v>0.80191730677315598</v>
      </c>
      <c r="O41" s="26">
        <f t="shared" si="24"/>
        <v>0.89549835665575395</v>
      </c>
      <c r="P41" s="26">
        <f t="shared" si="25"/>
        <v>2.2689280275926285</v>
      </c>
      <c r="Q41" s="26">
        <f t="shared" si="26"/>
        <v>0.82139380484326963</v>
      </c>
      <c r="R41" s="26">
        <f t="shared" si="27"/>
        <v>9.6266404421256599E-2</v>
      </c>
      <c r="S41" s="27">
        <f t="shared" si="28"/>
        <v>-6.6396487164554647E-5</v>
      </c>
      <c r="T41" s="27">
        <f t="shared" si="29"/>
        <v>-22198760.633987356</v>
      </c>
      <c r="U41" s="28">
        <f t="shared" si="30"/>
        <v>-396943.9994787199</v>
      </c>
      <c r="V41">
        <f t="shared" si="31"/>
        <v>4.4975550161153473E-5</v>
      </c>
      <c r="W41">
        <f t="shared" si="32"/>
        <v>2229.768721298216</v>
      </c>
      <c r="X41">
        <f t="shared" si="33"/>
        <v>2229.768721298216</v>
      </c>
      <c r="Y41">
        <f t="shared" si="34"/>
        <v>3286500.1016322956</v>
      </c>
      <c r="Z41">
        <f t="shared" si="35"/>
        <v>58767.086872039377</v>
      </c>
      <c r="AA41">
        <f t="shared" si="36"/>
        <v>9.6266404421256599E-2</v>
      </c>
      <c r="AB41">
        <f t="shared" si="37"/>
        <v>8.4403618081197074</v>
      </c>
      <c r="AC41">
        <f t="shared" si="38"/>
        <v>0.15092513624535103</v>
      </c>
      <c r="AD41">
        <v>1</v>
      </c>
      <c r="AE41">
        <f t="shared" si="39"/>
        <v>0.45028643767050347</v>
      </c>
    </row>
    <row r="42" spans="1:31" ht="16" x14ac:dyDescent="0.2">
      <c r="A42">
        <v>6</v>
      </c>
      <c r="B42">
        <v>12</v>
      </c>
      <c r="C42">
        <v>0.28000000000000003</v>
      </c>
      <c r="D42">
        <v>130</v>
      </c>
      <c r="E42" s="15">
        <f t="shared" si="19"/>
        <v>6.8582004758015805E-2</v>
      </c>
      <c r="F42" s="30">
        <f t="shared" si="20"/>
        <v>1637.5697947874526</v>
      </c>
      <c r="G42" s="30">
        <f t="shared" si="21"/>
        <v>32.21250653675532</v>
      </c>
      <c r="H42">
        <v>28</v>
      </c>
      <c r="I42">
        <v>68.582004758015799</v>
      </c>
      <c r="J42">
        <v>93.819017860313096</v>
      </c>
      <c r="K42">
        <v>1.8455065156410981</v>
      </c>
      <c r="L42" s="24"/>
      <c r="M42" s="25">
        <f t="shared" si="22"/>
        <v>0.19449632330704769</v>
      </c>
      <c r="N42" s="4">
        <f t="shared" si="23"/>
        <v>0.81455534974208421</v>
      </c>
      <c r="O42" s="26">
        <f t="shared" si="24"/>
        <v>0.90252720166324307</v>
      </c>
      <c r="P42" s="26">
        <f t="shared" si="25"/>
        <v>2.2689280275926285</v>
      </c>
      <c r="Q42" s="26">
        <f t="shared" si="26"/>
        <v>0.82139380484326963</v>
      </c>
      <c r="R42" s="26">
        <f t="shared" si="27"/>
        <v>9.5966986276047703E-2</v>
      </c>
      <c r="S42" s="27">
        <f t="shared" si="28"/>
        <v>-5.5680034038002596E-5</v>
      </c>
      <c r="T42" s="27">
        <f t="shared" si="29"/>
        <v>-29410359.082571369</v>
      </c>
      <c r="U42" s="28">
        <f t="shared" si="30"/>
        <v>-578528.85856301244</v>
      </c>
      <c r="V42">
        <f t="shared" si="31"/>
        <v>4.4975550161153473E-5</v>
      </c>
      <c r="W42">
        <f t="shared" si="32"/>
        <v>2238.2079817678732</v>
      </c>
      <c r="X42">
        <f t="shared" si="33"/>
        <v>2238.2079817678732</v>
      </c>
      <c r="Y42">
        <f t="shared" si="34"/>
        <v>3665221.7853952544</v>
      </c>
      <c r="Z42">
        <f t="shared" si="35"/>
        <v>72098.28924331555</v>
      </c>
      <c r="AA42">
        <f t="shared" si="36"/>
        <v>9.5966986276047703E-2</v>
      </c>
      <c r="AB42">
        <f t="shared" si="37"/>
        <v>9.4129916382396122</v>
      </c>
      <c r="AC42">
        <f t="shared" si="38"/>
        <v>0.18516221759975271</v>
      </c>
      <c r="AD42">
        <v>1</v>
      </c>
      <c r="AE42">
        <f t="shared" si="39"/>
        <v>0.44631806448280381</v>
      </c>
    </row>
    <row r="43" spans="1:31" ht="16" x14ac:dyDescent="0.2">
      <c r="A43">
        <v>6</v>
      </c>
      <c r="B43">
        <v>12</v>
      </c>
      <c r="C43">
        <v>0.28000000000000003</v>
      </c>
      <c r="D43">
        <v>130</v>
      </c>
      <c r="E43" s="15">
        <f t="shared" si="19"/>
        <v>7.2296985406384295E-2</v>
      </c>
      <c r="F43" s="30">
        <f t="shared" si="20"/>
        <v>1795.4250216255691</v>
      </c>
      <c r="G43" s="30">
        <f t="shared" si="21"/>
        <v>32.212506536762262</v>
      </c>
      <c r="H43">
        <v>28</v>
      </c>
      <c r="I43">
        <v>72.296985406384294</v>
      </c>
      <c r="J43">
        <v>102.8627987075235</v>
      </c>
      <c r="K43">
        <v>1.845506515641496</v>
      </c>
      <c r="L43" s="24"/>
      <c r="M43" s="25">
        <f t="shared" si="22"/>
        <v>0.19107868576660328</v>
      </c>
      <c r="N43" s="4">
        <f t="shared" si="23"/>
        <v>0.82494431258336609</v>
      </c>
      <c r="O43" s="26">
        <f t="shared" si="24"/>
        <v>0.90826445079798546</v>
      </c>
      <c r="P43" s="26">
        <f t="shared" si="25"/>
        <v>2.2689280275926285</v>
      </c>
      <c r="Q43" s="26">
        <f t="shared" si="26"/>
        <v>0.82139380484326963</v>
      </c>
      <c r="R43" s="26">
        <f t="shared" si="27"/>
        <v>9.5699079969248535E-2</v>
      </c>
      <c r="S43" s="27">
        <f t="shared" si="28"/>
        <v>-4.6874878818045813E-5</v>
      </c>
      <c r="T43" s="27">
        <f t="shared" si="29"/>
        <v>-38302499.481542543</v>
      </c>
      <c r="U43" s="28">
        <f t="shared" si="30"/>
        <v>-687201.91601564514</v>
      </c>
      <c r="V43">
        <f t="shared" si="31"/>
        <v>4.4975550161153473E-5</v>
      </c>
      <c r="W43">
        <f t="shared" si="32"/>
        <v>2245.8042460547308</v>
      </c>
      <c r="X43">
        <f t="shared" si="33"/>
        <v>2245.8042460547308</v>
      </c>
      <c r="Y43">
        <f t="shared" si="34"/>
        <v>4032173.1370396102</v>
      </c>
      <c r="Z43">
        <f t="shared" si="35"/>
        <v>72342.983956326454</v>
      </c>
      <c r="AA43">
        <f t="shared" si="36"/>
        <v>9.5699079969248535E-2</v>
      </c>
      <c r="AB43">
        <f t="shared" si="37"/>
        <v>10.35539300080724</v>
      </c>
      <c r="AC43">
        <f t="shared" si="38"/>
        <v>0.18579064049537966</v>
      </c>
      <c r="AD43">
        <v>1</v>
      </c>
      <c r="AE43">
        <f t="shared" si="39"/>
        <v>0.44306381015092422</v>
      </c>
    </row>
    <row r="44" spans="1:31" ht="16" x14ac:dyDescent="0.2">
      <c r="A44">
        <v>6</v>
      </c>
      <c r="B44">
        <v>12</v>
      </c>
      <c r="C44">
        <v>0.28000000000000003</v>
      </c>
      <c r="D44">
        <v>130</v>
      </c>
      <c r="E44" s="15">
        <f t="shared" si="19"/>
        <v>7.7244966800411902E-2</v>
      </c>
      <c r="F44" s="30">
        <f t="shared" si="20"/>
        <v>2000.0418380394196</v>
      </c>
      <c r="G44" s="30">
        <f t="shared" si="21"/>
        <v>32.212506536753594</v>
      </c>
      <c r="H44">
        <v>28</v>
      </c>
      <c r="I44">
        <v>77.244966800411902</v>
      </c>
      <c r="J44">
        <v>114.58562653126401</v>
      </c>
      <c r="K44">
        <v>1.8455065156409987</v>
      </c>
      <c r="L44" s="24"/>
      <c r="M44" s="25">
        <f t="shared" si="22"/>
        <v>0.18652673555144514</v>
      </c>
      <c r="N44" s="4">
        <f t="shared" si="23"/>
        <v>0.83878136846802642</v>
      </c>
      <c r="O44" s="26">
        <f t="shared" si="24"/>
        <v>0.9158500796899165</v>
      </c>
      <c r="P44" s="26">
        <f t="shared" si="25"/>
        <v>2.2689280275926285</v>
      </c>
      <c r="Q44" s="26">
        <f t="shared" si="26"/>
        <v>0.82139380484326963</v>
      </c>
      <c r="R44" s="26">
        <f t="shared" si="27"/>
        <v>9.5310276938012084E-2</v>
      </c>
      <c r="S44" s="27">
        <f t="shared" si="28"/>
        <v>-3.5154151805181919E-5</v>
      </c>
      <c r="T44" s="27">
        <f t="shared" si="29"/>
        <v>-56893474.464219682</v>
      </c>
      <c r="U44" s="28">
        <f t="shared" si="30"/>
        <v>-916321.54049028398</v>
      </c>
      <c r="V44">
        <f t="shared" si="31"/>
        <v>4.4975550161153487E-5</v>
      </c>
      <c r="W44">
        <f t="shared" si="32"/>
        <v>2256.9051013620187</v>
      </c>
      <c r="X44">
        <f t="shared" si="33"/>
        <v>2256.9051013620187</v>
      </c>
      <c r="Y44">
        <f t="shared" si="34"/>
        <v>4513904.6272086343</v>
      </c>
      <c r="Z44">
        <f t="shared" si="35"/>
        <v>72700.570330456554</v>
      </c>
      <c r="AA44">
        <f t="shared" si="36"/>
        <v>9.5310276938012084E-2</v>
      </c>
      <c r="AB44">
        <f t="shared" si="37"/>
        <v>11.592571745871567</v>
      </c>
      <c r="AC44">
        <f t="shared" si="38"/>
        <v>0.18670899080177786</v>
      </c>
      <c r="AD44">
        <v>1</v>
      </c>
      <c r="AE44">
        <f t="shared" si="39"/>
        <v>0.43874083517202028</v>
      </c>
    </row>
    <row r="45" spans="1:31" ht="16" x14ac:dyDescent="0.2">
      <c r="A45">
        <v>6</v>
      </c>
      <c r="B45">
        <v>12</v>
      </c>
      <c r="C45">
        <v>0.28000000000000003</v>
      </c>
      <c r="D45">
        <v>130</v>
      </c>
      <c r="E45" s="15">
        <f t="shared" si="19"/>
        <v>8.2927955118417801E-2</v>
      </c>
      <c r="F45" s="30">
        <f t="shared" si="20"/>
        <v>2143.1000741403604</v>
      </c>
      <c r="G45" s="30">
        <f t="shared" si="21"/>
        <v>29.284096851589364</v>
      </c>
      <c r="H45">
        <v>28</v>
      </c>
      <c r="I45">
        <v>82.927955118417799</v>
      </c>
      <c r="J45">
        <v>122.781663885239</v>
      </c>
      <c r="K45">
        <v>1.6777331960369963</v>
      </c>
      <c r="L45" s="24"/>
      <c r="M45" s="25">
        <f t="shared" si="22"/>
        <v>0.18129860758634961</v>
      </c>
      <c r="N45" s="4">
        <f t="shared" si="23"/>
        <v>0.8546738750653704</v>
      </c>
      <c r="O45" s="26">
        <f t="shared" si="24"/>
        <v>0.9244857354580277</v>
      </c>
      <c r="P45" s="26">
        <f t="shared" si="25"/>
        <v>2.2689280275926285</v>
      </c>
      <c r="Q45" s="26">
        <f t="shared" si="26"/>
        <v>0.82139380484326963</v>
      </c>
      <c r="R45" s="26">
        <f t="shared" si="27"/>
        <v>9.4816271777694389E-2</v>
      </c>
      <c r="S45" s="27">
        <f t="shared" si="28"/>
        <v>-2.1703634388337874E-5</v>
      </c>
      <c r="T45" s="27">
        <f t="shared" si="29"/>
        <v>-98743834.133693457</v>
      </c>
      <c r="U45" s="28">
        <f t="shared" si="30"/>
        <v>-1349271.5702640447</v>
      </c>
      <c r="V45">
        <f t="shared" si="31"/>
        <v>4.4975550161153473E-5</v>
      </c>
      <c r="W45">
        <f t="shared" si="32"/>
        <v>2271.1421526604704</v>
      </c>
      <c r="X45">
        <f t="shared" si="33"/>
        <v>2271.1421526604699</v>
      </c>
      <c r="Y45">
        <f t="shared" si="34"/>
        <v>4867284.9157499513</v>
      </c>
      <c r="Z45">
        <f t="shared" si="35"/>
        <v>66508.346762236353</v>
      </c>
      <c r="AA45">
        <f t="shared" si="36"/>
        <v>9.4816271777694389E-2</v>
      </c>
      <c r="AB45">
        <f t="shared" si="37"/>
        <v>12.500120018778988</v>
      </c>
      <c r="AC45">
        <f t="shared" si="38"/>
        <v>0.17080617452418626</v>
      </c>
      <c r="AD45">
        <v>1</v>
      </c>
      <c r="AE45">
        <f t="shared" si="39"/>
        <v>0.43379217757639654</v>
      </c>
    </row>
    <row r="46" spans="1:31" ht="16" x14ac:dyDescent="0.2">
      <c r="A46">
        <v>6</v>
      </c>
      <c r="B46">
        <v>12</v>
      </c>
      <c r="C46">
        <v>0.28000000000000003</v>
      </c>
      <c r="D46">
        <v>130</v>
      </c>
      <c r="E46" s="15">
        <f t="shared" si="19"/>
        <v>8.6648261903916501E-2</v>
      </c>
      <c r="F46" s="30">
        <f t="shared" si="20"/>
        <v>2306.8121203488067</v>
      </c>
      <c r="G46" s="30">
        <f t="shared" si="21"/>
        <v>29.284096851598289</v>
      </c>
      <c r="H46">
        <v>28</v>
      </c>
      <c r="I46">
        <v>86.648261903916506</v>
      </c>
      <c r="J46">
        <v>132.1609913716575</v>
      </c>
      <c r="K46">
        <v>1.6777331960375079</v>
      </c>
      <c r="L46" s="24"/>
      <c r="M46" s="25">
        <f t="shared" si="22"/>
        <v>0.17787607020713761</v>
      </c>
      <c r="N46" s="4">
        <f t="shared" si="23"/>
        <v>0.86507773247703379</v>
      </c>
      <c r="O46" s="26">
        <f t="shared" si="24"/>
        <v>0.93009555018666434</v>
      </c>
      <c r="P46" s="26">
        <f t="shared" si="25"/>
        <v>2.2689280275926285</v>
      </c>
      <c r="Q46" s="26">
        <f t="shared" si="26"/>
        <v>0.82139380484326963</v>
      </c>
      <c r="R46" s="26">
        <f t="shared" si="27"/>
        <v>9.4463957974319529E-2</v>
      </c>
      <c r="S46" s="27">
        <f t="shared" si="28"/>
        <v>-1.2905935066765099E-5</v>
      </c>
      <c r="T46" s="27">
        <f t="shared" si="29"/>
        <v>-178740409.61892226</v>
      </c>
      <c r="U46" s="28">
        <f t="shared" si="30"/>
        <v>-2269041.0807202682</v>
      </c>
      <c r="V46">
        <f t="shared" si="31"/>
        <v>4.4975550161153466E-5</v>
      </c>
      <c r="W46">
        <f t="shared" si="32"/>
        <v>2281.3875069855549</v>
      </c>
      <c r="X46">
        <f t="shared" si="33"/>
        <v>2281.3875069855549</v>
      </c>
      <c r="Y46">
        <f t="shared" si="34"/>
        <v>5262732.352326626</v>
      </c>
      <c r="Z46">
        <f t="shared" si="35"/>
        <v>66808.372710591357</v>
      </c>
      <c r="AA46">
        <f t="shared" si="36"/>
        <v>9.4463957974319529E-2</v>
      </c>
      <c r="AB46">
        <f t="shared" si="37"/>
        <v>13.515704786034243</v>
      </c>
      <c r="AC46">
        <f t="shared" si="38"/>
        <v>0.17157669863117858</v>
      </c>
      <c r="AD46">
        <v>1</v>
      </c>
      <c r="AE46">
        <f t="shared" si="39"/>
        <v>0.43056241301129305</v>
      </c>
    </row>
    <row r="47" spans="1:31" ht="16" x14ac:dyDescent="0.2">
      <c r="A47">
        <v>6</v>
      </c>
      <c r="B47">
        <v>12</v>
      </c>
      <c r="C47">
        <v>0.28000000000000003</v>
      </c>
      <c r="D47">
        <v>130</v>
      </c>
      <c r="E47" s="15">
        <f t="shared" si="19"/>
        <v>9.1479068281078005E-2</v>
      </c>
      <c r="F47" s="30">
        <f t="shared" si="20"/>
        <v>2385.5073203007896</v>
      </c>
      <c r="G47" s="30">
        <f t="shared" si="21"/>
        <v>26.355687166442635</v>
      </c>
      <c r="H47">
        <v>28</v>
      </c>
      <c r="I47">
        <v>91.479068281078</v>
      </c>
      <c r="J47">
        <v>136.66956645243698</v>
      </c>
      <c r="K47">
        <v>1.5099598764339959</v>
      </c>
      <c r="L47" s="24"/>
      <c r="M47" s="25">
        <f t="shared" si="22"/>
        <v>0.17343191644486805</v>
      </c>
      <c r="N47" s="4">
        <f t="shared" si="23"/>
        <v>0.87858710781329519</v>
      </c>
      <c r="O47" s="26">
        <f t="shared" si="24"/>
        <v>0.937329775379666</v>
      </c>
      <c r="P47" s="26">
        <f t="shared" si="25"/>
        <v>2.2689280275926285</v>
      </c>
      <c r="Q47" s="26">
        <f t="shared" si="26"/>
        <v>0.82139380484326963</v>
      </c>
      <c r="R47" s="26">
        <f t="shared" si="27"/>
        <v>9.3970547358446108E-2</v>
      </c>
      <c r="S47" s="27">
        <f t="shared" si="28"/>
        <v>-1.4923024202565468E-6</v>
      </c>
      <c r="T47" s="27">
        <f t="shared" si="29"/>
        <v>-1598541480.5470121</v>
      </c>
      <c r="U47" s="28">
        <f t="shared" si="30"/>
        <v>-17661089.876080036</v>
      </c>
      <c r="V47">
        <f t="shared" si="31"/>
        <v>4.4975550161153487E-5</v>
      </c>
      <c r="W47">
        <f t="shared" si="32"/>
        <v>2295.8662859880642</v>
      </c>
      <c r="X47">
        <f t="shared" si="33"/>
        <v>2295.8662859880646</v>
      </c>
      <c r="Y47">
        <f t="shared" si="34"/>
        <v>5476805.8316563144</v>
      </c>
      <c r="Z47">
        <f t="shared" si="35"/>
        <v>60509.13360948395</v>
      </c>
      <c r="AA47">
        <f t="shared" si="36"/>
        <v>9.3970547358446108E-2</v>
      </c>
      <c r="AB47">
        <f t="shared" si="37"/>
        <v>14.065486487902501</v>
      </c>
      <c r="AC47">
        <f t="shared" si="38"/>
        <v>0.1553990459657201</v>
      </c>
      <c r="AD47">
        <v>1</v>
      </c>
      <c r="AE47">
        <f t="shared" si="39"/>
        <v>0.42638050656478443</v>
      </c>
    </row>
    <row r="48" spans="1:31" ht="16" x14ac:dyDescent="0.2">
      <c r="A48">
        <v>6</v>
      </c>
      <c r="B48">
        <v>12</v>
      </c>
      <c r="C48">
        <v>0.28000000000000003</v>
      </c>
      <c r="D48">
        <v>130</v>
      </c>
      <c r="E48" s="15">
        <f t="shared" si="19"/>
        <v>9.6347157618151505E-2</v>
      </c>
      <c r="F48" s="30">
        <f t="shared" si="20"/>
        <v>2502.2718461598533</v>
      </c>
      <c r="G48" s="30">
        <f t="shared" si="21"/>
        <v>26.355687166434201</v>
      </c>
      <c r="H48">
        <v>28</v>
      </c>
      <c r="I48">
        <v>96.347157618151499</v>
      </c>
      <c r="J48">
        <v>143.35919468806549</v>
      </c>
      <c r="K48">
        <v>1.5099598764335127</v>
      </c>
      <c r="L48" s="24"/>
      <c r="M48" s="25">
        <f t="shared" si="22"/>
        <v>0.16895346381122481</v>
      </c>
      <c r="N48" s="4">
        <f t="shared" si="23"/>
        <v>0.89220074514222925</v>
      </c>
      <c r="O48" s="26">
        <f t="shared" si="24"/>
        <v>0.9445637856398208</v>
      </c>
      <c r="P48" s="26">
        <f t="shared" si="25"/>
        <v>2.2689280275926285</v>
      </c>
      <c r="Q48" s="26">
        <f t="shared" si="26"/>
        <v>0.82139380484326963</v>
      </c>
      <c r="R48" s="26">
        <f t="shared" si="27"/>
        <v>9.3430231340853695E-2</v>
      </c>
      <c r="S48" s="27">
        <f t="shared" si="28"/>
        <v>9.9963737724285511E-6</v>
      </c>
      <c r="T48" s="27">
        <f t="shared" si="29"/>
        <v>250317955.60320905</v>
      </c>
      <c r="U48" s="28">
        <f t="shared" si="30"/>
        <v>2636524.7805286162</v>
      </c>
      <c r="V48">
        <f t="shared" si="31"/>
        <v>4.497555016115348E-5</v>
      </c>
      <c r="W48">
        <f t="shared" si="32"/>
        <v>2311.898465592903</v>
      </c>
      <c r="X48">
        <f t="shared" si="33"/>
        <v>2311.898465592903</v>
      </c>
      <c r="Y48">
        <f t="shared" si="34"/>
        <v>5784998.441633286</v>
      </c>
      <c r="Z48">
        <f t="shared" si="35"/>
        <v>60931.672719725793</v>
      </c>
      <c r="AA48">
        <f t="shared" si="36"/>
        <v>9.3430231340853695E-2</v>
      </c>
      <c r="AB48">
        <f t="shared" si="37"/>
        <v>14.856984146308903</v>
      </c>
      <c r="AC48">
        <f t="shared" si="38"/>
        <v>0.15648420734050628</v>
      </c>
      <c r="AD48">
        <v>1</v>
      </c>
      <c r="AE48">
        <f t="shared" si="39"/>
        <v>0.42218033894571849</v>
      </c>
    </row>
    <row r="49" spans="1:31" ht="16" x14ac:dyDescent="0.2">
      <c r="A49">
        <v>6</v>
      </c>
      <c r="B49">
        <v>12</v>
      </c>
      <c r="C49">
        <v>0.28000000000000003</v>
      </c>
      <c r="D49">
        <v>130</v>
      </c>
      <c r="E49" s="15">
        <f t="shared" si="19"/>
        <v>0.10120459468096399</v>
      </c>
      <c r="F49" s="30">
        <f t="shared" si="20"/>
        <v>2607.3227332782699</v>
      </c>
      <c r="G49" s="30">
        <f t="shared" si="21"/>
        <v>26.35568716643396</v>
      </c>
      <c r="H49">
        <v>28</v>
      </c>
      <c r="I49">
        <v>101.20459468096399</v>
      </c>
      <c r="J49">
        <v>149.37772964527849</v>
      </c>
      <c r="K49">
        <v>1.5099598764334985</v>
      </c>
      <c r="L49" s="24"/>
      <c r="M49" s="25">
        <f t="shared" si="22"/>
        <v>0.16448481085511729</v>
      </c>
      <c r="N49" s="4">
        <f t="shared" si="23"/>
        <v>0.90578459333039851</v>
      </c>
      <c r="O49" s="26">
        <f t="shared" si="24"/>
        <v>0.95172716328283835</v>
      </c>
      <c r="P49" s="26">
        <f t="shared" si="25"/>
        <v>2.2689280275926285</v>
      </c>
      <c r="Q49" s="26">
        <f t="shared" si="26"/>
        <v>0.82139380484326963</v>
      </c>
      <c r="R49" s="26">
        <f t="shared" si="27"/>
        <v>9.2845660972939739E-2</v>
      </c>
      <c r="S49" s="27">
        <f t="shared" si="28"/>
        <v>2.1445194965966513E-5</v>
      </c>
      <c r="T49" s="27">
        <f t="shared" si="29"/>
        <v>121580742.79185088</v>
      </c>
      <c r="U49" s="28">
        <f t="shared" si="30"/>
        <v>1228978.6690333376</v>
      </c>
      <c r="V49">
        <f t="shared" si="31"/>
        <v>4.4975550161153487E-5</v>
      </c>
      <c r="W49">
        <f t="shared" si="32"/>
        <v>2329.4557649448598</v>
      </c>
      <c r="X49">
        <f t="shared" si="33"/>
        <v>2329.4557649448602</v>
      </c>
      <c r="Y49">
        <f t="shared" si="34"/>
        <v>6073642.9721068563</v>
      </c>
      <c r="Z49">
        <f t="shared" si="35"/>
        <v>61394.407408932857</v>
      </c>
      <c r="AA49">
        <f t="shared" si="36"/>
        <v>9.2845660972939739E-2</v>
      </c>
      <c r="AB49">
        <f t="shared" si="37"/>
        <v>15.598278592008677</v>
      </c>
      <c r="AC49">
        <f t="shared" si="38"/>
        <v>0.15767259866175881</v>
      </c>
      <c r="AD49">
        <v>1</v>
      </c>
      <c r="AE49">
        <f t="shared" si="39"/>
        <v>0.41800380481480726</v>
      </c>
    </row>
    <row r="50" spans="1:31" ht="16" x14ac:dyDescent="0.2">
      <c r="A50">
        <v>6</v>
      </c>
      <c r="B50">
        <v>12</v>
      </c>
      <c r="C50">
        <v>0.28000000000000003</v>
      </c>
      <c r="D50">
        <v>130</v>
      </c>
      <c r="E50" s="15">
        <f t="shared" si="19"/>
        <v>0.105580016333487</v>
      </c>
      <c r="F50" s="30">
        <f t="shared" si="20"/>
        <v>2615.7670892487108</v>
      </c>
      <c r="G50" s="30">
        <f t="shared" si="21"/>
        <v>29.284096851598044</v>
      </c>
      <c r="H50">
        <v>28</v>
      </c>
      <c r="I50">
        <v>105.58001633348699</v>
      </c>
      <c r="J50">
        <v>149.86152043461249</v>
      </c>
      <c r="K50">
        <v>1.6777331960374937</v>
      </c>
      <c r="L50" s="24"/>
      <c r="M50" s="25">
        <f t="shared" si="22"/>
        <v>0.16045959330748266</v>
      </c>
      <c r="N50" s="4">
        <f t="shared" si="23"/>
        <v>0.91802048289901972</v>
      </c>
      <c r="O50" s="26">
        <f t="shared" si="24"/>
        <v>0.95813385437475262</v>
      </c>
      <c r="P50" s="26">
        <f t="shared" si="25"/>
        <v>2.2689280275926285</v>
      </c>
      <c r="Q50" s="26">
        <f t="shared" si="26"/>
        <v>0.82139380484326963</v>
      </c>
      <c r="R50" s="26">
        <f t="shared" si="27"/>
        <v>9.2278222115204631E-2</v>
      </c>
      <c r="S50" s="27">
        <f t="shared" si="28"/>
        <v>3.1743867682072504E-5</v>
      </c>
      <c r="T50" s="27">
        <f t="shared" si="29"/>
        <v>82402280.511204913</v>
      </c>
      <c r="U50" s="28">
        <f t="shared" si="30"/>
        <v>922511.93663261051</v>
      </c>
      <c r="V50">
        <f t="shared" si="31"/>
        <v>4.4975550161153473E-5</v>
      </c>
      <c r="W50">
        <f t="shared" si="32"/>
        <v>2346.7131524396095</v>
      </c>
      <c r="X50">
        <f t="shared" si="33"/>
        <v>2346.71315243961</v>
      </c>
      <c r="Y50">
        <f t="shared" si="34"/>
        <v>6138455.0320586246</v>
      </c>
      <c r="Z50">
        <f t="shared" si="35"/>
        <v>68721.375238960507</v>
      </c>
      <c r="AA50">
        <f t="shared" si="36"/>
        <v>9.2278222115204631E-2</v>
      </c>
      <c r="AB50">
        <f t="shared" si="37"/>
        <v>15.764728377070536</v>
      </c>
      <c r="AC50">
        <f t="shared" si="38"/>
        <v>0.1764896555701618</v>
      </c>
      <c r="AD50">
        <v>1</v>
      </c>
      <c r="AE50">
        <f t="shared" si="39"/>
        <v>0.41425443046087274</v>
      </c>
    </row>
    <row r="51" spans="1:31" ht="16" x14ac:dyDescent="0.2">
      <c r="A51">
        <v>6</v>
      </c>
      <c r="B51">
        <v>12</v>
      </c>
      <c r="C51">
        <v>0.28000000000000003</v>
      </c>
      <c r="D51">
        <v>130</v>
      </c>
      <c r="E51" s="15">
        <f t="shared" si="19"/>
        <v>0.110304299968043</v>
      </c>
      <c r="F51" s="30">
        <f t="shared" si="20"/>
        <v>2574.3974921091535</v>
      </c>
      <c r="G51" s="30">
        <f t="shared" si="21"/>
        <v>29.284096851589361</v>
      </c>
      <c r="H51">
        <v>28</v>
      </c>
      <c r="I51">
        <v>110.304299968043</v>
      </c>
      <c r="J51">
        <v>147.49138941163901</v>
      </c>
      <c r="K51">
        <v>1.6777331960369963</v>
      </c>
      <c r="L51" s="24"/>
      <c r="M51" s="25">
        <f t="shared" si="22"/>
        <v>0.15611343632056632</v>
      </c>
      <c r="N51" s="4">
        <f t="shared" si="23"/>
        <v>0.93123196682764586</v>
      </c>
      <c r="O51" s="26">
        <f t="shared" si="24"/>
        <v>0.96500360974850552</v>
      </c>
      <c r="P51" s="26">
        <f t="shared" si="25"/>
        <v>2.2689280275926285</v>
      </c>
      <c r="Q51" s="26">
        <f t="shared" si="26"/>
        <v>0.82139380484326963</v>
      </c>
      <c r="R51" s="26">
        <f t="shared" si="27"/>
        <v>9.1619795109454338E-2</v>
      </c>
      <c r="S51" s="27">
        <f t="shared" si="28"/>
        <v>4.2847071352199849E-5</v>
      </c>
      <c r="T51" s="27">
        <f t="shared" si="29"/>
        <v>60083394.520661421</v>
      </c>
      <c r="U51" s="28">
        <f t="shared" si="30"/>
        <v>683456.20663023123</v>
      </c>
      <c r="V51">
        <f t="shared" si="31"/>
        <v>4.4975550161153466E-5</v>
      </c>
      <c r="W51">
        <f t="shared" si="32"/>
        <v>2367.0079843714002</v>
      </c>
      <c r="X51">
        <f t="shared" si="33"/>
        <v>2367.0079843714002</v>
      </c>
      <c r="Y51">
        <f t="shared" si="34"/>
        <v>6093619.4187680753</v>
      </c>
      <c r="Z51">
        <f t="shared" si="35"/>
        <v>69315.691062817394</v>
      </c>
      <c r="AA51">
        <f t="shared" si="36"/>
        <v>9.1619795109454338E-2</v>
      </c>
      <c r="AB51">
        <f t="shared" si="37"/>
        <v>15.64958193363266</v>
      </c>
      <c r="AC51">
        <f t="shared" si="38"/>
        <v>0.17801597245028344</v>
      </c>
      <c r="AD51">
        <v>1</v>
      </c>
      <c r="AE51">
        <f t="shared" si="39"/>
        <v>0.41022003231437432</v>
      </c>
    </row>
    <row r="52" spans="1:31" ht="16" x14ac:dyDescent="0.2">
      <c r="A52">
        <v>6</v>
      </c>
      <c r="B52">
        <v>12</v>
      </c>
      <c r="C52">
        <v>0.28000000000000003</v>
      </c>
      <c r="D52">
        <v>130</v>
      </c>
      <c r="E52" s="15">
        <f t="shared" si="19"/>
        <v>0.11500195291694701</v>
      </c>
      <c r="F52" s="30">
        <f t="shared" si="20"/>
        <v>2503.7437981179983</v>
      </c>
      <c r="G52" s="30">
        <f t="shared" si="21"/>
        <v>29.284096851589617</v>
      </c>
      <c r="H52">
        <v>28</v>
      </c>
      <c r="I52">
        <v>115.001952916947</v>
      </c>
      <c r="J52">
        <v>143.44352519262799</v>
      </c>
      <c r="K52">
        <v>1.6777331960370105</v>
      </c>
      <c r="L52" s="24"/>
      <c r="M52" s="25">
        <f t="shared" si="22"/>
        <v>0.15179177852748882</v>
      </c>
      <c r="N52" s="4">
        <f t="shared" si="23"/>
        <v>0.94436897790436169</v>
      </c>
      <c r="O52" s="26">
        <f t="shared" si="24"/>
        <v>0.97178648781734034</v>
      </c>
      <c r="P52" s="26">
        <f t="shared" si="25"/>
        <v>2.2689280275926285</v>
      </c>
      <c r="Q52" s="26">
        <f t="shared" si="26"/>
        <v>0.82139380484326963</v>
      </c>
      <c r="R52" s="26">
        <f t="shared" si="27"/>
        <v>9.0915573194036467E-2</v>
      </c>
      <c r="S52" s="27">
        <f t="shared" si="28"/>
        <v>5.3868804108909964E-5</v>
      </c>
      <c r="T52" s="27">
        <f t="shared" si="29"/>
        <v>46478548.011870123</v>
      </c>
      <c r="U52" s="28">
        <f t="shared" si="30"/>
        <v>543618.84092292283</v>
      </c>
      <c r="V52">
        <f t="shared" si="31"/>
        <v>4.497555016115348E-5</v>
      </c>
      <c r="W52">
        <f t="shared" si="32"/>
        <v>2389.0424730008044</v>
      </c>
      <c r="X52">
        <f t="shared" si="33"/>
        <v>2389.0424730008049</v>
      </c>
      <c r="Y52">
        <f t="shared" si="34"/>
        <v>5981550.2752162507</v>
      </c>
      <c r="Z52">
        <f t="shared" si="35"/>
        <v>69960.951161916746</v>
      </c>
      <c r="AA52">
        <f t="shared" si="36"/>
        <v>9.0915573194036467E-2</v>
      </c>
      <c r="AB52">
        <f t="shared" si="37"/>
        <v>15.361766905532187</v>
      </c>
      <c r="AC52">
        <f t="shared" si="38"/>
        <v>0.17967312398788321</v>
      </c>
      <c r="AD52">
        <v>1</v>
      </c>
      <c r="AE52">
        <f t="shared" si="39"/>
        <v>0.40622312551380002</v>
      </c>
    </row>
    <row r="53" spans="1:31" ht="16" x14ac:dyDescent="0.2">
      <c r="A53">
        <v>6</v>
      </c>
      <c r="B53">
        <v>12</v>
      </c>
      <c r="C53">
        <v>0.28000000000000003</v>
      </c>
      <c r="D53">
        <v>130</v>
      </c>
      <c r="E53" s="15">
        <f t="shared" si="19"/>
        <v>0.11967830131733101</v>
      </c>
      <c r="F53" s="30">
        <f t="shared" si="20"/>
        <v>2406.7344169604171</v>
      </c>
      <c r="G53" s="30">
        <f t="shared" si="21"/>
        <v>32.212506536753459</v>
      </c>
      <c r="H53">
        <v>28</v>
      </c>
      <c r="I53">
        <v>119.67830131733101</v>
      </c>
      <c r="J53">
        <v>137.88570109718398</v>
      </c>
      <c r="K53">
        <v>1.8455065156409916</v>
      </c>
      <c r="L53" s="24"/>
      <c r="M53" s="25">
        <f t="shared" si="22"/>
        <v>0.14748972008948097</v>
      </c>
      <c r="N53" s="4">
        <f t="shared" si="23"/>
        <v>0.9574464106995535</v>
      </c>
      <c r="O53" s="26">
        <f t="shared" si="24"/>
        <v>0.97849190630252714</v>
      </c>
      <c r="P53" s="26">
        <f t="shared" si="25"/>
        <v>2.2689280275926285</v>
      </c>
      <c r="Q53" s="26">
        <f t="shared" si="26"/>
        <v>0.82139380484326963</v>
      </c>
      <c r="R53" s="26">
        <f t="shared" si="27"/>
        <v>9.0162945844194764E-2</v>
      </c>
      <c r="S53" s="27">
        <f t="shared" si="28"/>
        <v>6.4819928464121101E-5</v>
      </c>
      <c r="T53" s="27">
        <f t="shared" si="29"/>
        <v>37129544.477861993</v>
      </c>
      <c r="U53" s="28">
        <f t="shared" si="30"/>
        <v>496953.75018168392</v>
      </c>
      <c r="V53">
        <f t="shared" si="31"/>
        <v>4.4975550161153473E-5</v>
      </c>
      <c r="W53">
        <f t="shared" si="32"/>
        <v>2412.9752261373474</v>
      </c>
      <c r="X53">
        <f t="shared" si="33"/>
        <v>2412.9752261373469</v>
      </c>
      <c r="Y53">
        <f t="shared" si="34"/>
        <v>5807390.5240175985</v>
      </c>
      <c r="Z53">
        <f t="shared" si="35"/>
        <v>77727.980244973442</v>
      </c>
      <c r="AA53">
        <f t="shared" si="36"/>
        <v>9.0162945844194764E-2</v>
      </c>
      <c r="AB53">
        <f t="shared" si="37"/>
        <v>14.914491303198066</v>
      </c>
      <c r="AC53">
        <f t="shared" si="38"/>
        <v>0.19962034249021249</v>
      </c>
      <c r="AD53">
        <v>1</v>
      </c>
      <c r="AE53">
        <f t="shared" si="39"/>
        <v>0.40225938882229068</v>
      </c>
    </row>
    <row r="54" spans="1:31" ht="16" x14ac:dyDescent="0.2">
      <c r="A54">
        <v>6</v>
      </c>
      <c r="B54">
        <v>12</v>
      </c>
      <c r="C54">
        <v>0.28000000000000003</v>
      </c>
      <c r="D54">
        <v>130</v>
      </c>
      <c r="E54" s="15">
        <f t="shared" si="19"/>
        <v>0.123888612718815</v>
      </c>
      <c r="F54" s="30">
        <f t="shared" si="20"/>
        <v>2236.5457821361156</v>
      </c>
      <c r="G54" s="30">
        <f t="shared" si="21"/>
        <v>32.21250653676239</v>
      </c>
      <c r="H54">
        <v>28</v>
      </c>
      <c r="I54">
        <v>123.888612718815</v>
      </c>
      <c r="J54">
        <v>128.13531939068952</v>
      </c>
      <c r="K54">
        <v>1.8455065156415031</v>
      </c>
      <c r="L54" s="24"/>
      <c r="M54" s="25">
        <f t="shared" si="22"/>
        <v>0.14361639754364422</v>
      </c>
      <c r="N54" s="4">
        <f t="shared" si="23"/>
        <v>0.96922056858633865</v>
      </c>
      <c r="O54" s="26">
        <f t="shared" si="24"/>
        <v>0.98449000431001765</v>
      </c>
      <c r="P54" s="26">
        <f t="shared" si="25"/>
        <v>2.2689280275926285</v>
      </c>
      <c r="Q54" s="26">
        <f t="shared" si="26"/>
        <v>0.82139380484326963</v>
      </c>
      <c r="R54" s="26">
        <f t="shared" si="27"/>
        <v>8.9439058102592728E-2</v>
      </c>
      <c r="S54" s="27">
        <f t="shared" si="28"/>
        <v>7.4660400669886138E-5</v>
      </c>
      <c r="T54" s="27">
        <f t="shared" si="29"/>
        <v>29956252.070292115</v>
      </c>
      <c r="U54" s="28">
        <f t="shared" si="30"/>
        <v>431453.70568249747</v>
      </c>
      <c r="V54">
        <f t="shared" si="31"/>
        <v>4.497555016115348E-5</v>
      </c>
      <c r="W54">
        <f t="shared" si="32"/>
        <v>2436.3772405097716</v>
      </c>
      <c r="X54">
        <f t="shared" si="33"/>
        <v>2436.377240509772</v>
      </c>
      <c r="Y54">
        <f t="shared" si="34"/>
        <v>5449069.2409545593</v>
      </c>
      <c r="Z54">
        <f t="shared" si="35"/>
        <v>78481.817785940148</v>
      </c>
      <c r="AA54">
        <f t="shared" si="36"/>
        <v>8.9439058102592728E-2</v>
      </c>
      <c r="AB54">
        <f t="shared" si="37"/>
        <v>13.99425360988425</v>
      </c>
      <c r="AC54">
        <f t="shared" si="38"/>
        <v>0.20155634169713238</v>
      </c>
      <c r="AD54">
        <v>1</v>
      </c>
      <c r="AE54">
        <f t="shared" si="39"/>
        <v>0.39870388248051553</v>
      </c>
    </row>
    <row r="55" spans="1:31" ht="16" x14ac:dyDescent="0.2">
      <c r="A55">
        <v>6</v>
      </c>
      <c r="B55">
        <v>12</v>
      </c>
      <c r="C55">
        <v>0.28000000000000003</v>
      </c>
      <c r="D55">
        <v>130</v>
      </c>
      <c r="E55" s="15">
        <f t="shared" si="19"/>
        <v>0.128903170826971</v>
      </c>
      <c r="F55" s="30">
        <f t="shared" si="20"/>
        <v>2080.9372188130596</v>
      </c>
      <c r="G55" s="30">
        <f t="shared" si="21"/>
        <v>29.284096851589364</v>
      </c>
      <c r="H55">
        <v>28</v>
      </c>
      <c r="I55">
        <v>128.90317082697101</v>
      </c>
      <c r="J55">
        <v>119.220253524127</v>
      </c>
      <c r="K55">
        <v>1.6777331960369963</v>
      </c>
      <c r="L55" s="24"/>
      <c r="M55" s="25">
        <f t="shared" si="22"/>
        <v>0.13900319934389041</v>
      </c>
      <c r="N55" s="4">
        <f t="shared" si="23"/>
        <v>0.98324380660077104</v>
      </c>
      <c r="O55" s="26">
        <f t="shared" si="24"/>
        <v>0.99158650989249097</v>
      </c>
      <c r="P55" s="26">
        <f t="shared" si="25"/>
        <v>2.2689280275926285</v>
      </c>
      <c r="Q55" s="26">
        <f t="shared" si="26"/>
        <v>0.82139380484326963</v>
      </c>
      <c r="R55" s="26">
        <f t="shared" si="27"/>
        <v>8.8516726878352311E-2</v>
      </c>
      <c r="S55" s="27">
        <f t="shared" si="28"/>
        <v>8.6354487502682598E-5</v>
      </c>
      <c r="T55" s="27">
        <f t="shared" si="29"/>
        <v>24097615.294728205</v>
      </c>
      <c r="U55" s="28">
        <f t="shared" si="30"/>
        <v>339114.94003921514</v>
      </c>
      <c r="V55">
        <f t="shared" si="31"/>
        <v>4.4975550161153473E-5</v>
      </c>
      <c r="W55">
        <f t="shared" si="32"/>
        <v>2466.7536288280303</v>
      </c>
      <c r="X55">
        <f t="shared" si="33"/>
        <v>2466.7536288280307</v>
      </c>
      <c r="Y55">
        <f t="shared" si="34"/>
        <v>5133159.4358704248</v>
      </c>
      <c r="Z55">
        <f t="shared" si="35"/>
        <v>72236.652175609575</v>
      </c>
      <c r="AA55">
        <f t="shared" si="36"/>
        <v>8.8516726878352311E-2</v>
      </c>
      <c r="AB55">
        <f t="shared" si="37"/>
        <v>13.182936716171586</v>
      </c>
      <c r="AC55">
        <f t="shared" si="38"/>
        <v>0.18551756011406267</v>
      </c>
      <c r="AD55">
        <v>1</v>
      </c>
      <c r="AE55">
        <f t="shared" si="39"/>
        <v>0.39448602864124055</v>
      </c>
    </row>
    <row r="56" spans="1:31" ht="16" x14ac:dyDescent="0.2">
      <c r="A56">
        <v>6</v>
      </c>
      <c r="B56">
        <v>12</v>
      </c>
      <c r="C56">
        <v>0.28000000000000003</v>
      </c>
      <c r="D56">
        <v>130</v>
      </c>
      <c r="E56" s="15">
        <f t="shared" si="19"/>
        <v>0.133086851542804</v>
      </c>
      <c r="F56" s="30">
        <f t="shared" si="20"/>
        <v>1881.4644871371679</v>
      </c>
      <c r="G56" s="30">
        <f t="shared" si="21"/>
        <v>29.284096851598164</v>
      </c>
      <c r="H56">
        <v>28</v>
      </c>
      <c r="I56">
        <v>133.086851542804</v>
      </c>
      <c r="J56">
        <v>107.79213862159551</v>
      </c>
      <c r="K56">
        <v>1.6777331960375008</v>
      </c>
      <c r="L56" s="24"/>
      <c r="M56" s="25">
        <f t="shared" si="22"/>
        <v>0.13515437599189165</v>
      </c>
      <c r="N56" s="4">
        <f t="shared" si="23"/>
        <v>0.99494349163564832</v>
      </c>
      <c r="O56" s="26">
        <f t="shared" si="24"/>
        <v>0.99746854167720411</v>
      </c>
      <c r="P56" s="26">
        <f t="shared" si="25"/>
        <v>2.2689280275926285</v>
      </c>
      <c r="Q56" s="26">
        <f t="shared" si="26"/>
        <v>0.82139380484326963</v>
      </c>
      <c r="R56" s="26">
        <f t="shared" si="27"/>
        <v>8.7694659570554279E-2</v>
      </c>
      <c r="S56" s="27">
        <f t="shared" si="28"/>
        <v>9.6087315323713826E-5</v>
      </c>
      <c r="T56" s="27">
        <f t="shared" si="29"/>
        <v>19580779.011242006</v>
      </c>
      <c r="U56" s="28">
        <f t="shared" si="30"/>
        <v>304765.48078111419</v>
      </c>
      <c r="V56">
        <f t="shared" si="31"/>
        <v>4.4975550161153466E-5</v>
      </c>
      <c r="W56">
        <f t="shared" si="32"/>
        <v>2494.3707408224841</v>
      </c>
      <c r="X56">
        <f t="shared" si="33"/>
        <v>2494.3707408224841</v>
      </c>
      <c r="Y56">
        <f t="shared" si="34"/>
        <v>4693069.9666115325</v>
      </c>
      <c r="Z56">
        <f t="shared" si="35"/>
        <v>73045.394358038291</v>
      </c>
      <c r="AA56">
        <f t="shared" si="36"/>
        <v>8.7694659570554279E-2</v>
      </c>
      <c r="AB56">
        <f t="shared" si="37"/>
        <v>12.052702657562079</v>
      </c>
      <c r="AC56">
        <f t="shared" si="38"/>
        <v>0.18759456495754234</v>
      </c>
      <c r="AD56">
        <v>1</v>
      </c>
      <c r="AE56">
        <f t="shared" si="39"/>
        <v>0.39098143951531511</v>
      </c>
    </row>
    <row r="57" spans="1:31" ht="16" x14ac:dyDescent="0.2">
      <c r="A57">
        <v>6</v>
      </c>
      <c r="B57">
        <v>12</v>
      </c>
      <c r="C57">
        <v>0.28000000000000003</v>
      </c>
      <c r="D57">
        <v>130</v>
      </c>
      <c r="E57" s="15">
        <f t="shared" si="19"/>
        <v>0.13809075737669901</v>
      </c>
      <c r="F57" s="30">
        <f t="shared" si="20"/>
        <v>1708.2854657031578</v>
      </c>
      <c r="G57" s="30">
        <f t="shared" si="21"/>
        <v>32.212506536755328</v>
      </c>
      <c r="H57">
        <v>28</v>
      </c>
      <c r="I57">
        <v>138.090757376699</v>
      </c>
      <c r="J57">
        <v>97.870432837410704</v>
      </c>
      <c r="K57">
        <v>1.8455065156410981</v>
      </c>
      <c r="L57" s="24"/>
      <c r="M57" s="25">
        <f t="shared" si="22"/>
        <v>0.13055097746967351</v>
      </c>
      <c r="N57" s="4">
        <f t="shared" si="23"/>
        <v>1.0089369405093158</v>
      </c>
      <c r="O57" s="26">
        <f t="shared" si="24"/>
        <v>1.0044585310052954</v>
      </c>
      <c r="P57" s="26">
        <f t="shared" si="25"/>
        <v>2.2689280275926285</v>
      </c>
      <c r="Q57" s="26">
        <f t="shared" si="26"/>
        <v>0.82139380484326963</v>
      </c>
      <c r="R57" s="26">
        <f t="shared" si="27"/>
        <v>8.6645288145582547E-2</v>
      </c>
      <c r="S57" s="27">
        <f t="shared" si="28"/>
        <v>1.0769748817736931E-4</v>
      </c>
      <c r="T57" s="27">
        <f t="shared" si="29"/>
        <v>15861887.724714115</v>
      </c>
      <c r="U57" s="28">
        <f t="shared" si="30"/>
        <v>299101.74398593087</v>
      </c>
      <c r="V57">
        <f t="shared" si="31"/>
        <v>4.4975550161153487E-5</v>
      </c>
      <c r="W57">
        <f t="shared" si="32"/>
        <v>2530.3914566966691</v>
      </c>
      <c r="X57">
        <f t="shared" si="33"/>
        <v>2530.3914566966696</v>
      </c>
      <c r="Y57">
        <f t="shared" si="34"/>
        <v>4322630.9480143618</v>
      </c>
      <c r="Z57">
        <f t="shared" si="35"/>
        <v>81510.25133939131</v>
      </c>
      <c r="AA57">
        <f t="shared" si="36"/>
        <v>8.6645288145582547E-2</v>
      </c>
      <c r="AB57">
        <f t="shared" si="37"/>
        <v>11.10134429817788</v>
      </c>
      <c r="AC57">
        <f t="shared" si="38"/>
        <v>0.20933393917545956</v>
      </c>
      <c r="AD57">
        <v>1</v>
      </c>
      <c r="AE57">
        <f t="shared" si="39"/>
        <v>0.38680749054606461</v>
      </c>
    </row>
    <row r="58" spans="1:31" ht="16" x14ac:dyDescent="0.2">
      <c r="A58">
        <v>6</v>
      </c>
      <c r="B58">
        <v>12</v>
      </c>
      <c r="C58">
        <v>0.28000000000000003</v>
      </c>
      <c r="D58">
        <v>130</v>
      </c>
      <c r="E58" s="15">
        <f t="shared" si="19"/>
        <v>0.14269253985725899</v>
      </c>
      <c r="F58" s="30">
        <f t="shared" si="20"/>
        <v>1529.2806133611023</v>
      </c>
      <c r="G58" s="30">
        <f t="shared" si="21"/>
        <v>35.140916221915191</v>
      </c>
      <c r="H58">
        <v>28</v>
      </c>
      <c r="I58">
        <v>142.69253985725899</v>
      </c>
      <c r="J58">
        <v>87.614955793061739</v>
      </c>
      <c r="K58">
        <v>2.0132798352448518</v>
      </c>
      <c r="L58" s="24"/>
      <c r="M58" s="25">
        <f t="shared" si="22"/>
        <v>0.12631751677441308</v>
      </c>
      <c r="N58" s="4">
        <f t="shared" si="23"/>
        <v>1.0218058493191626</v>
      </c>
      <c r="O58" s="26">
        <f t="shared" si="24"/>
        <v>1.0108441271131581</v>
      </c>
      <c r="P58" s="26">
        <f t="shared" si="25"/>
        <v>2.2689280275926285</v>
      </c>
      <c r="Q58" s="26">
        <f t="shared" si="26"/>
        <v>0.82139380484326963</v>
      </c>
      <c r="R58" s="26">
        <f t="shared" si="27"/>
        <v>8.5613364264509315E-2</v>
      </c>
      <c r="S58" s="27">
        <f t="shared" si="28"/>
        <v>1.1834246513713984E-4</v>
      </c>
      <c r="T58" s="27">
        <f t="shared" si="29"/>
        <v>12922500.909448799</v>
      </c>
      <c r="U58" s="28">
        <f t="shared" si="30"/>
        <v>296942.57408946595</v>
      </c>
      <c r="V58">
        <f t="shared" si="31"/>
        <v>4.4975550161153466E-5</v>
      </c>
      <c r="W58">
        <f t="shared" si="32"/>
        <v>2566.6809799464436</v>
      </c>
      <c r="X58">
        <f t="shared" si="33"/>
        <v>2566.6809799464445</v>
      </c>
      <c r="Y58">
        <f t="shared" si="34"/>
        <v>3925175.4633147735</v>
      </c>
      <c r="Z58">
        <f t="shared" si="35"/>
        <v>90195.521284681192</v>
      </c>
      <c r="AA58">
        <f t="shared" si="36"/>
        <v>8.5613364264509315E-2</v>
      </c>
      <c r="AB58">
        <f t="shared" si="37"/>
        <v>10.080602478690347</v>
      </c>
      <c r="AC58">
        <f t="shared" si="38"/>
        <v>0.23163937610607935</v>
      </c>
      <c r="AD58">
        <v>1</v>
      </c>
      <c r="AE58">
        <f t="shared" si="39"/>
        <v>0.3829865241824163</v>
      </c>
    </row>
    <row r="59" spans="1:31" ht="16" x14ac:dyDescent="0.2">
      <c r="A59">
        <v>6</v>
      </c>
      <c r="B59">
        <v>12</v>
      </c>
      <c r="C59">
        <v>0.28000000000000003</v>
      </c>
      <c r="D59">
        <v>130</v>
      </c>
      <c r="E59" s="15">
        <f t="shared" si="19"/>
        <v>0.14771775023967601</v>
      </c>
      <c r="F59" s="30">
        <f t="shared" si="20"/>
        <v>1379.5288694083674</v>
      </c>
      <c r="G59" s="30">
        <f t="shared" si="21"/>
        <v>38.069325907074095</v>
      </c>
      <c r="H59">
        <v>28</v>
      </c>
      <c r="I59">
        <v>147.71775023967601</v>
      </c>
      <c r="J59">
        <v>79.03543656570676</v>
      </c>
      <c r="K59">
        <v>2.1810531548485486</v>
      </c>
      <c r="L59" s="24"/>
      <c r="M59" s="25">
        <f t="shared" si="22"/>
        <v>0.12169451889712349</v>
      </c>
      <c r="N59" s="4">
        <f t="shared" si="23"/>
        <v>1.0358588764743597</v>
      </c>
      <c r="O59" s="26">
        <f t="shared" si="24"/>
        <v>1.0177715246922365</v>
      </c>
      <c r="P59" s="26">
        <f t="shared" si="25"/>
        <v>2.2689280275926285</v>
      </c>
      <c r="Q59" s="26">
        <f t="shared" si="26"/>
        <v>0.82139380484326963</v>
      </c>
      <c r="R59" s="26">
        <f t="shared" si="27"/>
        <v>8.4409253321560906E-2</v>
      </c>
      <c r="S59" s="27">
        <f t="shared" si="28"/>
        <v>1.299285559090482E-4</v>
      </c>
      <c r="T59" s="27">
        <f t="shared" si="29"/>
        <v>10617595.645210257</v>
      </c>
      <c r="U59" s="28">
        <f t="shared" si="30"/>
        <v>293001.99360118457</v>
      </c>
      <c r="V59">
        <f t="shared" si="31"/>
        <v>4.497555016115348E-5</v>
      </c>
      <c r="W59">
        <f t="shared" si="32"/>
        <v>2610.1558954760831</v>
      </c>
      <c r="X59">
        <f t="shared" si="33"/>
        <v>2610.155895476084</v>
      </c>
      <c r="Y59">
        <f t="shared" si="34"/>
        <v>3600785.4114657068</v>
      </c>
      <c r="Z59">
        <f t="shared" si="35"/>
        <v>99366.875453149871</v>
      </c>
      <c r="AA59">
        <f t="shared" si="36"/>
        <v>8.4409253321560906E-2</v>
      </c>
      <c r="AB59">
        <f t="shared" si="37"/>
        <v>9.2475066868475349</v>
      </c>
      <c r="AC59">
        <f t="shared" si="38"/>
        <v>0.25519317043392242</v>
      </c>
      <c r="AD59">
        <v>1</v>
      </c>
      <c r="AE59">
        <f t="shared" si="39"/>
        <v>0.37883380608519457</v>
      </c>
    </row>
    <row r="60" spans="1:31" ht="16" x14ac:dyDescent="0.2">
      <c r="A60">
        <v>6</v>
      </c>
      <c r="B60">
        <v>12</v>
      </c>
      <c r="C60">
        <v>0.28000000000000003</v>
      </c>
      <c r="D60">
        <v>130</v>
      </c>
      <c r="E60" s="15">
        <f t="shared" si="19"/>
        <v>0.15162713489329899</v>
      </c>
      <c r="F60" s="30">
        <f t="shared" si="20"/>
        <v>1320.6507910824073</v>
      </c>
      <c r="G60" s="30">
        <f t="shared" si="21"/>
        <v>32.212506536754454</v>
      </c>
      <c r="H60">
        <v>28</v>
      </c>
      <c r="I60">
        <v>151.627134893299</v>
      </c>
      <c r="J60">
        <v>75.662216383197745</v>
      </c>
      <c r="K60">
        <v>1.8455065156410484</v>
      </c>
      <c r="L60" s="24"/>
      <c r="M60" s="25">
        <f t="shared" si="22"/>
        <v>0.11809803724165997</v>
      </c>
      <c r="N60" s="4">
        <f t="shared" si="23"/>
        <v>1.0467914911345739</v>
      </c>
      <c r="O60" s="26">
        <f t="shared" si="24"/>
        <v>1.0231282867434435</v>
      </c>
      <c r="P60" s="26">
        <f t="shared" si="25"/>
        <v>2.2689280275926285</v>
      </c>
      <c r="Q60" s="26">
        <f t="shared" si="26"/>
        <v>0.82139380484326963</v>
      </c>
      <c r="R60" s="26">
        <f t="shared" si="27"/>
        <v>8.3413900416486594E-2</v>
      </c>
      <c r="S60" s="27">
        <f t="shared" si="28"/>
        <v>1.3891206953261988E-4</v>
      </c>
      <c r="T60" s="27">
        <f t="shared" si="29"/>
        <v>9507098.9549420457</v>
      </c>
      <c r="U60" s="28">
        <f t="shared" si="30"/>
        <v>231891.34425205711</v>
      </c>
      <c r="V60">
        <f t="shared" si="31"/>
        <v>4.497555016115348E-5</v>
      </c>
      <c r="W60">
        <f t="shared" si="32"/>
        <v>2647.0480207303294</v>
      </c>
      <c r="X60">
        <f t="shared" si="33"/>
        <v>2647.0480207303294</v>
      </c>
      <c r="Y60">
        <f t="shared" si="34"/>
        <v>3495826.0626106299</v>
      </c>
      <c r="Z60">
        <f t="shared" si="35"/>
        <v>85268.051670878674</v>
      </c>
      <c r="AA60">
        <f t="shared" si="36"/>
        <v>8.3413900416486594E-2</v>
      </c>
      <c r="AB60">
        <f t="shared" si="37"/>
        <v>8.9779509734484986</v>
      </c>
      <c r="AC60">
        <f t="shared" si="38"/>
        <v>0.21898469025399223</v>
      </c>
      <c r="AD60">
        <v>1</v>
      </c>
      <c r="AE60">
        <f t="shared" si="39"/>
        <v>0.37561792459573951</v>
      </c>
    </row>
    <row r="61" spans="1:31" ht="16" x14ac:dyDescent="0.2">
      <c r="A61">
        <v>6</v>
      </c>
      <c r="B61">
        <v>12</v>
      </c>
      <c r="C61">
        <v>0.28000000000000003</v>
      </c>
      <c r="D61">
        <v>130</v>
      </c>
      <c r="E61" s="15">
        <f t="shared" si="19"/>
        <v>0.155874729254695</v>
      </c>
      <c r="F61" s="30">
        <f t="shared" si="20"/>
        <v>1191.4598918503416</v>
      </c>
      <c r="G61" s="30">
        <f t="shared" si="21"/>
        <v>32.212506536755335</v>
      </c>
      <c r="H61">
        <v>28</v>
      </c>
      <c r="I61">
        <v>155.87472925469501</v>
      </c>
      <c r="J61">
        <v>68.260661151155688</v>
      </c>
      <c r="K61">
        <v>1.8455065156410981</v>
      </c>
      <c r="L61" s="24"/>
      <c r="M61" s="25">
        <f t="shared" si="22"/>
        <v>0.11419041582444953</v>
      </c>
      <c r="N61" s="4">
        <f t="shared" si="23"/>
        <v>1.0586699110140319</v>
      </c>
      <c r="O61" s="26">
        <f t="shared" si="24"/>
        <v>1.0289168630234573</v>
      </c>
      <c r="P61" s="26">
        <f t="shared" si="25"/>
        <v>2.2689280275926285</v>
      </c>
      <c r="Q61" s="26">
        <f t="shared" si="26"/>
        <v>0.82139380484326963</v>
      </c>
      <c r="R61" s="26">
        <f t="shared" si="27"/>
        <v>8.227140650719944E-2</v>
      </c>
      <c r="S61" s="27">
        <f t="shared" si="28"/>
        <v>1.4864079178369293E-4</v>
      </c>
      <c r="T61" s="27">
        <f t="shared" si="29"/>
        <v>8015699.308062043</v>
      </c>
      <c r="U61" s="28">
        <f t="shared" si="30"/>
        <v>216713.77116741988</v>
      </c>
      <c r="V61">
        <f t="shared" si="31"/>
        <v>4.4975550161153493E-5</v>
      </c>
      <c r="W61">
        <f t="shared" si="32"/>
        <v>2690.5020051529182</v>
      </c>
      <c r="X61">
        <f t="shared" si="33"/>
        <v>2690.5020051529191</v>
      </c>
      <c r="Y61">
        <f t="shared" si="34"/>
        <v>3205625.2280826243</v>
      </c>
      <c r="Z61">
        <f t="shared" si="35"/>
        <v>86667.813428141744</v>
      </c>
      <c r="AA61">
        <f t="shared" si="36"/>
        <v>8.227140650719944E-2</v>
      </c>
      <c r="AB61">
        <f t="shared" si="37"/>
        <v>8.2326596408183512</v>
      </c>
      <c r="AC61">
        <f t="shared" si="38"/>
        <v>0.22257954657868909</v>
      </c>
      <c r="AD61">
        <v>1</v>
      </c>
      <c r="AE61">
        <f t="shared" si="39"/>
        <v>0.37213888139332335</v>
      </c>
    </row>
    <row r="62" spans="1:31" ht="16" x14ac:dyDescent="0.2">
      <c r="A62">
        <v>6</v>
      </c>
      <c r="B62">
        <v>12</v>
      </c>
      <c r="C62">
        <v>0.28000000000000003</v>
      </c>
      <c r="D62">
        <v>130</v>
      </c>
      <c r="E62" s="15">
        <f t="shared" si="19"/>
        <v>0.16055640379220901</v>
      </c>
      <c r="F62" s="30">
        <f t="shared" si="20"/>
        <v>1100.3073300630733</v>
      </c>
      <c r="G62" s="30">
        <f t="shared" si="21"/>
        <v>35.140916221914281</v>
      </c>
      <c r="H62">
        <v>28</v>
      </c>
      <c r="I62">
        <v>160.55640379220901</v>
      </c>
      <c r="J62">
        <v>63.038383694918792</v>
      </c>
      <c r="K62">
        <v>2.0132798352447985</v>
      </c>
      <c r="L62" s="24"/>
      <c r="M62" s="25">
        <f t="shared" si="22"/>
        <v>0.10988345754767427</v>
      </c>
      <c r="N62" s="4">
        <f t="shared" si="23"/>
        <v>1.0717622383796046</v>
      </c>
      <c r="O62" s="26">
        <f t="shared" si="24"/>
        <v>1.0352595029168312</v>
      </c>
      <c r="P62" s="26">
        <f t="shared" si="25"/>
        <v>2.2689280275926285</v>
      </c>
      <c r="Q62" s="26">
        <f t="shared" si="26"/>
        <v>0.82139380484326963</v>
      </c>
      <c r="R62" s="26">
        <f t="shared" si="27"/>
        <v>8.0934939283715063E-2</v>
      </c>
      <c r="S62" s="27">
        <f t="shared" si="28"/>
        <v>1.5932232362524001E-4</v>
      </c>
      <c r="T62" s="27">
        <f t="shared" si="29"/>
        <v>6906171.7468496766</v>
      </c>
      <c r="U62" s="28">
        <f t="shared" si="30"/>
        <v>220564.92412559327</v>
      </c>
      <c r="V62">
        <f t="shared" si="31"/>
        <v>4.4975550161153487E-5</v>
      </c>
      <c r="W62">
        <f t="shared" si="32"/>
        <v>2742.901316971403</v>
      </c>
      <c r="X62">
        <f t="shared" si="33"/>
        <v>2742.901316971403</v>
      </c>
      <c r="Y62">
        <f t="shared" si="34"/>
        <v>3018034.4247032921</v>
      </c>
      <c r="Z62">
        <f t="shared" si="35"/>
        <v>96388.065384670423</v>
      </c>
      <c r="AA62">
        <f t="shared" si="36"/>
        <v>8.0934939283715063E-2</v>
      </c>
      <c r="AB62">
        <f t="shared" si="37"/>
        <v>7.750890523692501</v>
      </c>
      <c r="AC62">
        <f t="shared" si="38"/>
        <v>0.24754301557065345</v>
      </c>
      <c r="AD62">
        <v>1</v>
      </c>
      <c r="AE62">
        <f t="shared" si="39"/>
        <v>0.36832297830350086</v>
      </c>
    </row>
    <row r="63" spans="1:31" ht="16" x14ac:dyDescent="0.2">
      <c r="A63">
        <v>6</v>
      </c>
      <c r="B63">
        <v>12</v>
      </c>
      <c r="C63">
        <v>0.28000000000000003</v>
      </c>
      <c r="D63">
        <v>130</v>
      </c>
      <c r="E63" s="15">
        <f t="shared" si="19"/>
        <v>0.16566150623158002</v>
      </c>
      <c r="F63" s="30">
        <f t="shared" si="20"/>
        <v>1047.1931057206032</v>
      </c>
      <c r="G63" s="30">
        <f t="shared" si="21"/>
        <v>29.284096851595571</v>
      </c>
      <c r="H63">
        <v>28</v>
      </c>
      <c r="I63">
        <v>165.66150623158001</v>
      </c>
      <c r="J63">
        <v>59.995384014487051</v>
      </c>
      <c r="K63">
        <v>1.6777331960373516</v>
      </c>
      <c r="L63" s="24"/>
      <c r="M63" s="25">
        <f t="shared" si="22"/>
        <v>0.10518696208886991</v>
      </c>
      <c r="N63" s="4">
        <f t="shared" si="23"/>
        <v>1.0860386840905278</v>
      </c>
      <c r="O63" s="26">
        <f t="shared" si="24"/>
        <v>1.042131797850218</v>
      </c>
      <c r="P63" s="26">
        <f t="shared" si="25"/>
        <v>2.2689280275926285</v>
      </c>
      <c r="Q63" s="26">
        <f t="shared" si="26"/>
        <v>0.82139380484326963</v>
      </c>
      <c r="R63" s="26">
        <f t="shared" si="27"/>
        <v>7.9380382381802297E-2</v>
      </c>
      <c r="S63" s="27">
        <f t="shared" si="28"/>
        <v>1.7091653160561694E-4</v>
      </c>
      <c r="T63" s="27">
        <f t="shared" si="29"/>
        <v>6126926.9618515279</v>
      </c>
      <c r="U63" s="28">
        <f t="shared" si="30"/>
        <v>171335.66060869672</v>
      </c>
      <c r="V63">
        <f t="shared" si="31"/>
        <v>4.4975550161153487E-5</v>
      </c>
      <c r="W63">
        <f t="shared" si="32"/>
        <v>2806.0860154238967</v>
      </c>
      <c r="X63">
        <f t="shared" si="33"/>
        <v>2806.0860154238976</v>
      </c>
      <c r="Y63">
        <f t="shared" si="34"/>
        <v>2938513.9294109037</v>
      </c>
      <c r="Z63">
        <f t="shared" si="35"/>
        <v>82173.694649581317</v>
      </c>
      <c r="AA63">
        <f t="shared" si="36"/>
        <v>7.9380382381802297E-2</v>
      </c>
      <c r="AB63">
        <f t="shared" si="37"/>
        <v>7.5466666591944334</v>
      </c>
      <c r="AC63">
        <f t="shared" si="38"/>
        <v>0.211037788682234</v>
      </c>
      <c r="AD63">
        <v>1</v>
      </c>
      <c r="AE63">
        <f t="shared" si="39"/>
        <v>0.36418497598855687</v>
      </c>
    </row>
    <row r="64" spans="1:31" ht="16" x14ac:dyDescent="0.2">
      <c r="A64">
        <v>6</v>
      </c>
      <c r="B64">
        <v>12</v>
      </c>
      <c r="C64">
        <v>0.28000000000000003</v>
      </c>
      <c r="D64">
        <v>130</v>
      </c>
      <c r="E64" s="15">
        <f t="shared" si="19"/>
        <v>0.1699836665128</v>
      </c>
      <c r="F64" s="30">
        <f t="shared" si="20"/>
        <v>997.0692679878448</v>
      </c>
      <c r="G64" s="30">
        <f t="shared" si="21"/>
        <v>32.21250653675451</v>
      </c>
      <c r="H64">
        <v>28</v>
      </c>
      <c r="I64">
        <v>169.9836665128</v>
      </c>
      <c r="J64">
        <v>57.123708411745852</v>
      </c>
      <c r="K64">
        <v>1.8455065156410519</v>
      </c>
      <c r="L64" s="24"/>
      <c r="M64" s="25">
        <f t="shared" si="22"/>
        <v>0.10121074292891213</v>
      </c>
      <c r="N64" s="4">
        <f t="shared" si="23"/>
        <v>1.0981256279553304</v>
      </c>
      <c r="O64" s="26">
        <f t="shared" si="24"/>
        <v>1.0479148953781172</v>
      </c>
      <c r="P64" s="26">
        <f t="shared" si="25"/>
        <v>2.2689280275926285</v>
      </c>
      <c r="Q64" s="26">
        <f t="shared" si="26"/>
        <v>0.82139380484326963</v>
      </c>
      <c r="R64" s="26">
        <f t="shared" si="27"/>
        <v>7.7980695845234704E-2</v>
      </c>
      <c r="S64" s="27">
        <f t="shared" si="28"/>
        <v>1.8068565981278086E-4</v>
      </c>
      <c r="T64" s="27">
        <f t="shared" si="29"/>
        <v>5518253.4630637951</v>
      </c>
      <c r="U64" s="28">
        <f t="shared" si="30"/>
        <v>178279.26449797844</v>
      </c>
      <c r="V64">
        <f t="shared" si="31"/>
        <v>4.4975550161153466E-5</v>
      </c>
      <c r="W64">
        <f t="shared" si="32"/>
        <v>2865.145208720036</v>
      </c>
      <c r="X64">
        <f t="shared" si="33"/>
        <v>2865.145208720036</v>
      </c>
      <c r="Y64">
        <f t="shared" si="34"/>
        <v>2856748.2359373672</v>
      </c>
      <c r="Z64">
        <f t="shared" si="35"/>
        <v>92293.508764645027</v>
      </c>
      <c r="AA64">
        <f t="shared" si="36"/>
        <v>7.7980695845234704E-2</v>
      </c>
      <c r="AB64">
        <f t="shared" si="37"/>
        <v>7.3366766956871468</v>
      </c>
      <c r="AC64">
        <f t="shared" si="38"/>
        <v>0.23702740983564022</v>
      </c>
      <c r="AD64">
        <v>1</v>
      </c>
      <c r="AE64">
        <f t="shared" si="39"/>
        <v>0.36070097007084267</v>
      </c>
    </row>
    <row r="65" spans="1:31" ht="16" x14ac:dyDescent="0.2">
      <c r="A65">
        <v>6</v>
      </c>
      <c r="B65">
        <v>12</v>
      </c>
      <c r="C65">
        <v>0.28000000000000003</v>
      </c>
      <c r="D65">
        <v>130</v>
      </c>
      <c r="E65" s="15">
        <f t="shared" si="19"/>
        <v>0.174729254695877</v>
      </c>
      <c r="F65" s="30">
        <f t="shared" si="20"/>
        <v>979.12694832956527</v>
      </c>
      <c r="G65" s="30">
        <f t="shared" si="21"/>
        <v>32.21250653675532</v>
      </c>
      <c r="H65">
        <v>28</v>
      </c>
      <c r="I65">
        <v>174.72925469587699</v>
      </c>
      <c r="J65">
        <v>56.0957639456023</v>
      </c>
      <c r="K65">
        <v>1.8455065156410981</v>
      </c>
      <c r="L65" s="24"/>
      <c r="M65" s="25">
        <f t="shared" si="22"/>
        <v>9.6844986586925239E-2</v>
      </c>
      <c r="N65" s="4">
        <f t="shared" si="23"/>
        <v>1.1113966901654835</v>
      </c>
      <c r="O65" s="26">
        <f t="shared" si="24"/>
        <v>1.0542280067260039</v>
      </c>
      <c r="P65" s="26">
        <f t="shared" si="25"/>
        <v>2.2689280275926285</v>
      </c>
      <c r="Q65" s="26">
        <f t="shared" si="26"/>
        <v>0.82139380484326963</v>
      </c>
      <c r="R65" s="26">
        <f t="shared" si="27"/>
        <v>7.6350880119494827E-2</v>
      </c>
      <c r="S65" s="27">
        <f t="shared" si="28"/>
        <v>1.9135846239169181E-4</v>
      </c>
      <c r="T65" s="27">
        <f t="shared" si="29"/>
        <v>5116716.2198732002</v>
      </c>
      <c r="U65" s="28">
        <f t="shared" si="30"/>
        <v>168335.93944133766</v>
      </c>
      <c r="V65">
        <f t="shared" si="31"/>
        <v>4.4975550161153473E-5</v>
      </c>
      <c r="W65">
        <f t="shared" si="32"/>
        <v>2936.6602829698149</v>
      </c>
      <c r="X65">
        <f t="shared" si="33"/>
        <v>2936.6602829698163</v>
      </c>
      <c r="Y65">
        <f t="shared" si="34"/>
        <v>2875363.2211448736</v>
      </c>
      <c r="Z65">
        <f t="shared" si="35"/>
        <v>94597.188561394942</v>
      </c>
      <c r="AA65">
        <f t="shared" si="36"/>
        <v>7.6350880119494827E-2</v>
      </c>
      <c r="AB65">
        <f t="shared" si="37"/>
        <v>7.3844835435025828</v>
      </c>
      <c r="AC65">
        <f t="shared" si="38"/>
        <v>0.24294370083619971</v>
      </c>
      <c r="AD65">
        <v>1</v>
      </c>
      <c r="AE65">
        <f t="shared" si="39"/>
        <v>0.35689676243068091</v>
      </c>
    </row>
    <row r="66" spans="1:31" ht="16" x14ac:dyDescent="0.2">
      <c r="A66">
        <v>6</v>
      </c>
      <c r="B66">
        <v>12</v>
      </c>
      <c r="C66">
        <v>0.28000000000000003</v>
      </c>
      <c r="D66">
        <v>130</v>
      </c>
      <c r="E66" s="15">
        <f t="shared" si="19"/>
        <v>0.179024784291446</v>
      </c>
      <c r="F66" s="30">
        <f t="shared" si="20"/>
        <v>905.57583311553151</v>
      </c>
      <c r="G66" s="30">
        <f t="shared" si="21"/>
        <v>29.284096851595567</v>
      </c>
      <c r="H66">
        <v>28</v>
      </c>
      <c r="I66">
        <v>179.024784291446</v>
      </c>
      <c r="J66">
        <v>51.88190178603125</v>
      </c>
      <c r="K66">
        <v>1.6777331960373516</v>
      </c>
      <c r="L66" s="24"/>
      <c r="M66" s="25">
        <f t="shared" si="22"/>
        <v>9.2893266620805381E-2</v>
      </c>
      <c r="N66" s="4">
        <f t="shared" si="23"/>
        <v>1.1234091611783785</v>
      </c>
      <c r="O66" s="26">
        <f t="shared" si="24"/>
        <v>1.0599099778652801</v>
      </c>
      <c r="P66" s="26">
        <f t="shared" si="25"/>
        <v>2.2689280275926285</v>
      </c>
      <c r="Q66" s="26">
        <f t="shared" si="26"/>
        <v>0.82139380484326963</v>
      </c>
      <c r="R66" s="26">
        <f t="shared" si="27"/>
        <v>7.4787403603745195E-2</v>
      </c>
      <c r="S66" s="27">
        <f t="shared" si="28"/>
        <v>2.0096749488883234E-4</v>
      </c>
      <c r="T66" s="27">
        <f t="shared" si="29"/>
        <v>4506081.1133485148</v>
      </c>
      <c r="U66" s="28">
        <f t="shared" si="30"/>
        <v>145715.58882094055</v>
      </c>
      <c r="V66">
        <f t="shared" si="31"/>
        <v>4.4975550161153473E-5</v>
      </c>
      <c r="W66">
        <f t="shared" si="32"/>
        <v>3008.2112667130882</v>
      </c>
      <c r="X66">
        <f t="shared" si="33"/>
        <v>3008.2112667130896</v>
      </c>
      <c r="Y66">
        <f t="shared" si="34"/>
        <v>2724163.4240412344</v>
      </c>
      <c r="Z66">
        <f t="shared" si="35"/>
        <v>88092.750084487096</v>
      </c>
      <c r="AA66">
        <f t="shared" si="36"/>
        <v>7.4787403603745195E-2</v>
      </c>
      <c r="AB66">
        <f t="shared" si="37"/>
        <v>6.9961735013896469</v>
      </c>
      <c r="AC66">
        <f t="shared" si="38"/>
        <v>0.2262390568666193</v>
      </c>
      <c r="AD66">
        <v>1</v>
      </c>
      <c r="AE66">
        <f t="shared" si="39"/>
        <v>0.3534729692796949</v>
      </c>
    </row>
    <row r="67" spans="1:31" ht="16" x14ac:dyDescent="0.2">
      <c r="A67">
        <v>6</v>
      </c>
      <c r="B67">
        <v>12</v>
      </c>
      <c r="C67">
        <v>0.28000000000000003</v>
      </c>
      <c r="D67">
        <v>130</v>
      </c>
      <c r="E67" s="15">
        <f t="shared" si="19"/>
        <v>0.183807655434435</v>
      </c>
      <c r="F67" s="30">
        <f t="shared" si="20"/>
        <v>922.77442967916772</v>
      </c>
      <c r="G67" s="30">
        <f t="shared" si="21"/>
        <v>35.140916221914331</v>
      </c>
      <c r="H67">
        <v>28</v>
      </c>
      <c r="I67">
        <v>183.80765543443499</v>
      </c>
      <c r="J67">
        <v>52.867237155132599</v>
      </c>
      <c r="K67">
        <v>2.013279835244802</v>
      </c>
      <c r="L67" s="24"/>
      <c r="M67" s="25">
        <f t="shared" si="22"/>
        <v>8.8493211407444788E-2</v>
      </c>
      <c r="N67" s="4">
        <f t="shared" si="23"/>
        <v>1.1367844853812041</v>
      </c>
      <c r="O67" s="26">
        <f t="shared" si="24"/>
        <v>1.0662009591916546</v>
      </c>
      <c r="P67" s="26">
        <f t="shared" si="25"/>
        <v>2.2689280275926285</v>
      </c>
      <c r="Q67" s="26">
        <f t="shared" si="26"/>
        <v>0.82139380484326963</v>
      </c>
      <c r="R67" s="26">
        <f t="shared" si="27"/>
        <v>7.2942671796546218E-2</v>
      </c>
      <c r="S67" s="27">
        <f t="shared" si="28"/>
        <v>2.1160485074343439E-4</v>
      </c>
      <c r="T67" s="27">
        <f t="shared" si="29"/>
        <v>4360837.7900467357</v>
      </c>
      <c r="U67" s="28">
        <f t="shared" si="30"/>
        <v>166068.57592561436</v>
      </c>
      <c r="V67">
        <f t="shared" si="31"/>
        <v>4.4975550161153473E-5</v>
      </c>
      <c r="W67">
        <f t="shared" si="32"/>
        <v>3096.6008696319991</v>
      </c>
      <c r="X67">
        <f t="shared" si="33"/>
        <v>3096.6008696319982</v>
      </c>
      <c r="Y67">
        <f t="shared" si="34"/>
        <v>2857464.1014186819</v>
      </c>
      <c r="Z67">
        <f t="shared" si="35"/>
        <v>108817.3917324451</v>
      </c>
      <c r="AA67">
        <f t="shared" si="36"/>
        <v>7.2942671796546218E-2</v>
      </c>
      <c r="AB67">
        <f t="shared" si="37"/>
        <v>7.338515175371124</v>
      </c>
      <c r="AC67">
        <f t="shared" si="38"/>
        <v>0.27946390653740227</v>
      </c>
      <c r="AD67">
        <v>1</v>
      </c>
      <c r="AE67">
        <f t="shared" si="39"/>
        <v>0.3496833790784869</v>
      </c>
    </row>
    <row r="68" spans="1:31" ht="16" x14ac:dyDescent="0.2">
      <c r="A68">
        <v>6</v>
      </c>
      <c r="B68">
        <v>12</v>
      </c>
      <c r="C68">
        <v>0.32</v>
      </c>
      <c r="D68">
        <v>130</v>
      </c>
      <c r="E68" s="15">
        <f t="shared" si="19"/>
        <v>3.8392857142857104E-2</v>
      </c>
      <c r="F68" s="30">
        <f t="shared" ref="F68:F131" si="40">J68*$V68*MOUFAC</f>
        <v>96.251747825815869</v>
      </c>
      <c r="G68" s="30">
        <f t="shared" ref="G68:G131" si="41">K68*$V68*MOUFAC</f>
        <v>25.109151606734507</v>
      </c>
      <c r="H68">
        <v>28</v>
      </c>
      <c r="I68" s="4">
        <v>38.392857142857103</v>
      </c>
      <c r="J68" s="4">
        <v>7.2025052192066852</v>
      </c>
      <c r="K68" s="4">
        <v>1.8789144050104345</v>
      </c>
      <c r="L68" s="24"/>
      <c r="M68" s="25">
        <f t="shared" ref="M68:M131" si="42">4*C68*(C68-E68)*Q68</f>
        <v>0.29607726405436263</v>
      </c>
      <c r="N68" s="4">
        <f t="shared" ref="N68:N131" si="43">MP^2+2*MP*E68-M68</f>
        <v>0.65632313984947832</v>
      </c>
      <c r="O68" s="26">
        <f t="shared" ref="O68:O131" si="44">SQRT(N68)</f>
        <v>0.81013772893840608</v>
      </c>
      <c r="P68" s="26">
        <f t="shared" ref="P68:P131" si="45">PI()*D68/180</f>
        <v>2.2689280275926285</v>
      </c>
      <c r="Q68" s="26">
        <f t="shared" ref="Q68:Q131" si="46">(SIN(P68/2))^2</f>
        <v>0.82139380484326963</v>
      </c>
      <c r="R68" s="26">
        <f t="shared" ref="R68:R131" si="47">1/(1+2*(1+E68^2/M68)*(TAN(P68/2))^2)</f>
        <v>9.7621825672298573E-2</v>
      </c>
      <c r="S68" s="27">
        <f t="shared" ref="S68:S131" si="48">(1/137)*(C68-E68)*(N68-MP^2)/((4*PI()^2*M68*MP*C68)*(1-R68))</f>
        <v>-1.4541184448015987E-4</v>
      </c>
      <c r="T68" s="27">
        <f t="shared" ref="T68:T131" si="49">F68/S68</f>
        <v>-661925.0871200423</v>
      </c>
      <c r="U68" s="28">
        <f t="shared" ref="U68:U131" si="50">G68/S68</f>
        <v>-172676.10968348884</v>
      </c>
      <c r="V68">
        <f t="shared" ref="V68:V131" si="51">4*(1/137)^2*(1-Q68)*(C68-E68)^2/M68^2</f>
        <v>3.4434405592133131E-5</v>
      </c>
      <c r="W68">
        <f t="shared" ref="W68:W131" si="52">(1/V68)*R68*(M68+E68^2)^2/M68^2</f>
        <v>2863.3065683497116</v>
      </c>
      <c r="X68">
        <f t="shared" ref="X68:X131" si="53">(M68+E68^2)^2/(4*(1/137)^2*(C68-E68)^2*(1-Q68+2*Q68*(M68+E68^2)/M68))</f>
        <v>2863.3065683497125</v>
      </c>
      <c r="Y68">
        <f t="shared" ref="Y68:Y131" si="54">AD68*X68*F68</f>
        <v>275598.26176479872</v>
      </c>
      <c r="Z68">
        <f t="shared" ref="Z68:Z131" si="55">AD68*X68*G68</f>
        <v>71895.198721251654</v>
      </c>
      <c r="AA68">
        <f t="shared" ref="AA68:AA131" si="56">R68</f>
        <v>9.7621825672298573E-2</v>
      </c>
      <c r="AB68">
        <f t="shared" ref="AB68:AB131" si="57">Y68/(0.1973269^2*10000000)</f>
        <v>0.70778912857129195</v>
      </c>
      <c r="AC68">
        <f t="shared" ref="AC68:AC131" si="58">Z68/(0.1973269^2*10000000)</f>
        <v>0.18464064223598872</v>
      </c>
      <c r="AD68">
        <v>1</v>
      </c>
      <c r="AE68">
        <f t="shared" ref="AE68:AE131" si="59">SQRT(M68+E68^2)</f>
        <v>0.54548260791152126</v>
      </c>
    </row>
    <row r="69" spans="1:31" ht="16" x14ac:dyDescent="0.2">
      <c r="A69">
        <v>6</v>
      </c>
      <c r="B69">
        <v>12</v>
      </c>
      <c r="C69">
        <v>0.32</v>
      </c>
      <c r="D69">
        <v>130</v>
      </c>
      <c r="E69" s="15">
        <f t="shared" ref="E69:E132" si="60">I69/1000</f>
        <v>4.33035714285714E-2</v>
      </c>
      <c r="F69" s="30">
        <f t="shared" si="40"/>
        <v>146.47005103928501</v>
      </c>
      <c r="G69" s="30">
        <f t="shared" si="41"/>
        <v>25.109151606734589</v>
      </c>
      <c r="H69">
        <v>28</v>
      </c>
      <c r="I69" s="4">
        <v>43.303571428571402</v>
      </c>
      <c r="J69" s="4">
        <v>10.96033402922756</v>
      </c>
      <c r="K69" s="4">
        <v>1.8789144050104403</v>
      </c>
      <c r="L69" s="24"/>
      <c r="M69" s="25">
        <f t="shared" si="42"/>
        <v>0.29091421728106204</v>
      </c>
      <c r="N69" s="4">
        <f t="shared" si="43"/>
        <v>0.6707013589172075</v>
      </c>
      <c r="O69" s="26">
        <f t="shared" si="44"/>
        <v>0.81896358827313409</v>
      </c>
      <c r="P69" s="26">
        <f t="shared" si="45"/>
        <v>2.2689280275926285</v>
      </c>
      <c r="Q69" s="26">
        <f t="shared" si="46"/>
        <v>0.82139380484326963</v>
      </c>
      <c r="R69" s="26">
        <f t="shared" si="47"/>
        <v>9.749336805732417E-2</v>
      </c>
      <c r="S69" s="27">
        <f t="shared" si="48"/>
        <v>-1.3606001776976685E-4</v>
      </c>
      <c r="T69" s="27">
        <f t="shared" si="49"/>
        <v>-1076510.597603577</v>
      </c>
      <c r="U69" s="28">
        <f t="shared" si="50"/>
        <v>-184544.67387489902</v>
      </c>
      <c r="V69">
        <f t="shared" si="51"/>
        <v>3.4434405592133138E-5</v>
      </c>
      <c r="W69">
        <f t="shared" si="52"/>
        <v>2867.8956129655944</v>
      </c>
      <c r="X69">
        <f t="shared" si="53"/>
        <v>2867.895612965594</v>
      </c>
      <c r="Y69">
        <f t="shared" si="54"/>
        <v>420060.81680641213</v>
      </c>
      <c r="Z69">
        <f t="shared" si="55"/>
        <v>72010.42573824212</v>
      </c>
      <c r="AA69">
        <f t="shared" si="56"/>
        <v>9.749336805732417E-2</v>
      </c>
      <c r="AB69">
        <f t="shared" si="57"/>
        <v>1.0787966425132605</v>
      </c>
      <c r="AC69">
        <f t="shared" si="58"/>
        <v>0.18493656728798763</v>
      </c>
      <c r="AD69">
        <v>1</v>
      </c>
      <c r="AE69">
        <f t="shared" si="59"/>
        <v>0.54110019088846328</v>
      </c>
    </row>
    <row r="70" spans="1:31" ht="16" x14ac:dyDescent="0.2">
      <c r="A70">
        <v>6</v>
      </c>
      <c r="B70">
        <v>12</v>
      </c>
      <c r="C70">
        <v>0.32</v>
      </c>
      <c r="D70">
        <v>130</v>
      </c>
      <c r="E70" s="15">
        <f t="shared" si="60"/>
        <v>4.8660714285714196E-2</v>
      </c>
      <c r="F70" s="30">
        <f t="shared" si="40"/>
        <v>198.78078355331434</v>
      </c>
      <c r="G70" s="30">
        <f t="shared" si="41"/>
        <v>23.016722306173321</v>
      </c>
      <c r="H70">
        <v>28</v>
      </c>
      <c r="I70" s="4">
        <v>48.660714285714199</v>
      </c>
      <c r="J70" s="4">
        <v>14.874739039665899</v>
      </c>
      <c r="K70" s="4">
        <v>1.7223382045928997</v>
      </c>
      <c r="L70" s="24"/>
      <c r="M70" s="25">
        <f t="shared" si="42"/>
        <v>0.28528180261927966</v>
      </c>
      <c r="N70" s="4">
        <f t="shared" si="43"/>
        <v>0.68638668880927556</v>
      </c>
      <c r="O70" s="26">
        <f t="shared" si="44"/>
        <v>0.82848457367006878</v>
      </c>
      <c r="P70" s="26">
        <f t="shared" si="45"/>
        <v>2.2689280275926285</v>
      </c>
      <c r="Q70" s="26">
        <f t="shared" si="46"/>
        <v>0.82139380484326963</v>
      </c>
      <c r="R70" s="26">
        <f t="shared" si="47"/>
        <v>9.7331533258226841E-2</v>
      </c>
      <c r="S70" s="27">
        <f t="shared" si="48"/>
        <v>-1.2585803514799019E-4</v>
      </c>
      <c r="T70" s="27">
        <f t="shared" si="49"/>
        <v>-1579404.7898457807</v>
      </c>
      <c r="U70" s="28">
        <f t="shared" si="50"/>
        <v>-182878.44935056474</v>
      </c>
      <c r="V70">
        <f t="shared" si="51"/>
        <v>3.4434405592133138E-5</v>
      </c>
      <c r="W70">
        <f t="shared" si="52"/>
        <v>2873.6944393777508</v>
      </c>
      <c r="X70">
        <f t="shared" si="53"/>
        <v>2873.6944393777503</v>
      </c>
      <c r="Y70">
        <f t="shared" si="54"/>
        <v>571235.23235231161</v>
      </c>
      <c r="Z70">
        <f t="shared" si="55"/>
        <v>66143.026903952108</v>
      </c>
      <c r="AA70">
        <f t="shared" si="56"/>
        <v>9.7331533258226841E-2</v>
      </c>
      <c r="AB70">
        <f t="shared" si="57"/>
        <v>1.4670414999239443</v>
      </c>
      <c r="AC70">
        <f t="shared" si="58"/>
        <v>0.16986796314908889</v>
      </c>
      <c r="AD70">
        <v>1</v>
      </c>
      <c r="AE70">
        <f t="shared" si="59"/>
        <v>0.53632981246064959</v>
      </c>
    </row>
    <row r="71" spans="1:31" ht="16" x14ac:dyDescent="0.2">
      <c r="A71">
        <v>6</v>
      </c>
      <c r="B71">
        <v>12</v>
      </c>
      <c r="C71">
        <v>0.32</v>
      </c>
      <c r="D71">
        <v>130</v>
      </c>
      <c r="E71" s="15">
        <f t="shared" si="60"/>
        <v>5.3124999999999901E-2</v>
      </c>
      <c r="F71" s="30">
        <f t="shared" si="40"/>
        <v>253.18394536790655</v>
      </c>
      <c r="G71" s="30">
        <f t="shared" si="41"/>
        <v>23.016722306173317</v>
      </c>
      <c r="H71">
        <v>28</v>
      </c>
      <c r="I71" s="4">
        <v>53.124999999999901</v>
      </c>
      <c r="J71" s="4">
        <v>18.945720250521902</v>
      </c>
      <c r="K71" s="4">
        <v>1.7223382045928997</v>
      </c>
      <c r="L71" s="24"/>
      <c r="M71" s="25">
        <f t="shared" si="42"/>
        <v>0.28058812373446101</v>
      </c>
      <c r="N71" s="4">
        <f t="shared" si="43"/>
        <v>0.69945779705266564</v>
      </c>
      <c r="O71" s="26">
        <f t="shared" si="44"/>
        <v>0.83633593552630847</v>
      </c>
      <c r="P71" s="26">
        <f t="shared" si="45"/>
        <v>2.2689280275926285</v>
      </c>
      <c r="Q71" s="26">
        <f t="shared" si="46"/>
        <v>0.82139380484326963</v>
      </c>
      <c r="R71" s="26">
        <f t="shared" si="47"/>
        <v>9.7178564671901543E-2</v>
      </c>
      <c r="S71" s="27">
        <f t="shared" si="48"/>
        <v>-1.1735682328432264E-4</v>
      </c>
      <c r="T71" s="27">
        <f t="shared" si="49"/>
        <v>-2157385.8109171283</v>
      </c>
      <c r="U71" s="28">
        <f t="shared" si="50"/>
        <v>-196125.98281064801</v>
      </c>
      <c r="V71">
        <f t="shared" si="51"/>
        <v>3.4434405592133131E-5</v>
      </c>
      <c r="W71">
        <f t="shared" si="52"/>
        <v>2879.1934996073696</v>
      </c>
      <c r="X71">
        <f t="shared" si="53"/>
        <v>2879.1934996073701</v>
      </c>
      <c r="Y71">
        <f t="shared" si="54"/>
        <v>728965.56970822404</v>
      </c>
      <c r="Z71">
        <f t="shared" si="55"/>
        <v>66269.597246202175</v>
      </c>
      <c r="AA71">
        <f t="shared" si="56"/>
        <v>9.7178564671901543E-2</v>
      </c>
      <c r="AB71">
        <f t="shared" si="57"/>
        <v>1.8721232203655371</v>
      </c>
      <c r="AC71">
        <f t="shared" si="58"/>
        <v>0.17019302003323064</v>
      </c>
      <c r="AD71">
        <v>1</v>
      </c>
      <c r="AE71">
        <f t="shared" si="59"/>
        <v>0.53236302403478497</v>
      </c>
    </row>
    <row r="72" spans="1:31" ht="16" x14ac:dyDescent="0.2">
      <c r="A72">
        <v>6</v>
      </c>
      <c r="B72">
        <v>12</v>
      </c>
      <c r="C72">
        <v>0.32</v>
      </c>
      <c r="D72">
        <v>130</v>
      </c>
      <c r="E72" s="15">
        <f t="shared" si="60"/>
        <v>5.8928571428571302E-2</v>
      </c>
      <c r="F72" s="30">
        <f t="shared" si="40"/>
        <v>320.1416829858652</v>
      </c>
      <c r="G72" s="30">
        <f t="shared" si="41"/>
        <v>23.016722306172657</v>
      </c>
      <c r="H72">
        <v>28</v>
      </c>
      <c r="I72" s="4">
        <v>58.928571428571303</v>
      </c>
      <c r="J72" s="4">
        <v>23.956158663883052</v>
      </c>
      <c r="K72" s="4">
        <v>1.7223382045928499</v>
      </c>
      <c r="L72" s="24"/>
      <c r="M72" s="25">
        <f t="shared" si="42"/>
        <v>0.27448634118419679</v>
      </c>
      <c r="N72" s="4">
        <f t="shared" si="43"/>
        <v>0.71645023776907257</v>
      </c>
      <c r="O72" s="26">
        <f t="shared" si="44"/>
        <v>0.84643383543492201</v>
      </c>
      <c r="P72" s="26">
        <f t="shared" si="45"/>
        <v>2.2689280275926285</v>
      </c>
      <c r="Q72" s="26">
        <f t="shared" si="46"/>
        <v>0.82139380484326963</v>
      </c>
      <c r="R72" s="26">
        <f t="shared" si="47"/>
        <v>9.695387265890075E-2</v>
      </c>
      <c r="S72" s="27">
        <f t="shared" si="48"/>
        <v>-1.0630651256250364E-4</v>
      </c>
      <c r="T72" s="27">
        <f t="shared" si="49"/>
        <v>-3011496.4292299189</v>
      </c>
      <c r="U72" s="28">
        <f t="shared" si="50"/>
        <v>-216512.81517338665</v>
      </c>
      <c r="V72">
        <f t="shared" si="51"/>
        <v>3.4434405592133138E-5</v>
      </c>
      <c r="W72">
        <f t="shared" si="52"/>
        <v>2887.3027059802644</v>
      </c>
      <c r="X72">
        <f t="shared" si="53"/>
        <v>2887.3027059802648</v>
      </c>
      <c r="Y72">
        <f t="shared" si="54"/>
        <v>924345.94758216466</v>
      </c>
      <c r="Z72">
        <f t="shared" si="55"/>
        <v>66456.244597408629</v>
      </c>
      <c r="AA72">
        <f t="shared" si="56"/>
        <v>9.695387265890075E-2</v>
      </c>
      <c r="AB72">
        <f t="shared" si="57"/>
        <v>2.3738974569292792</v>
      </c>
      <c r="AC72">
        <f t="shared" si="58"/>
        <v>0.17067236618445308</v>
      </c>
      <c r="AD72">
        <v>1</v>
      </c>
      <c r="AE72">
        <f t="shared" si="59"/>
        <v>0.52721809312163126</v>
      </c>
    </row>
    <row r="73" spans="1:31" ht="16" x14ac:dyDescent="0.2">
      <c r="A73">
        <v>6</v>
      </c>
      <c r="B73">
        <v>12</v>
      </c>
      <c r="C73">
        <v>0.32</v>
      </c>
      <c r="D73">
        <v>130</v>
      </c>
      <c r="E73" s="15">
        <f t="shared" si="60"/>
        <v>6.3392857142857098E-2</v>
      </c>
      <c r="F73" s="30">
        <f t="shared" si="40"/>
        <v>403.83885500831366</v>
      </c>
      <c r="G73" s="30">
        <f t="shared" si="41"/>
        <v>23.016722306173325</v>
      </c>
      <c r="H73">
        <v>28</v>
      </c>
      <c r="I73" s="4">
        <v>63.392857142857103</v>
      </c>
      <c r="J73" s="4">
        <v>30.219206680584499</v>
      </c>
      <c r="K73" s="4">
        <v>1.7223382045928997</v>
      </c>
      <c r="L73" s="24"/>
      <c r="M73" s="25">
        <f t="shared" si="42"/>
        <v>0.26979266229937798</v>
      </c>
      <c r="N73" s="4">
        <f t="shared" si="43"/>
        <v>0.72952134601246299</v>
      </c>
      <c r="O73" s="26">
        <f t="shared" si="44"/>
        <v>0.85412021754110412</v>
      </c>
      <c r="P73" s="26">
        <f t="shared" si="45"/>
        <v>2.2689280275926285</v>
      </c>
      <c r="Q73" s="26">
        <f t="shared" si="46"/>
        <v>0.82139380484326963</v>
      </c>
      <c r="R73" s="26">
        <f t="shared" si="47"/>
        <v>9.6760229962952998E-2</v>
      </c>
      <c r="S73" s="27">
        <f t="shared" si="48"/>
        <v>-9.7807762058586977E-5</v>
      </c>
      <c r="T73" s="27">
        <f t="shared" si="49"/>
        <v>-4128903.9490180099</v>
      </c>
      <c r="U73" s="28">
        <f t="shared" si="50"/>
        <v>-235326.13180931672</v>
      </c>
      <c r="V73">
        <f t="shared" si="51"/>
        <v>3.4434405592133144E-5</v>
      </c>
      <c r="W73">
        <f t="shared" si="52"/>
        <v>2894.3218347282996</v>
      </c>
      <c r="X73">
        <f t="shared" si="53"/>
        <v>2894.3218347283005</v>
      </c>
      <c r="Y73">
        <f t="shared" si="54"/>
        <v>1168839.6157622384</v>
      </c>
      <c r="Z73">
        <f t="shared" si="55"/>
        <v>66617.801934635383</v>
      </c>
      <c r="AA73">
        <f t="shared" si="56"/>
        <v>9.6760229962952998E-2</v>
      </c>
      <c r="AB73">
        <f t="shared" si="57"/>
        <v>3.0018040309194207</v>
      </c>
      <c r="AC73">
        <f t="shared" si="58"/>
        <v>0.17108727637364582</v>
      </c>
      <c r="AD73">
        <v>1</v>
      </c>
      <c r="AE73">
        <f t="shared" si="59"/>
        <v>0.52326983157460238</v>
      </c>
    </row>
    <row r="74" spans="1:31" ht="16" x14ac:dyDescent="0.2">
      <c r="A74">
        <v>6</v>
      </c>
      <c r="B74">
        <v>12</v>
      </c>
      <c r="C74">
        <v>0.32</v>
      </c>
      <c r="D74">
        <v>130</v>
      </c>
      <c r="E74" s="15">
        <f t="shared" si="60"/>
        <v>6.964285714285709E-2</v>
      </c>
      <c r="F74" s="30">
        <f t="shared" si="40"/>
        <v>491.72088563188476</v>
      </c>
      <c r="G74" s="30">
        <f t="shared" si="41"/>
        <v>23.016722306172635</v>
      </c>
      <c r="H74">
        <v>28</v>
      </c>
      <c r="I74" s="4">
        <v>69.642857142857096</v>
      </c>
      <c r="J74" s="4">
        <v>36.795407098121046</v>
      </c>
      <c r="K74" s="4">
        <v>1.7223382045928481</v>
      </c>
      <c r="L74" s="24"/>
      <c r="M74" s="25">
        <f t="shared" si="42"/>
        <v>0.26322151186063186</v>
      </c>
      <c r="N74" s="4">
        <f t="shared" si="43"/>
        <v>0.74782089755320924</v>
      </c>
      <c r="O74" s="26">
        <f t="shared" si="44"/>
        <v>0.86476638322335886</v>
      </c>
      <c r="P74" s="26">
        <f t="shared" si="45"/>
        <v>2.2689280275926285</v>
      </c>
      <c r="Q74" s="26">
        <f t="shared" si="46"/>
        <v>0.82139380484326963</v>
      </c>
      <c r="R74" s="26">
        <f t="shared" si="47"/>
        <v>9.6457137335553694E-2</v>
      </c>
      <c r="S74" s="27">
        <f t="shared" si="48"/>
        <v>-8.5912589383118197E-5</v>
      </c>
      <c r="T74" s="27">
        <f t="shared" si="49"/>
        <v>-5723502.0986168506</v>
      </c>
      <c r="U74" s="28">
        <f t="shared" si="50"/>
        <v>-267908.60887141898</v>
      </c>
      <c r="V74">
        <f t="shared" si="51"/>
        <v>3.4434405592133144E-5</v>
      </c>
      <c r="W74">
        <f t="shared" si="52"/>
        <v>2905.3654005493918</v>
      </c>
      <c r="X74">
        <f t="shared" si="53"/>
        <v>2905.3654005493931</v>
      </c>
      <c r="Y74">
        <f t="shared" si="54"/>
        <v>1428628.8478423832</v>
      </c>
      <c r="Z74">
        <f t="shared" si="55"/>
        <v>66871.988622407414</v>
      </c>
      <c r="AA74">
        <f t="shared" si="56"/>
        <v>9.6457137335553694E-2</v>
      </c>
      <c r="AB74">
        <f t="shared" si="57"/>
        <v>3.6689925429541388</v>
      </c>
      <c r="AC74">
        <f t="shared" si="58"/>
        <v>0.17174007647869921</v>
      </c>
      <c r="AD74">
        <v>1</v>
      </c>
      <c r="AE74">
        <f t="shared" si="59"/>
        <v>0.51775635139672815</v>
      </c>
    </row>
    <row r="75" spans="1:31" ht="16" x14ac:dyDescent="0.2">
      <c r="A75">
        <v>6</v>
      </c>
      <c r="B75">
        <v>12</v>
      </c>
      <c r="C75">
        <v>0.32</v>
      </c>
      <c r="D75">
        <v>130</v>
      </c>
      <c r="E75" s="15">
        <f t="shared" si="60"/>
        <v>7.4107142857142802E-2</v>
      </c>
      <c r="F75" s="30">
        <f t="shared" si="40"/>
        <v>608.89692646331196</v>
      </c>
      <c r="G75" s="30">
        <f t="shared" si="41"/>
        <v>23.016722306174003</v>
      </c>
      <c r="H75">
        <v>28</v>
      </c>
      <c r="I75" s="4">
        <v>74.107142857142804</v>
      </c>
      <c r="J75" s="4">
        <v>45.563674321503051</v>
      </c>
      <c r="K75" s="4">
        <v>1.7223382045929512</v>
      </c>
      <c r="L75" s="24"/>
      <c r="M75" s="25">
        <f t="shared" si="42"/>
        <v>0.25852783297581317</v>
      </c>
      <c r="N75" s="4">
        <f t="shared" si="43"/>
        <v>0.76089200579659932</v>
      </c>
      <c r="O75" s="26">
        <f t="shared" si="44"/>
        <v>0.87229123909196715</v>
      </c>
      <c r="P75" s="26">
        <f t="shared" si="45"/>
        <v>2.2689280275926285</v>
      </c>
      <c r="Q75" s="26">
        <f t="shared" si="46"/>
        <v>0.82139380484326963</v>
      </c>
      <c r="R75" s="26">
        <f t="shared" si="47"/>
        <v>9.6216684947879258E-2</v>
      </c>
      <c r="S75" s="27">
        <f t="shared" si="48"/>
        <v>-7.7418870003184617E-5</v>
      </c>
      <c r="T75" s="27">
        <f t="shared" si="49"/>
        <v>-7864967.8875223193</v>
      </c>
      <c r="U75" s="28">
        <f t="shared" si="50"/>
        <v>-297301.19162456406</v>
      </c>
      <c r="V75">
        <f t="shared" si="51"/>
        <v>3.4434405592133131E-5</v>
      </c>
      <c r="W75">
        <f t="shared" si="52"/>
        <v>2914.1765492595459</v>
      </c>
      <c r="X75">
        <f t="shared" si="53"/>
        <v>2914.1765492595459</v>
      </c>
      <c r="Y75">
        <f t="shared" si="54"/>
        <v>1774433.1440155979</v>
      </c>
      <c r="Z75">
        <f t="shared" si="55"/>
        <v>67074.792385471374</v>
      </c>
      <c r="AA75">
        <f t="shared" si="56"/>
        <v>9.6216684947879258E-2</v>
      </c>
      <c r="AB75">
        <f t="shared" si="57"/>
        <v>4.5570842162373646</v>
      </c>
      <c r="AC75">
        <f t="shared" si="58"/>
        <v>0.17226091539042107</v>
      </c>
      <c r="AD75">
        <v>1</v>
      </c>
      <c r="AE75">
        <f t="shared" si="59"/>
        <v>0.51382847488073502</v>
      </c>
    </row>
    <row r="76" spans="1:31" ht="16" x14ac:dyDescent="0.2">
      <c r="A76">
        <v>6</v>
      </c>
      <c r="B76">
        <v>12</v>
      </c>
      <c r="C76">
        <v>0.32</v>
      </c>
      <c r="D76">
        <v>130</v>
      </c>
      <c r="E76" s="15">
        <f t="shared" si="60"/>
        <v>7.9464285714285696E-2</v>
      </c>
      <c r="F76" s="30">
        <f t="shared" si="40"/>
        <v>713.51839149137311</v>
      </c>
      <c r="G76" s="30">
        <f t="shared" si="41"/>
        <v>23.016722306173342</v>
      </c>
      <c r="H76">
        <v>28</v>
      </c>
      <c r="I76" s="4">
        <v>79.464285714285694</v>
      </c>
      <c r="J76" s="4">
        <v>53.392484342379902</v>
      </c>
      <c r="K76" s="4">
        <v>1.7223382045929014</v>
      </c>
      <c r="L76" s="24"/>
      <c r="M76" s="25">
        <f t="shared" si="42"/>
        <v>0.25289541831403067</v>
      </c>
      <c r="N76" s="4">
        <f t="shared" si="43"/>
        <v>0.7765773356886676</v>
      </c>
      <c r="O76" s="26">
        <f t="shared" si="44"/>
        <v>0.88123625418423834</v>
      </c>
      <c r="P76" s="26">
        <f t="shared" si="45"/>
        <v>2.2689280275926285</v>
      </c>
      <c r="Q76" s="26">
        <f t="shared" si="46"/>
        <v>0.82139380484326963</v>
      </c>
      <c r="R76" s="26">
        <f t="shared" si="47"/>
        <v>9.5900436529889346E-2</v>
      </c>
      <c r="S76" s="27">
        <f t="shared" si="48"/>
        <v>-6.7230310321671061E-5</v>
      </c>
      <c r="T76" s="27">
        <f t="shared" si="49"/>
        <v>-10613046.229854709</v>
      </c>
      <c r="U76" s="28">
        <f t="shared" si="50"/>
        <v>-342356.32999531343</v>
      </c>
      <c r="V76">
        <f t="shared" si="51"/>
        <v>3.4434405592133138E-5</v>
      </c>
      <c r="W76">
        <f t="shared" si="52"/>
        <v>2925.8330732895506</v>
      </c>
      <c r="X76">
        <f t="shared" si="53"/>
        <v>2925.8330732895506</v>
      </c>
      <c r="Y76">
        <f t="shared" si="54"/>
        <v>2087635.7082258209</v>
      </c>
      <c r="Z76">
        <f t="shared" si="55"/>
        <v>67343.087362123304</v>
      </c>
      <c r="AA76">
        <f t="shared" si="56"/>
        <v>9.5900436529889346E-2</v>
      </c>
      <c r="AB76">
        <f t="shared" si="57"/>
        <v>5.3614483967989797</v>
      </c>
      <c r="AC76">
        <f t="shared" si="58"/>
        <v>0.1729499482838382</v>
      </c>
      <c r="AD76">
        <v>1</v>
      </c>
      <c r="AE76">
        <f t="shared" si="59"/>
        <v>0.50912669446623238</v>
      </c>
    </row>
    <row r="77" spans="1:31" ht="16" x14ac:dyDescent="0.2">
      <c r="A77">
        <v>6</v>
      </c>
      <c r="B77">
        <v>12</v>
      </c>
      <c r="C77">
        <v>0.32</v>
      </c>
      <c r="D77">
        <v>130</v>
      </c>
      <c r="E77" s="15">
        <f t="shared" si="60"/>
        <v>8.4821428571428492E-2</v>
      </c>
      <c r="F77" s="30">
        <f t="shared" si="40"/>
        <v>822.32471512055645</v>
      </c>
      <c r="G77" s="30">
        <f t="shared" si="41"/>
        <v>23.0167223061733</v>
      </c>
      <c r="H77">
        <v>28</v>
      </c>
      <c r="I77" s="4">
        <v>84.821428571428498</v>
      </c>
      <c r="J77" s="4">
        <v>61.534446764091797</v>
      </c>
      <c r="K77" s="4">
        <v>1.7223382045928979</v>
      </c>
      <c r="L77" s="24"/>
      <c r="M77" s="25">
        <f t="shared" si="42"/>
        <v>0.24726300365224835</v>
      </c>
      <c r="N77" s="4">
        <f t="shared" si="43"/>
        <v>0.79226266558073544</v>
      </c>
      <c r="O77" s="26">
        <f t="shared" si="44"/>
        <v>0.89009138046648639</v>
      </c>
      <c r="P77" s="26">
        <f t="shared" si="45"/>
        <v>2.2689280275926285</v>
      </c>
      <c r="Q77" s="26">
        <f t="shared" si="46"/>
        <v>0.82139380484326963</v>
      </c>
      <c r="R77" s="26">
        <f t="shared" si="47"/>
        <v>9.5552497745239745E-2</v>
      </c>
      <c r="S77" s="27">
        <f t="shared" si="48"/>
        <v>-5.7046877038049853E-5</v>
      </c>
      <c r="T77" s="27">
        <f t="shared" si="49"/>
        <v>-14414894.518626705</v>
      </c>
      <c r="U77" s="28">
        <f t="shared" si="50"/>
        <v>-403470.33003789693</v>
      </c>
      <c r="V77">
        <f t="shared" si="51"/>
        <v>3.4434405592133144E-5</v>
      </c>
      <c r="W77">
        <f t="shared" si="52"/>
        <v>2938.747639075933</v>
      </c>
      <c r="X77">
        <f t="shared" si="53"/>
        <v>2938.7476390759352</v>
      </c>
      <c r="Y77">
        <f t="shared" si="54"/>
        <v>2416604.8151143263</v>
      </c>
      <c r="Z77">
        <f t="shared" si="55"/>
        <v>67640.338336533197</v>
      </c>
      <c r="AA77">
        <f t="shared" si="56"/>
        <v>9.5552497745239745E-2</v>
      </c>
      <c r="AB77">
        <f t="shared" si="57"/>
        <v>6.2063040791261876</v>
      </c>
      <c r="AC77">
        <f t="shared" si="58"/>
        <v>0.173713345726178</v>
      </c>
      <c r="AD77">
        <v>1</v>
      </c>
      <c r="AE77">
        <f t="shared" si="59"/>
        <v>0.50443798270664186</v>
      </c>
    </row>
    <row r="78" spans="1:31" ht="16" x14ac:dyDescent="0.2">
      <c r="A78">
        <v>6</v>
      </c>
      <c r="B78">
        <v>12</v>
      </c>
      <c r="C78">
        <v>0.32</v>
      </c>
      <c r="D78">
        <v>130</v>
      </c>
      <c r="E78" s="15">
        <f t="shared" si="60"/>
        <v>8.9732142857142802E-2</v>
      </c>
      <c r="F78" s="30">
        <f t="shared" si="40"/>
        <v>943.68561455310703</v>
      </c>
      <c r="G78" s="30">
        <f t="shared" si="41"/>
        <v>23.016722306172682</v>
      </c>
      <c r="H78">
        <v>28</v>
      </c>
      <c r="I78" s="4">
        <v>89.732142857142804</v>
      </c>
      <c r="J78" s="4">
        <v>70.615866388308945</v>
      </c>
      <c r="K78" s="4">
        <v>1.7223382045928517</v>
      </c>
      <c r="L78" s="24"/>
      <c r="M78" s="25">
        <f t="shared" si="42"/>
        <v>0.24209995687894775</v>
      </c>
      <c r="N78" s="4">
        <f t="shared" si="43"/>
        <v>0.80664088464846473</v>
      </c>
      <c r="O78" s="26">
        <f t="shared" si="44"/>
        <v>0.89813188599919147</v>
      </c>
      <c r="P78" s="26">
        <f t="shared" si="45"/>
        <v>2.2689280275926285</v>
      </c>
      <c r="Q78" s="26">
        <f t="shared" si="46"/>
        <v>0.82139380484326963</v>
      </c>
      <c r="R78" s="26">
        <f t="shared" si="47"/>
        <v>9.5204323579576297E-2</v>
      </c>
      <c r="S78" s="27">
        <f t="shared" si="48"/>
        <v>-4.7717402067093416E-5</v>
      </c>
      <c r="T78" s="27">
        <f t="shared" si="49"/>
        <v>-19776550.559609901</v>
      </c>
      <c r="U78" s="28">
        <f t="shared" si="50"/>
        <v>-482354.89169778867</v>
      </c>
      <c r="V78">
        <f t="shared" si="51"/>
        <v>3.4434405592133138E-5</v>
      </c>
      <c r="W78">
        <f t="shared" si="52"/>
        <v>2951.7663078014234</v>
      </c>
      <c r="X78">
        <f t="shared" si="53"/>
        <v>2951.7663078014239</v>
      </c>
      <c r="Y78">
        <f t="shared" si="54"/>
        <v>2785539.4021947426</v>
      </c>
      <c r="Z78">
        <f t="shared" si="55"/>
        <v>67939.985419382007</v>
      </c>
      <c r="AA78">
        <f t="shared" si="56"/>
        <v>9.5204323579576297E-2</v>
      </c>
      <c r="AB78">
        <f t="shared" si="57"/>
        <v>7.1537987701932497</v>
      </c>
      <c r="AC78">
        <f t="shared" si="58"/>
        <v>0.17448289683397666</v>
      </c>
      <c r="AD78">
        <v>1</v>
      </c>
      <c r="AE78">
        <f t="shared" si="59"/>
        <v>0.50015179130008369</v>
      </c>
    </row>
    <row r="79" spans="1:31" ht="16" x14ac:dyDescent="0.2">
      <c r="A79">
        <v>6</v>
      </c>
      <c r="B79">
        <v>12</v>
      </c>
      <c r="C79">
        <v>0.32</v>
      </c>
      <c r="D79">
        <v>130</v>
      </c>
      <c r="E79" s="15">
        <f t="shared" si="60"/>
        <v>9.4642857142857098E-2</v>
      </c>
      <c r="F79" s="30">
        <f t="shared" si="40"/>
        <v>1060.8616553845347</v>
      </c>
      <c r="G79" s="30">
        <f t="shared" si="41"/>
        <v>23.016722306173342</v>
      </c>
      <c r="H79">
        <v>28</v>
      </c>
      <c r="I79" s="4">
        <v>94.642857142857096</v>
      </c>
      <c r="J79" s="4">
        <v>79.384133611690999</v>
      </c>
      <c r="K79" s="4">
        <v>1.7223382045929014</v>
      </c>
      <c r="L79" s="24"/>
      <c r="M79" s="25">
        <f t="shared" si="42"/>
        <v>0.23693691010564724</v>
      </c>
      <c r="N79" s="4">
        <f t="shared" si="43"/>
        <v>0.82101910371619369</v>
      </c>
      <c r="O79" s="26">
        <f t="shared" si="44"/>
        <v>0.9061010449812944</v>
      </c>
      <c r="P79" s="26">
        <f t="shared" si="45"/>
        <v>2.2689280275926285</v>
      </c>
      <c r="Q79" s="26">
        <f t="shared" si="46"/>
        <v>0.82139380484326963</v>
      </c>
      <c r="R79" s="26">
        <f t="shared" si="47"/>
        <v>9.4826832009289722E-2</v>
      </c>
      <c r="S79" s="27">
        <f t="shared" si="48"/>
        <v>-3.8393860910932885E-5</v>
      </c>
      <c r="T79" s="27">
        <f t="shared" si="49"/>
        <v>-27631023.03895798</v>
      </c>
      <c r="U79" s="28">
        <f t="shared" si="50"/>
        <v>-599489.65173281624</v>
      </c>
      <c r="V79">
        <f t="shared" si="51"/>
        <v>3.4434405592133131E-5</v>
      </c>
      <c r="W79">
        <f t="shared" si="52"/>
        <v>2965.9901973370443</v>
      </c>
      <c r="X79">
        <f t="shared" si="53"/>
        <v>2965.9901973370438</v>
      </c>
      <c r="Y79">
        <f t="shared" si="54"/>
        <v>3146505.2706012791</v>
      </c>
      <c r="Z79">
        <f t="shared" si="55"/>
        <v>68267.37273493901</v>
      </c>
      <c r="AA79">
        <f t="shared" si="56"/>
        <v>9.4826832009289722E-2</v>
      </c>
      <c r="AB79">
        <f t="shared" si="57"/>
        <v>8.0808282652540022</v>
      </c>
      <c r="AC79">
        <f t="shared" si="58"/>
        <v>0.17532369017316377</v>
      </c>
      <c r="AD79">
        <v>1</v>
      </c>
      <c r="AE79">
        <f t="shared" si="59"/>
        <v>0.49587718289291199</v>
      </c>
    </row>
    <row r="80" spans="1:31" ht="16" x14ac:dyDescent="0.2">
      <c r="A80">
        <v>6</v>
      </c>
      <c r="B80">
        <v>12</v>
      </c>
      <c r="C80">
        <v>0.32</v>
      </c>
      <c r="D80">
        <v>130</v>
      </c>
      <c r="E80" s="15">
        <f t="shared" si="60"/>
        <v>0.1</v>
      </c>
      <c r="F80" s="30">
        <f t="shared" si="40"/>
        <v>1186.4074134182076</v>
      </c>
      <c r="G80" s="30">
        <f t="shared" si="41"/>
        <v>23.016722306173342</v>
      </c>
      <c r="H80">
        <v>28</v>
      </c>
      <c r="I80" s="4">
        <v>100</v>
      </c>
      <c r="J80" s="4">
        <v>88.778705636743197</v>
      </c>
      <c r="K80" s="4">
        <v>1.7223382045929014</v>
      </c>
      <c r="L80" s="24"/>
      <c r="M80" s="25">
        <f t="shared" si="42"/>
        <v>0.23130449544386475</v>
      </c>
      <c r="N80" s="4">
        <f t="shared" si="43"/>
        <v>0.83670443360826208</v>
      </c>
      <c r="O80" s="26">
        <f t="shared" si="44"/>
        <v>0.91471549325911283</v>
      </c>
      <c r="P80" s="26">
        <f t="shared" si="45"/>
        <v>2.2689280275926285</v>
      </c>
      <c r="Q80" s="26">
        <f t="shared" si="46"/>
        <v>0.82139380484326963</v>
      </c>
      <c r="R80" s="26">
        <f t="shared" si="47"/>
        <v>9.4379959234990748E-2</v>
      </c>
      <c r="S80" s="27">
        <f t="shared" si="48"/>
        <v>-2.8230497113626856E-5</v>
      </c>
      <c r="T80" s="27">
        <f t="shared" si="49"/>
        <v>-42025735.807731457</v>
      </c>
      <c r="U80" s="28">
        <f t="shared" si="50"/>
        <v>-815314.09856269148</v>
      </c>
      <c r="V80">
        <f t="shared" si="51"/>
        <v>3.4434405592133131E-5</v>
      </c>
      <c r="W80">
        <f t="shared" si="52"/>
        <v>2982.9767853201834</v>
      </c>
      <c r="X80">
        <f t="shared" si="53"/>
        <v>2982.9767853201843</v>
      </c>
      <c r="Y80">
        <f t="shared" si="54"/>
        <v>3539025.77215828</v>
      </c>
      <c r="Z80">
        <f t="shared" si="55"/>
        <v>68658.348313476337</v>
      </c>
      <c r="AA80">
        <f t="shared" si="56"/>
        <v>9.4379959234990748E-2</v>
      </c>
      <c r="AB80">
        <f t="shared" si="57"/>
        <v>9.0888961027082704</v>
      </c>
      <c r="AC80">
        <f t="shared" si="58"/>
        <v>0.17632779035236504</v>
      </c>
      <c r="AD80">
        <v>1</v>
      </c>
      <c r="AE80">
        <f t="shared" si="59"/>
        <v>0.49122753937850916</v>
      </c>
    </row>
    <row r="81" spans="1:31" ht="16" x14ac:dyDescent="0.2">
      <c r="A81">
        <v>6</v>
      </c>
      <c r="B81">
        <v>12</v>
      </c>
      <c r="C81">
        <v>0.32</v>
      </c>
      <c r="D81">
        <v>130</v>
      </c>
      <c r="E81" s="15">
        <f t="shared" si="60"/>
        <v>0.104910714285714</v>
      </c>
      <c r="F81" s="30">
        <f t="shared" si="40"/>
        <v>1280.5667319434624</v>
      </c>
      <c r="G81" s="30">
        <f t="shared" si="41"/>
        <v>25.109151606734692</v>
      </c>
      <c r="H81">
        <v>28</v>
      </c>
      <c r="I81" s="4">
        <v>104.91071428571399</v>
      </c>
      <c r="J81" s="4">
        <v>95.82463465553235</v>
      </c>
      <c r="K81" s="4">
        <v>1.8789144050104483</v>
      </c>
      <c r="L81" s="24"/>
      <c r="M81" s="25">
        <f t="shared" si="42"/>
        <v>0.22614144867056452</v>
      </c>
      <c r="N81" s="4">
        <f t="shared" si="43"/>
        <v>0.85108265267599037</v>
      </c>
      <c r="O81" s="26">
        <f t="shared" si="44"/>
        <v>0.92254140973508092</v>
      </c>
      <c r="P81" s="26">
        <f t="shared" si="45"/>
        <v>2.2689280275926285</v>
      </c>
      <c r="Q81" s="26">
        <f t="shared" si="46"/>
        <v>0.82139380484326963</v>
      </c>
      <c r="R81" s="26">
        <f t="shared" si="47"/>
        <v>9.3936617956947729E-2</v>
      </c>
      <c r="S81" s="27">
        <f t="shared" si="48"/>
        <v>-1.8922183501140186E-5</v>
      </c>
      <c r="T81" s="27">
        <f t="shared" si="49"/>
        <v>-67675420.855436683</v>
      </c>
      <c r="U81" s="28">
        <f t="shared" si="50"/>
        <v>-1326969.0363811185</v>
      </c>
      <c r="V81">
        <f t="shared" si="51"/>
        <v>3.4434405592133131E-5</v>
      </c>
      <c r="W81">
        <f t="shared" si="52"/>
        <v>2999.9902813542153</v>
      </c>
      <c r="X81">
        <f t="shared" si="53"/>
        <v>2999.9902813542158</v>
      </c>
      <c r="Y81">
        <f t="shared" si="54"/>
        <v>3841687.7504559164</v>
      </c>
      <c r="Z81">
        <f t="shared" si="55"/>
        <v>75327.21079325366</v>
      </c>
      <c r="AA81">
        <f t="shared" si="56"/>
        <v>9.3936617956947729E-2</v>
      </c>
      <c r="AB81">
        <f t="shared" si="57"/>
        <v>9.8661900395392941</v>
      </c>
      <c r="AC81">
        <f t="shared" si="58"/>
        <v>0.19345470665763423</v>
      </c>
      <c r="AD81">
        <v>1</v>
      </c>
      <c r="AE81">
        <f t="shared" si="59"/>
        <v>0.48697813774593951</v>
      </c>
    </row>
    <row r="82" spans="1:31" ht="16" x14ac:dyDescent="0.2">
      <c r="A82">
        <v>6</v>
      </c>
      <c r="B82">
        <v>12</v>
      </c>
      <c r="C82">
        <v>0.32</v>
      </c>
      <c r="D82">
        <v>130</v>
      </c>
      <c r="E82" s="15">
        <f t="shared" si="60"/>
        <v>0.109821428571428</v>
      </c>
      <c r="F82" s="30">
        <f t="shared" si="40"/>
        <v>1414.4822071793776</v>
      </c>
      <c r="G82" s="30">
        <f t="shared" si="41"/>
        <v>20.924293005613983</v>
      </c>
      <c r="H82">
        <v>28</v>
      </c>
      <c r="I82" s="4">
        <v>109.821428571428</v>
      </c>
      <c r="J82" s="4">
        <v>105.84551148225449</v>
      </c>
      <c r="K82" s="4">
        <v>1.5657620041755038</v>
      </c>
      <c r="L82" s="24"/>
      <c r="M82" s="25">
        <f t="shared" si="42"/>
        <v>0.22097840189726423</v>
      </c>
      <c r="N82" s="4">
        <f t="shared" si="43"/>
        <v>0.86546087174371866</v>
      </c>
      <c r="O82" s="26">
        <f t="shared" si="44"/>
        <v>0.93030149507765425</v>
      </c>
      <c r="P82" s="26">
        <f t="shared" si="45"/>
        <v>2.2689280275926285</v>
      </c>
      <c r="Q82" s="26">
        <f t="shared" si="46"/>
        <v>0.82139380484326963</v>
      </c>
      <c r="R82" s="26">
        <f t="shared" si="47"/>
        <v>9.3459461476093811E-2</v>
      </c>
      <c r="S82" s="27">
        <f t="shared" si="48"/>
        <v>-9.6226156909753846E-6</v>
      </c>
      <c r="T82" s="27">
        <f t="shared" si="49"/>
        <v>-146995604.1688287</v>
      </c>
      <c r="U82" s="28">
        <f t="shared" si="50"/>
        <v>-2174491.1859296146</v>
      </c>
      <c r="V82">
        <f t="shared" si="51"/>
        <v>3.4434405592133131E-5</v>
      </c>
      <c r="W82">
        <f t="shared" si="52"/>
        <v>3018.4834197759715</v>
      </c>
      <c r="X82">
        <f t="shared" si="53"/>
        <v>3018.4834197759719</v>
      </c>
      <c r="Y82">
        <f t="shared" si="54"/>
        <v>4269591.0899390727</v>
      </c>
      <c r="Z82">
        <f t="shared" si="55"/>
        <v>63159.631507980142</v>
      </c>
      <c r="AA82">
        <f t="shared" si="56"/>
        <v>9.3459461476093811E-2</v>
      </c>
      <c r="AB82">
        <f t="shared" si="57"/>
        <v>10.965127782564686</v>
      </c>
      <c r="AC82">
        <f t="shared" si="58"/>
        <v>0.16220603228647446</v>
      </c>
      <c r="AD82">
        <v>1</v>
      </c>
      <c r="AE82">
        <f t="shared" si="59"/>
        <v>0.48274128482110734</v>
      </c>
    </row>
    <row r="83" spans="1:31" ht="16" x14ac:dyDescent="0.2">
      <c r="A83">
        <v>6</v>
      </c>
      <c r="B83">
        <v>12</v>
      </c>
      <c r="C83">
        <v>0.32</v>
      </c>
      <c r="D83">
        <v>130</v>
      </c>
      <c r="E83" s="15">
        <f t="shared" si="60"/>
        <v>0.11517857142857101</v>
      </c>
      <c r="F83" s="30">
        <f t="shared" si="40"/>
        <v>1496.0869499012595</v>
      </c>
      <c r="G83" s="30">
        <f t="shared" si="41"/>
        <v>23.016722306174675</v>
      </c>
      <c r="H83">
        <v>28</v>
      </c>
      <c r="I83" s="4">
        <v>115.178571428571</v>
      </c>
      <c r="J83" s="4">
        <v>111.951983298538</v>
      </c>
      <c r="K83" s="4">
        <v>1.7223382045930009</v>
      </c>
      <c r="L83" s="24"/>
      <c r="M83" s="25">
        <f t="shared" si="42"/>
        <v>0.21534598723548165</v>
      </c>
      <c r="N83" s="4">
        <f t="shared" si="43"/>
        <v>0.88114620163578716</v>
      </c>
      <c r="O83" s="26">
        <f t="shared" si="44"/>
        <v>0.93869388068517157</v>
      </c>
      <c r="P83" s="26">
        <f t="shared" si="45"/>
        <v>2.2689280275926285</v>
      </c>
      <c r="Q83" s="26">
        <f t="shared" si="46"/>
        <v>0.82139380484326963</v>
      </c>
      <c r="R83" s="26">
        <f t="shared" si="47"/>
        <v>9.2898475172574699E-2</v>
      </c>
      <c r="S83" s="27">
        <f t="shared" si="48"/>
        <v>5.1118595007041929E-7</v>
      </c>
      <c r="T83" s="27">
        <f t="shared" si="49"/>
        <v>2926698102.1195192</v>
      </c>
      <c r="U83" s="28">
        <f t="shared" si="50"/>
        <v>45026124.647995442</v>
      </c>
      <c r="V83">
        <f t="shared" si="51"/>
        <v>3.4434405592133138E-5</v>
      </c>
      <c r="W83">
        <f t="shared" si="52"/>
        <v>3040.47066875257</v>
      </c>
      <c r="X83">
        <f t="shared" si="53"/>
        <v>3040.4706687525709</v>
      </c>
      <c r="Y83">
        <f t="shared" si="54"/>
        <v>4548808.4890782768</v>
      </c>
      <c r="Z83">
        <f t="shared" si="55"/>
        <v>69981.669062747125</v>
      </c>
      <c r="AA83">
        <f t="shared" si="56"/>
        <v>9.2898475172574699E-2</v>
      </c>
      <c r="AB83">
        <f t="shared" si="57"/>
        <v>11.682211549179073</v>
      </c>
      <c r="AC83">
        <f t="shared" si="58"/>
        <v>0.17972633152584319</v>
      </c>
      <c r="AD83">
        <v>1</v>
      </c>
      <c r="AE83">
        <f t="shared" si="59"/>
        <v>0.47813396715963202</v>
      </c>
    </row>
    <row r="84" spans="1:31" ht="16" x14ac:dyDescent="0.2">
      <c r="A84">
        <v>6</v>
      </c>
      <c r="B84">
        <v>12</v>
      </c>
      <c r="C84">
        <v>0.32</v>
      </c>
      <c r="D84">
        <v>130</v>
      </c>
      <c r="E84" s="15">
        <f t="shared" si="60"/>
        <v>0.120089285714285</v>
      </c>
      <c r="F84" s="30">
        <f t="shared" si="40"/>
        <v>1604.8932735304436</v>
      </c>
      <c r="G84" s="30">
        <f t="shared" si="41"/>
        <v>23.016722306174668</v>
      </c>
      <c r="H84">
        <v>28</v>
      </c>
      <c r="I84" s="4">
        <v>120.089285714285</v>
      </c>
      <c r="J84" s="4">
        <v>120.09394572025001</v>
      </c>
      <c r="K84" s="4">
        <v>1.7223382045930009</v>
      </c>
      <c r="L84" s="24"/>
      <c r="M84" s="25">
        <f t="shared" si="42"/>
        <v>0.21018294046218142</v>
      </c>
      <c r="N84" s="4">
        <f t="shared" si="43"/>
        <v>0.89552442070351546</v>
      </c>
      <c r="O84" s="26">
        <f t="shared" si="44"/>
        <v>0.94632152078641618</v>
      </c>
      <c r="P84" s="26">
        <f t="shared" si="45"/>
        <v>2.2689280275926285</v>
      </c>
      <c r="Q84" s="26">
        <f t="shared" si="46"/>
        <v>0.82139380484326963</v>
      </c>
      <c r="R84" s="26">
        <f t="shared" si="47"/>
        <v>9.2345341042055606E-2</v>
      </c>
      <c r="S84" s="27">
        <f t="shared" si="48"/>
        <v>9.7890798391944655E-6</v>
      </c>
      <c r="T84" s="27">
        <f t="shared" si="49"/>
        <v>163947306.57978868</v>
      </c>
      <c r="U84" s="28">
        <f t="shared" si="50"/>
        <v>2351265.1530349245</v>
      </c>
      <c r="V84">
        <f t="shared" si="51"/>
        <v>3.4434405592133131E-5</v>
      </c>
      <c r="W84">
        <f t="shared" si="52"/>
        <v>3062.4140080622365</v>
      </c>
      <c r="X84">
        <f t="shared" si="53"/>
        <v>3062.4140080622369</v>
      </c>
      <c r="Y84">
        <f t="shared" si="54"/>
        <v>4914847.6423044894</v>
      </c>
      <c r="Z84">
        <f t="shared" si="55"/>
        <v>70486.73281010786</v>
      </c>
      <c r="AA84">
        <f t="shared" si="56"/>
        <v>9.2345341042055606E-2</v>
      </c>
      <c r="AB84">
        <f t="shared" si="57"/>
        <v>12.622270211472298</v>
      </c>
      <c r="AC84">
        <f t="shared" si="58"/>
        <v>0.18102343197679774</v>
      </c>
      <c r="AD84">
        <v>1</v>
      </c>
      <c r="AE84">
        <f t="shared" si="59"/>
        <v>0.47392444229597253</v>
      </c>
    </row>
    <row r="85" spans="1:31" ht="16" x14ac:dyDescent="0.2">
      <c r="A85">
        <v>6</v>
      </c>
      <c r="B85">
        <v>12</v>
      </c>
      <c r="C85">
        <v>0.32</v>
      </c>
      <c r="D85">
        <v>130</v>
      </c>
      <c r="E85" s="15">
        <f t="shared" si="60"/>
        <v>0.125</v>
      </c>
      <c r="F85" s="30">
        <f t="shared" si="40"/>
        <v>1676.0358697495224</v>
      </c>
      <c r="G85" s="30">
        <f t="shared" si="41"/>
        <v>23.016722306174678</v>
      </c>
      <c r="H85">
        <v>28</v>
      </c>
      <c r="I85" s="4">
        <v>125</v>
      </c>
      <c r="J85" s="4">
        <v>125.417536534446</v>
      </c>
      <c r="K85" s="4">
        <v>1.7223382045930009</v>
      </c>
      <c r="L85" s="24"/>
      <c r="M85" s="25">
        <f t="shared" si="42"/>
        <v>0.2050198936888801</v>
      </c>
      <c r="N85" s="4">
        <f t="shared" si="43"/>
        <v>0.90990263977124664</v>
      </c>
      <c r="O85" s="26">
        <f t="shared" si="44"/>
        <v>0.95388816942618937</v>
      </c>
      <c r="P85" s="26">
        <f t="shared" si="45"/>
        <v>2.2689280275926285</v>
      </c>
      <c r="Q85" s="26">
        <f t="shared" si="46"/>
        <v>0.82139380484326963</v>
      </c>
      <c r="R85" s="26">
        <f t="shared" si="47"/>
        <v>9.1753176910496392E-2</v>
      </c>
      <c r="S85" s="27">
        <f t="shared" si="48"/>
        <v>1.9054853648994561E-5</v>
      </c>
      <c r="T85" s="27">
        <f t="shared" si="49"/>
        <v>87958475.075349599</v>
      </c>
      <c r="U85" s="28">
        <f t="shared" si="50"/>
        <v>1207919.1333694221</v>
      </c>
      <c r="V85">
        <f t="shared" si="51"/>
        <v>3.4434405592133144E-5</v>
      </c>
      <c r="W85">
        <f t="shared" si="52"/>
        <v>3086.2014730444107</v>
      </c>
      <c r="X85">
        <f t="shared" si="53"/>
        <v>3086.2014730444112</v>
      </c>
      <c r="Y85">
        <f t="shared" si="54"/>
        <v>5172584.3700962467</v>
      </c>
      <c r="Z85">
        <f t="shared" si="55"/>
        <v>71034.242285970453</v>
      </c>
      <c r="AA85">
        <f t="shared" si="56"/>
        <v>9.1753176910496392E-2</v>
      </c>
      <c r="AB85">
        <f t="shared" si="57"/>
        <v>13.284187499325977</v>
      </c>
      <c r="AC85">
        <f t="shared" si="58"/>
        <v>0.18242954118925725</v>
      </c>
      <c r="AD85">
        <v>1</v>
      </c>
      <c r="AE85">
        <f t="shared" si="59"/>
        <v>0.46972853190846314</v>
      </c>
    </row>
    <row r="86" spans="1:31" ht="16" x14ac:dyDescent="0.2">
      <c r="A86">
        <v>6</v>
      </c>
      <c r="B86">
        <v>12</v>
      </c>
      <c r="C86">
        <v>0.32</v>
      </c>
      <c r="D86">
        <v>130</v>
      </c>
      <c r="E86" s="15">
        <f t="shared" si="60"/>
        <v>0.13124999999999901</v>
      </c>
      <c r="F86" s="30">
        <f t="shared" si="40"/>
        <v>1732.5314608646745</v>
      </c>
      <c r="G86" s="30">
        <f t="shared" si="41"/>
        <v>25.109151606735445</v>
      </c>
      <c r="H86">
        <v>28</v>
      </c>
      <c r="I86" s="4">
        <v>131.24999999999901</v>
      </c>
      <c r="J86" s="4">
        <v>129.64509394571951</v>
      </c>
      <c r="K86" s="4">
        <v>1.8789144050105051</v>
      </c>
      <c r="L86" s="24"/>
      <c r="M86" s="25">
        <f t="shared" si="42"/>
        <v>0.19844874325013501</v>
      </c>
      <c r="N86" s="4">
        <f t="shared" si="43"/>
        <v>0.92820219131199</v>
      </c>
      <c r="O86" s="26">
        <f t="shared" si="44"/>
        <v>0.96343250480352283</v>
      </c>
      <c r="P86" s="26">
        <f t="shared" si="45"/>
        <v>2.2689280275926285</v>
      </c>
      <c r="Q86" s="26">
        <f t="shared" si="46"/>
        <v>0.82139380484326963</v>
      </c>
      <c r="R86" s="26">
        <f t="shared" si="47"/>
        <v>9.0940119812381662E-2</v>
      </c>
      <c r="S86" s="27">
        <f t="shared" si="48"/>
        <v>3.0828182456856065E-5</v>
      </c>
      <c r="T86" s="27">
        <f t="shared" si="49"/>
        <v>56199597.990875602</v>
      </c>
      <c r="U86" s="28">
        <f t="shared" si="50"/>
        <v>814486.92740402767</v>
      </c>
      <c r="V86">
        <f t="shared" si="51"/>
        <v>3.4434405592133124E-5</v>
      </c>
      <c r="W86">
        <f t="shared" si="52"/>
        <v>3119.3712878805372</v>
      </c>
      <c r="X86">
        <f t="shared" si="53"/>
        <v>3119.3712878805377</v>
      </c>
      <c r="Y86">
        <f t="shared" si="54"/>
        <v>5404408.8943709889</v>
      </c>
      <c r="Z86">
        <f t="shared" si="55"/>
        <v>78324.766585090023</v>
      </c>
      <c r="AA86">
        <f t="shared" si="56"/>
        <v>9.0940119812381662E-2</v>
      </c>
      <c r="AB86">
        <f t="shared" si="57"/>
        <v>13.879557284923196</v>
      </c>
      <c r="AC86">
        <f t="shared" si="58"/>
        <v>0.20115300412932996</v>
      </c>
      <c r="AD86">
        <v>1</v>
      </c>
      <c r="AE86">
        <f t="shared" si="59"/>
        <v>0.46440855477707854</v>
      </c>
    </row>
    <row r="87" spans="1:31" ht="16" x14ac:dyDescent="0.2">
      <c r="A87">
        <v>6</v>
      </c>
      <c r="B87">
        <v>12</v>
      </c>
      <c r="C87">
        <v>0.32</v>
      </c>
      <c r="D87">
        <v>130</v>
      </c>
      <c r="E87" s="15">
        <f t="shared" si="60"/>
        <v>0.135267857142857</v>
      </c>
      <c r="F87" s="30">
        <f t="shared" si="40"/>
        <v>1763.9179003730992</v>
      </c>
      <c r="G87" s="30">
        <f t="shared" si="41"/>
        <v>23.016722306174675</v>
      </c>
      <c r="H87">
        <v>28</v>
      </c>
      <c r="I87" s="4">
        <v>135.267857142857</v>
      </c>
      <c r="J87" s="4">
        <v>131.99373695198301</v>
      </c>
      <c r="K87" s="4">
        <v>1.7223382045930009</v>
      </c>
      <c r="L87" s="24"/>
      <c r="M87" s="25">
        <f t="shared" si="42"/>
        <v>0.19422443225379729</v>
      </c>
      <c r="N87" s="4">
        <f t="shared" si="43"/>
        <v>0.93996618873104343</v>
      </c>
      <c r="O87" s="26">
        <f t="shared" si="44"/>
        <v>0.96951853449588232</v>
      </c>
      <c r="P87" s="26">
        <f t="shared" si="45"/>
        <v>2.2689280275926285</v>
      </c>
      <c r="Q87" s="26">
        <f t="shared" si="46"/>
        <v>0.82139380484326963</v>
      </c>
      <c r="R87" s="26">
        <f t="shared" si="47"/>
        <v>9.0380584352952667E-2</v>
      </c>
      <c r="S87" s="27">
        <f t="shared" si="48"/>
        <v>3.8384081104689246E-5</v>
      </c>
      <c r="T87" s="27">
        <f t="shared" si="49"/>
        <v>45954412.600425847</v>
      </c>
      <c r="U87" s="28">
        <f t="shared" si="50"/>
        <v>599642.3945488903</v>
      </c>
      <c r="V87">
        <f t="shared" si="51"/>
        <v>3.4434405592133138E-5</v>
      </c>
      <c r="W87">
        <f t="shared" si="52"/>
        <v>3142.5479155687813</v>
      </c>
      <c r="X87">
        <f t="shared" si="53"/>
        <v>3142.5479155687817</v>
      </c>
      <c r="Y87">
        <f t="shared" si="54"/>
        <v>5543196.5210519452</v>
      </c>
      <c r="Z87">
        <f t="shared" si="55"/>
        <v>72331.1527064947</v>
      </c>
      <c r="AA87">
        <f t="shared" si="56"/>
        <v>9.0380584352952667E-2</v>
      </c>
      <c r="AB87">
        <f t="shared" si="57"/>
        <v>14.235990495771329</v>
      </c>
      <c r="AC87">
        <f t="shared" si="58"/>
        <v>0.1857602555794709</v>
      </c>
      <c r="AD87">
        <v>1</v>
      </c>
      <c r="AE87">
        <f t="shared" si="59"/>
        <v>0.4610008952592366</v>
      </c>
    </row>
    <row r="88" spans="1:31" ht="16" x14ac:dyDescent="0.2">
      <c r="A88">
        <v>6</v>
      </c>
      <c r="B88">
        <v>12</v>
      </c>
      <c r="C88">
        <v>0.32</v>
      </c>
      <c r="D88">
        <v>130</v>
      </c>
      <c r="E88" s="15">
        <f t="shared" si="60"/>
        <v>0.140625</v>
      </c>
      <c r="F88" s="30">
        <f t="shared" si="40"/>
        <v>1768.1027589742205</v>
      </c>
      <c r="G88" s="30">
        <f t="shared" si="41"/>
        <v>23.016722306174675</v>
      </c>
      <c r="H88">
        <v>28</v>
      </c>
      <c r="I88" s="4">
        <v>140.625</v>
      </c>
      <c r="J88" s="4">
        <v>132.30688935281799</v>
      </c>
      <c r="K88" s="4">
        <v>1.7223382045930009</v>
      </c>
      <c r="L88" s="24"/>
      <c r="M88" s="25">
        <f t="shared" si="42"/>
        <v>0.18859201759201472</v>
      </c>
      <c r="N88" s="4">
        <f t="shared" si="43"/>
        <v>0.95565151862311215</v>
      </c>
      <c r="O88" s="26">
        <f t="shared" si="44"/>
        <v>0.97757430337704365</v>
      </c>
      <c r="P88" s="26">
        <f t="shared" si="45"/>
        <v>2.2689280275926285</v>
      </c>
      <c r="Q88" s="26">
        <f t="shared" si="46"/>
        <v>0.82139380484326963</v>
      </c>
      <c r="R88" s="26">
        <f t="shared" si="47"/>
        <v>8.9587389494113656E-2</v>
      </c>
      <c r="S88" s="27">
        <f t="shared" si="48"/>
        <v>4.8441655663551385E-5</v>
      </c>
      <c r="T88" s="27">
        <f t="shared" si="49"/>
        <v>36499635.174620621</v>
      </c>
      <c r="U88" s="28">
        <f t="shared" si="50"/>
        <v>475143.17978798947</v>
      </c>
      <c r="V88">
        <f t="shared" si="51"/>
        <v>3.4434405592133138E-5</v>
      </c>
      <c r="W88">
        <f t="shared" si="52"/>
        <v>3175.9032035591026</v>
      </c>
      <c r="X88">
        <f t="shared" si="53"/>
        <v>3175.9032035591031</v>
      </c>
      <c r="Y88">
        <f t="shared" si="54"/>
        <v>5615323.2164479159</v>
      </c>
      <c r="Z88">
        <f t="shared" si="55"/>
        <v>73098.882107610421</v>
      </c>
      <c r="AA88">
        <f t="shared" si="56"/>
        <v>8.9587389494113656E-2</v>
      </c>
      <c r="AB88">
        <f t="shared" si="57"/>
        <v>14.421225665812456</v>
      </c>
      <c r="AC88">
        <f t="shared" si="58"/>
        <v>0.18773193174431549</v>
      </c>
      <c r="AD88">
        <v>1</v>
      </c>
      <c r="AE88">
        <f t="shared" si="59"/>
        <v>0.45647279022633397</v>
      </c>
    </row>
    <row r="89" spans="1:31" ht="16" x14ac:dyDescent="0.2">
      <c r="A89">
        <v>6</v>
      </c>
      <c r="B89">
        <v>12</v>
      </c>
      <c r="C89">
        <v>0.32</v>
      </c>
      <c r="D89">
        <v>130</v>
      </c>
      <c r="E89" s="15">
        <f t="shared" si="60"/>
        <v>0.14553571428571399</v>
      </c>
      <c r="F89" s="30">
        <f t="shared" si="40"/>
        <v>1770.1951882747808</v>
      </c>
      <c r="G89" s="30">
        <f t="shared" si="41"/>
        <v>25.109151606735448</v>
      </c>
      <c r="H89">
        <v>28</v>
      </c>
      <c r="I89" s="4">
        <v>145.53571428571399</v>
      </c>
      <c r="J89" s="4">
        <v>132.46346555323549</v>
      </c>
      <c r="K89" s="4">
        <v>1.8789144050105051</v>
      </c>
      <c r="L89" s="24"/>
      <c r="M89" s="25">
        <f t="shared" si="42"/>
        <v>0.18342897081871448</v>
      </c>
      <c r="N89" s="4">
        <f t="shared" si="43"/>
        <v>0.97002973769084022</v>
      </c>
      <c r="O89" s="26">
        <f t="shared" si="44"/>
        <v>0.98490087708908058</v>
      </c>
      <c r="P89" s="26">
        <f t="shared" si="45"/>
        <v>2.2689280275926285</v>
      </c>
      <c r="Q89" s="26">
        <f t="shared" si="46"/>
        <v>0.82139380484326963</v>
      </c>
      <c r="R89" s="26">
        <f t="shared" si="47"/>
        <v>8.8810757667759019E-2</v>
      </c>
      <c r="S89" s="27">
        <f t="shared" si="48"/>
        <v>5.7642581933497661E-5</v>
      </c>
      <c r="T89" s="27">
        <f t="shared" si="49"/>
        <v>30709852.489207681</v>
      </c>
      <c r="U89" s="28">
        <f t="shared" si="50"/>
        <v>435600.74452778534</v>
      </c>
      <c r="V89">
        <f t="shared" si="51"/>
        <v>3.4434405592133131E-5</v>
      </c>
      <c r="W89">
        <f t="shared" si="52"/>
        <v>3209.1439777218743</v>
      </c>
      <c r="X89">
        <f t="shared" si="53"/>
        <v>3209.1439777218743</v>
      </c>
      <c r="Y89">
        <f t="shared" si="54"/>
        <v>5680811.2278442523</v>
      </c>
      <c r="Z89">
        <f t="shared" si="55"/>
        <v>80578.882664460587</v>
      </c>
      <c r="AA89">
        <f t="shared" si="56"/>
        <v>8.8810757667759019E-2</v>
      </c>
      <c r="AB89">
        <f t="shared" si="57"/>
        <v>14.589411423666172</v>
      </c>
      <c r="AC89">
        <f t="shared" si="58"/>
        <v>0.20694200600945722</v>
      </c>
      <c r="AD89">
        <v>1</v>
      </c>
      <c r="AE89">
        <f t="shared" si="59"/>
        <v>0.45233794330275617</v>
      </c>
    </row>
    <row r="90" spans="1:31" ht="16" x14ac:dyDescent="0.2">
      <c r="A90">
        <v>6</v>
      </c>
      <c r="B90">
        <v>12</v>
      </c>
      <c r="C90">
        <v>0.32</v>
      </c>
      <c r="D90">
        <v>130</v>
      </c>
      <c r="E90" s="15">
        <f t="shared" si="60"/>
        <v>0.150892857142857</v>
      </c>
      <c r="F90" s="30">
        <f t="shared" si="40"/>
        <v>1690.6828748534601</v>
      </c>
      <c r="G90" s="30">
        <f t="shared" si="41"/>
        <v>25.10915160673526</v>
      </c>
      <c r="H90">
        <v>28</v>
      </c>
      <c r="I90" s="4">
        <v>150.892857142857</v>
      </c>
      <c r="J90" s="4">
        <v>126.5135699373695</v>
      </c>
      <c r="K90" s="4">
        <v>1.8789144050104909</v>
      </c>
      <c r="L90" s="24"/>
      <c r="M90" s="25">
        <f t="shared" si="42"/>
        <v>0.17779655615693191</v>
      </c>
      <c r="N90" s="4">
        <f t="shared" si="43"/>
        <v>0.98571506758290894</v>
      </c>
      <c r="O90" s="26">
        <f t="shared" si="44"/>
        <v>0.99283184255084656</v>
      </c>
      <c r="P90" s="26">
        <f t="shared" si="45"/>
        <v>2.2689280275926285</v>
      </c>
      <c r="Q90" s="26">
        <f t="shared" si="46"/>
        <v>0.82139380484326963</v>
      </c>
      <c r="R90" s="26">
        <f t="shared" si="47"/>
        <v>8.7906723931195321E-2</v>
      </c>
      <c r="S90" s="27">
        <f t="shared" si="48"/>
        <v>6.7657871121820938E-5</v>
      </c>
      <c r="T90" s="27">
        <f t="shared" si="49"/>
        <v>24988709.322664205</v>
      </c>
      <c r="U90" s="28">
        <f t="shared" si="50"/>
        <v>371119.44538611243</v>
      </c>
      <c r="V90">
        <f t="shared" si="51"/>
        <v>3.4434405592133131E-5</v>
      </c>
      <c r="W90">
        <f t="shared" si="52"/>
        <v>3248.5834148637114</v>
      </c>
      <c r="X90">
        <f t="shared" si="53"/>
        <v>3248.5834148637118</v>
      </c>
      <c r="Y90">
        <f t="shared" si="54"/>
        <v>5492324.3470430514</v>
      </c>
      <c r="Z90">
        <f t="shared" si="55"/>
        <v>81569.173470938695</v>
      </c>
      <c r="AA90">
        <f t="shared" si="56"/>
        <v>8.7906723931195321E-2</v>
      </c>
      <c r="AB90">
        <f t="shared" si="57"/>
        <v>14.105341008072417</v>
      </c>
      <c r="AC90">
        <f t="shared" si="58"/>
        <v>0.20948526249613086</v>
      </c>
      <c r="AD90">
        <v>1</v>
      </c>
      <c r="AE90">
        <f t="shared" si="59"/>
        <v>0.44784507420944863</v>
      </c>
    </row>
    <row r="91" spans="1:31" ht="16" x14ac:dyDescent="0.2">
      <c r="A91">
        <v>6</v>
      </c>
      <c r="B91">
        <v>12</v>
      </c>
      <c r="C91">
        <v>0.32</v>
      </c>
      <c r="D91">
        <v>130</v>
      </c>
      <c r="E91" s="15">
        <f t="shared" si="60"/>
        <v>0.155357142857142</v>
      </c>
      <c r="F91" s="30">
        <f t="shared" si="40"/>
        <v>1634.1872837383007</v>
      </c>
      <c r="G91" s="30">
        <f t="shared" si="41"/>
        <v>23.016722306167932</v>
      </c>
      <c r="H91">
        <v>28</v>
      </c>
      <c r="I91" s="4">
        <v>155.35714285714201</v>
      </c>
      <c r="J91" s="4">
        <v>122.2860125260955</v>
      </c>
      <c r="K91" s="4">
        <v>1.7223382045924964</v>
      </c>
      <c r="L91" s="24"/>
      <c r="M91" s="25">
        <f t="shared" si="42"/>
        <v>0.17310287727211396</v>
      </c>
      <c r="N91" s="4">
        <f t="shared" si="43"/>
        <v>0.99878617582629681</v>
      </c>
      <c r="O91" s="26">
        <f t="shared" si="44"/>
        <v>0.99939290363014721</v>
      </c>
      <c r="P91" s="26">
        <f t="shared" si="45"/>
        <v>2.2689280275926285</v>
      </c>
      <c r="Q91" s="26">
        <f t="shared" si="46"/>
        <v>0.82139380484326963</v>
      </c>
      <c r="R91" s="26">
        <f t="shared" si="47"/>
        <v>8.710590754997187E-2</v>
      </c>
      <c r="S91" s="27">
        <f t="shared" si="48"/>
        <v>7.5984841908930168E-5</v>
      </c>
      <c r="T91" s="27">
        <f t="shared" si="49"/>
        <v>21506753.750924654</v>
      </c>
      <c r="U91" s="28">
        <f t="shared" si="50"/>
        <v>302912.02466084063</v>
      </c>
      <c r="V91">
        <f t="shared" si="51"/>
        <v>3.4434405592133138E-5</v>
      </c>
      <c r="W91">
        <f t="shared" si="52"/>
        <v>3284.2090469090235</v>
      </c>
      <c r="X91">
        <f t="shared" si="53"/>
        <v>3284.2090469090231</v>
      </c>
      <c r="Y91">
        <f t="shared" si="54"/>
        <v>5367012.6615970097</v>
      </c>
      <c r="Z91">
        <f t="shared" si="55"/>
        <v>75591.727628109438</v>
      </c>
      <c r="AA91">
        <f t="shared" si="56"/>
        <v>8.710590754997187E-2</v>
      </c>
      <c r="AB91">
        <f t="shared" si="57"/>
        <v>13.783516595706031</v>
      </c>
      <c r="AC91">
        <f t="shared" si="58"/>
        <v>0.19413403655919503</v>
      </c>
      <c r="AD91">
        <v>1</v>
      </c>
      <c r="AE91">
        <f t="shared" si="59"/>
        <v>0.44411565960777422</v>
      </c>
    </row>
    <row r="92" spans="1:31" ht="16" x14ac:dyDescent="0.2">
      <c r="A92">
        <v>6</v>
      </c>
      <c r="B92">
        <v>12</v>
      </c>
      <c r="C92">
        <v>0.32</v>
      </c>
      <c r="D92">
        <v>130</v>
      </c>
      <c r="E92" s="15">
        <f t="shared" si="60"/>
        <v>0.160714285714285</v>
      </c>
      <c r="F92" s="30">
        <f t="shared" si="40"/>
        <v>1537.9355359124875</v>
      </c>
      <c r="G92" s="30">
        <f t="shared" si="41"/>
        <v>23.016722306174678</v>
      </c>
      <c r="H92">
        <v>28</v>
      </c>
      <c r="I92" s="4">
        <v>160.71428571428501</v>
      </c>
      <c r="J92" s="4">
        <v>115.083507306889</v>
      </c>
      <c r="K92" s="4">
        <v>1.7223382045930009</v>
      </c>
      <c r="L92" s="24"/>
      <c r="M92" s="25">
        <f t="shared" si="42"/>
        <v>0.16747046261033138</v>
      </c>
      <c r="N92" s="4">
        <f t="shared" si="43"/>
        <v>1.0144715057183655</v>
      </c>
      <c r="O92" s="26">
        <f t="shared" si="44"/>
        <v>1.0072097625213754</v>
      </c>
      <c r="P92" s="26">
        <f t="shared" si="45"/>
        <v>2.2689280275926285</v>
      </c>
      <c r="Q92" s="26">
        <f t="shared" si="46"/>
        <v>0.82139380484326963</v>
      </c>
      <c r="R92" s="26">
        <f t="shared" si="47"/>
        <v>8.6085147046064167E-2</v>
      </c>
      <c r="S92" s="27">
        <f t="shared" si="48"/>
        <v>8.5952320181468557E-5</v>
      </c>
      <c r="T92" s="27">
        <f t="shared" si="49"/>
        <v>17892891.461981367</v>
      </c>
      <c r="U92" s="28">
        <f t="shared" si="50"/>
        <v>267784.77017932921</v>
      </c>
      <c r="V92">
        <f t="shared" si="51"/>
        <v>3.4434405592133144E-5</v>
      </c>
      <c r="W92">
        <f t="shared" si="52"/>
        <v>3330.5875569839927</v>
      </c>
      <c r="X92">
        <f t="shared" si="53"/>
        <v>3330.5875569839941</v>
      </c>
      <c r="Y92">
        <f t="shared" si="54"/>
        <v>5122228.9593536416</v>
      </c>
      <c r="Z92">
        <f t="shared" si="55"/>
        <v>76659.208915501324</v>
      </c>
      <c r="AA92">
        <f t="shared" si="56"/>
        <v>8.6085147046064167E-2</v>
      </c>
      <c r="AB92">
        <f t="shared" si="57"/>
        <v>13.154865158683732</v>
      </c>
      <c r="AC92">
        <f t="shared" si="58"/>
        <v>0.19687553298711541</v>
      </c>
      <c r="AD92">
        <v>1</v>
      </c>
      <c r="AE92">
        <f t="shared" si="59"/>
        <v>0.43965844043187002</v>
      </c>
    </row>
    <row r="93" spans="1:31" ht="16" x14ac:dyDescent="0.2">
      <c r="A93">
        <v>6</v>
      </c>
      <c r="B93">
        <v>12</v>
      </c>
      <c r="C93">
        <v>0.32</v>
      </c>
      <c r="D93">
        <v>130</v>
      </c>
      <c r="E93" s="15">
        <f t="shared" si="60"/>
        <v>0.16473214285714202</v>
      </c>
      <c r="F93" s="30">
        <f t="shared" si="40"/>
        <v>1443.7762173872279</v>
      </c>
      <c r="G93" s="30">
        <f t="shared" si="41"/>
        <v>25.10915160673536</v>
      </c>
      <c r="H93">
        <v>28</v>
      </c>
      <c r="I93" s="4">
        <v>164.73214285714201</v>
      </c>
      <c r="J93" s="4">
        <v>108.0375782880995</v>
      </c>
      <c r="K93" s="4">
        <v>1.878914405010498</v>
      </c>
      <c r="L93" s="24"/>
      <c r="M93" s="25">
        <f t="shared" si="42"/>
        <v>0.16324615161399469</v>
      </c>
      <c r="N93" s="4">
        <f t="shared" si="43"/>
        <v>1.0262355031374162</v>
      </c>
      <c r="O93" s="26">
        <f t="shared" si="44"/>
        <v>1.0130328243139095</v>
      </c>
      <c r="P93" s="26">
        <f t="shared" si="45"/>
        <v>2.2689280275926285</v>
      </c>
      <c r="Q93" s="26">
        <f t="shared" si="46"/>
        <v>0.82139380484326963</v>
      </c>
      <c r="R93" s="26">
        <f t="shared" si="47"/>
        <v>8.527483717572322E-2</v>
      </c>
      <c r="S93" s="27">
        <f t="shared" si="48"/>
        <v>9.340876047385351E-5</v>
      </c>
      <c r="T93" s="27">
        <f t="shared" si="49"/>
        <v>15456539.729925675</v>
      </c>
      <c r="U93" s="28">
        <f t="shared" si="50"/>
        <v>268809.38660741335</v>
      </c>
      <c r="V93">
        <f t="shared" si="51"/>
        <v>3.4434405592133138E-5</v>
      </c>
      <c r="W93">
        <f t="shared" si="52"/>
        <v>3368.2007102753137</v>
      </c>
      <c r="X93">
        <f t="shared" si="53"/>
        <v>3368.2007102753137</v>
      </c>
      <c r="Y93">
        <f t="shared" si="54"/>
        <v>4862928.0808822671</v>
      </c>
      <c r="Z93">
        <f t="shared" si="55"/>
        <v>84572.662276216564</v>
      </c>
      <c r="AA93">
        <f t="shared" si="56"/>
        <v>8.527483717572322E-2</v>
      </c>
      <c r="AB93">
        <f t="shared" si="57"/>
        <v>12.488930832263151</v>
      </c>
      <c r="AC93">
        <f t="shared" si="58"/>
        <v>0.21719879708284567</v>
      </c>
      <c r="AD93">
        <v>1</v>
      </c>
      <c r="AE93">
        <f t="shared" si="59"/>
        <v>0.43632881007824886</v>
      </c>
    </row>
    <row r="94" spans="1:31" ht="16" x14ac:dyDescent="0.2">
      <c r="A94">
        <v>6</v>
      </c>
      <c r="B94">
        <v>12</v>
      </c>
      <c r="C94">
        <v>0.32</v>
      </c>
      <c r="D94">
        <v>130</v>
      </c>
      <c r="E94" s="15">
        <f t="shared" si="60"/>
        <v>0.16964285714285698</v>
      </c>
      <c r="F94" s="30">
        <f t="shared" si="40"/>
        <v>1337.0623230586102</v>
      </c>
      <c r="G94" s="30">
        <f t="shared" si="41"/>
        <v>23.016722306168692</v>
      </c>
      <c r="H94">
        <v>28</v>
      </c>
      <c r="I94" s="4">
        <v>169.642857142857</v>
      </c>
      <c r="J94" s="4">
        <v>100.05219206680545</v>
      </c>
      <c r="K94" s="4">
        <v>1.7223382045925533</v>
      </c>
      <c r="L94" s="24"/>
      <c r="M94" s="25">
        <f t="shared" si="42"/>
        <v>0.15808310484069343</v>
      </c>
      <c r="N94" s="4">
        <f t="shared" si="43"/>
        <v>1.0406137222051473</v>
      </c>
      <c r="O94" s="26">
        <f t="shared" si="44"/>
        <v>1.020104760407061</v>
      </c>
      <c r="P94" s="26">
        <f t="shared" si="45"/>
        <v>2.2689280275926285</v>
      </c>
      <c r="Q94" s="26">
        <f t="shared" si="46"/>
        <v>0.82139380484326963</v>
      </c>
      <c r="R94" s="26">
        <f t="shared" si="47"/>
        <v>8.4229934630249748E-2</v>
      </c>
      <c r="S94" s="27">
        <f t="shared" si="48"/>
        <v>1.0249816362357216E-4</v>
      </c>
      <c r="T94" s="27">
        <f t="shared" si="49"/>
        <v>13044744.176773889</v>
      </c>
      <c r="U94" s="28">
        <f t="shared" si="50"/>
        <v>224557.41149371566</v>
      </c>
      <c r="V94">
        <f t="shared" si="51"/>
        <v>3.4434405592133138E-5</v>
      </c>
      <c r="W94">
        <f t="shared" si="52"/>
        <v>3417.7794374813348</v>
      </c>
      <c r="X94">
        <f t="shared" si="53"/>
        <v>3417.7794374813352</v>
      </c>
      <c r="Y94">
        <f t="shared" si="54"/>
        <v>4569784.1143807443</v>
      </c>
      <c r="Z94">
        <f t="shared" si="55"/>
        <v>78666.080216241331</v>
      </c>
      <c r="AA94">
        <f t="shared" si="56"/>
        <v>8.4229934630249748E-2</v>
      </c>
      <c r="AB94">
        <f t="shared" si="57"/>
        <v>11.736080972951932</v>
      </c>
      <c r="AC94">
        <f t="shared" si="58"/>
        <v>0.2020295629146254</v>
      </c>
      <c r="AD94">
        <v>1</v>
      </c>
      <c r="AE94">
        <f t="shared" si="59"/>
        <v>0.43227514827975622</v>
      </c>
    </row>
    <row r="95" spans="1:31" ht="16" x14ac:dyDescent="0.2">
      <c r="A95">
        <v>6</v>
      </c>
      <c r="B95">
        <v>12</v>
      </c>
      <c r="C95">
        <v>0.32</v>
      </c>
      <c r="D95">
        <v>130</v>
      </c>
      <c r="E95" s="15">
        <f t="shared" si="60"/>
        <v>0.17544642857142798</v>
      </c>
      <c r="F95" s="30">
        <f t="shared" si="40"/>
        <v>1242.9030045333598</v>
      </c>
      <c r="G95" s="30">
        <f t="shared" si="41"/>
        <v>29.294010207857479</v>
      </c>
      <c r="H95">
        <v>28</v>
      </c>
      <c r="I95" s="4">
        <v>175.44642857142799</v>
      </c>
      <c r="J95" s="4">
        <v>93.006263048016649</v>
      </c>
      <c r="K95" s="4">
        <v>2.192066805845549</v>
      </c>
      <c r="L95" s="24"/>
      <c r="M95" s="25">
        <f t="shared" si="42"/>
        <v>0.15198132229042963</v>
      </c>
      <c r="N95" s="4">
        <f t="shared" si="43"/>
        <v>1.0576061629215532</v>
      </c>
      <c r="O95" s="26">
        <f t="shared" si="44"/>
        <v>1.0283998069435609</v>
      </c>
      <c r="P95" s="26">
        <f t="shared" si="45"/>
        <v>2.2689280275926285</v>
      </c>
      <c r="Q95" s="26">
        <f t="shared" si="46"/>
        <v>0.82139380484326963</v>
      </c>
      <c r="R95" s="26">
        <f t="shared" si="47"/>
        <v>8.2913961452608972E-2</v>
      </c>
      <c r="S95" s="27">
        <f t="shared" si="48"/>
        <v>1.1320346924991812E-4</v>
      </c>
      <c r="T95" s="27">
        <f t="shared" si="49"/>
        <v>10979372.034874795</v>
      </c>
      <c r="U95" s="28">
        <f t="shared" si="50"/>
        <v>258773.07826304686</v>
      </c>
      <c r="V95">
        <f t="shared" si="51"/>
        <v>3.4434405592133124E-5</v>
      </c>
      <c r="W95">
        <f t="shared" si="52"/>
        <v>3482.0107557560168</v>
      </c>
      <c r="X95">
        <f t="shared" si="53"/>
        <v>3482.0107557560186</v>
      </c>
      <c r="Y95">
        <f t="shared" si="54"/>
        <v>4327801.6301466301</v>
      </c>
      <c r="Z95">
        <f t="shared" si="55"/>
        <v>102002.05862298634</v>
      </c>
      <c r="AA95">
        <f t="shared" si="56"/>
        <v>8.2913961452608972E-2</v>
      </c>
      <c r="AB95">
        <f t="shared" si="57"/>
        <v>11.114623600366079</v>
      </c>
      <c r="AC95">
        <f t="shared" si="58"/>
        <v>0.26196082559785833</v>
      </c>
      <c r="AD95">
        <v>1</v>
      </c>
      <c r="AE95">
        <f t="shared" si="59"/>
        <v>0.42750762752130961</v>
      </c>
    </row>
    <row r="96" spans="1:31" ht="16" x14ac:dyDescent="0.2">
      <c r="A96">
        <v>6</v>
      </c>
      <c r="B96">
        <v>12</v>
      </c>
      <c r="C96">
        <v>0.32</v>
      </c>
      <c r="D96">
        <v>130</v>
      </c>
      <c r="E96" s="15">
        <f t="shared" si="60"/>
        <v>0.18035714285714202</v>
      </c>
      <c r="F96" s="30">
        <f t="shared" si="40"/>
        <v>1165.4831204125962</v>
      </c>
      <c r="G96" s="30">
        <f t="shared" si="41"/>
        <v>27.20158090729538</v>
      </c>
      <c r="H96">
        <v>28</v>
      </c>
      <c r="I96" s="4">
        <v>180.35714285714201</v>
      </c>
      <c r="J96" s="4">
        <v>87.212943632567857</v>
      </c>
      <c r="K96" s="4">
        <v>2.0354906054279454</v>
      </c>
      <c r="L96" s="24"/>
      <c r="M96" s="25">
        <f t="shared" si="42"/>
        <v>0.14681827551712931</v>
      </c>
      <c r="N96" s="4">
        <f t="shared" si="43"/>
        <v>1.0719843819892816</v>
      </c>
      <c r="O96" s="26">
        <f t="shared" si="44"/>
        <v>1.0353667862111868</v>
      </c>
      <c r="P96" s="26">
        <f t="shared" si="45"/>
        <v>2.2689280275926285</v>
      </c>
      <c r="Q96" s="26">
        <f t="shared" si="46"/>
        <v>0.82139380484326963</v>
      </c>
      <c r="R96" s="26">
        <f t="shared" si="47"/>
        <v>8.1728282514209341E-2</v>
      </c>
      <c r="S96" s="27">
        <f t="shared" si="48"/>
        <v>1.2222823092026961E-4</v>
      </c>
      <c r="T96" s="27">
        <f t="shared" si="49"/>
        <v>9535302.2099522129</v>
      </c>
      <c r="U96" s="28">
        <f t="shared" si="50"/>
        <v>222547.44834717581</v>
      </c>
      <c r="V96">
        <f t="shared" si="51"/>
        <v>3.4434405592133138E-5</v>
      </c>
      <c r="W96">
        <f t="shared" si="52"/>
        <v>3541.666422064538</v>
      </c>
      <c r="X96">
        <f t="shared" si="53"/>
        <v>3541.6664220645384</v>
      </c>
      <c r="Y96">
        <f t="shared" si="54"/>
        <v>4127752.4330482935</v>
      </c>
      <c r="Z96">
        <f t="shared" si="55"/>
        <v>96338.925726439891</v>
      </c>
      <c r="AA96">
        <f t="shared" si="56"/>
        <v>8.1728282514209341E-2</v>
      </c>
      <c r="AB96">
        <f t="shared" si="57"/>
        <v>10.600858941696147</v>
      </c>
      <c r="AC96">
        <f t="shared" si="58"/>
        <v>0.24741681551534628</v>
      </c>
      <c r="AD96">
        <v>1</v>
      </c>
      <c r="AE96">
        <f t="shared" si="59"/>
        <v>0.42349377149696177</v>
      </c>
    </row>
    <row r="97" spans="1:31" ht="16" x14ac:dyDescent="0.2">
      <c r="A97">
        <v>6</v>
      </c>
      <c r="B97">
        <v>12</v>
      </c>
      <c r="C97">
        <v>0.32</v>
      </c>
      <c r="D97">
        <v>130</v>
      </c>
      <c r="E97" s="15">
        <f t="shared" si="60"/>
        <v>0.18526785714285698</v>
      </c>
      <c r="F97" s="30">
        <f t="shared" si="40"/>
        <v>1077.6010897890249</v>
      </c>
      <c r="G97" s="30">
        <f t="shared" si="41"/>
        <v>23.016722306173342</v>
      </c>
      <c r="H97">
        <v>28</v>
      </c>
      <c r="I97" s="4">
        <v>185.267857142857</v>
      </c>
      <c r="J97" s="4">
        <v>80.636743215031302</v>
      </c>
      <c r="K97" s="4">
        <v>1.7223382045929014</v>
      </c>
      <c r="L97" s="24"/>
      <c r="M97" s="25">
        <f t="shared" si="42"/>
        <v>0.14165522874382805</v>
      </c>
      <c r="N97" s="4">
        <f t="shared" si="43"/>
        <v>1.0863626010570129</v>
      </c>
      <c r="O97" s="26">
        <f t="shared" si="44"/>
        <v>1.0422871970129024</v>
      </c>
      <c r="P97" s="26">
        <f t="shared" si="45"/>
        <v>2.2689280275926285</v>
      </c>
      <c r="Q97" s="26">
        <f t="shared" si="46"/>
        <v>0.82139380484326963</v>
      </c>
      <c r="R97" s="26">
        <f t="shared" si="47"/>
        <v>8.0473025963454722E-2</v>
      </c>
      <c r="S97" s="27">
        <f t="shared" si="48"/>
        <v>1.3121978724659901E-4</v>
      </c>
      <c r="T97" s="27">
        <f t="shared" si="49"/>
        <v>8212184.3999328269</v>
      </c>
      <c r="U97" s="28">
        <f t="shared" si="50"/>
        <v>175405.88038691471</v>
      </c>
      <c r="V97">
        <f t="shared" si="51"/>
        <v>3.4434405592133138E-5</v>
      </c>
      <c r="W97">
        <f t="shared" si="52"/>
        <v>3606.7515325425948</v>
      </c>
      <c r="X97">
        <f t="shared" si="53"/>
        <v>3606.7515325425966</v>
      </c>
      <c r="Y97">
        <f t="shared" si="54"/>
        <v>3886639.3820661376</v>
      </c>
      <c r="Z97">
        <f t="shared" si="55"/>
        <v>83015.598451898069</v>
      </c>
      <c r="AA97">
        <f t="shared" si="56"/>
        <v>8.0473025963454722E-2</v>
      </c>
      <c r="AB97">
        <f t="shared" si="57"/>
        <v>9.9816344402460331</v>
      </c>
      <c r="AC97">
        <f t="shared" si="58"/>
        <v>0.21319995891787638</v>
      </c>
      <c r="AD97">
        <v>1</v>
      </c>
      <c r="AE97">
        <f t="shared" si="59"/>
        <v>0.41949899598703944</v>
      </c>
    </row>
    <row r="98" spans="1:31" ht="16" x14ac:dyDescent="0.2">
      <c r="A98">
        <v>6</v>
      </c>
      <c r="B98">
        <v>12</v>
      </c>
      <c r="C98">
        <v>0.32</v>
      </c>
      <c r="D98">
        <v>130</v>
      </c>
      <c r="E98" s="15">
        <f t="shared" si="60"/>
        <v>0.18973214285714202</v>
      </c>
      <c r="F98" s="30">
        <f t="shared" si="40"/>
        <v>1000.1812056682602</v>
      </c>
      <c r="G98" s="30">
        <f t="shared" si="41"/>
        <v>25.109151606734702</v>
      </c>
      <c r="H98">
        <v>28</v>
      </c>
      <c r="I98" s="4">
        <v>189.73214285714201</v>
      </c>
      <c r="J98" s="4">
        <v>74.843423799582453</v>
      </c>
      <c r="K98" s="4">
        <v>1.8789144050104483</v>
      </c>
      <c r="L98" s="24"/>
      <c r="M98" s="25">
        <f t="shared" si="42"/>
        <v>0.13696154985901007</v>
      </c>
      <c r="N98" s="4">
        <f t="shared" si="43"/>
        <v>1.099433709300401</v>
      </c>
      <c r="O98" s="26">
        <f t="shared" si="44"/>
        <v>1.0485388449172501</v>
      </c>
      <c r="P98" s="26">
        <f t="shared" si="45"/>
        <v>2.2689280275926285</v>
      </c>
      <c r="Q98" s="26">
        <f t="shared" si="46"/>
        <v>0.82139380484326963</v>
      </c>
      <c r="R98" s="26">
        <f t="shared" si="47"/>
        <v>7.9268644329091517E-2</v>
      </c>
      <c r="S98" s="27">
        <f t="shared" si="48"/>
        <v>1.3936308031798673E-4</v>
      </c>
      <c r="T98" s="27">
        <f t="shared" si="49"/>
        <v>7176801.7999181161</v>
      </c>
      <c r="U98" s="28">
        <f t="shared" si="50"/>
        <v>180170.75648330097</v>
      </c>
      <c r="V98">
        <f t="shared" si="51"/>
        <v>3.4434405592133144E-5</v>
      </c>
      <c r="W98">
        <f t="shared" si="52"/>
        <v>3671.1492891350913</v>
      </c>
      <c r="X98">
        <f t="shared" si="53"/>
        <v>3671.1492891350927</v>
      </c>
      <c r="Y98">
        <f t="shared" si="54"/>
        <v>3671814.5221953131</v>
      </c>
      <c r="Z98">
        <f t="shared" si="55"/>
        <v>92179.444071849372</v>
      </c>
      <c r="AA98">
        <f t="shared" si="56"/>
        <v>7.9268644329091517E-2</v>
      </c>
      <c r="AB98">
        <f t="shared" si="57"/>
        <v>9.4299230492170718</v>
      </c>
      <c r="AC98">
        <f t="shared" si="58"/>
        <v>0.23673446985482319</v>
      </c>
      <c r="AD98">
        <v>1</v>
      </c>
      <c r="AE98">
        <f t="shared" si="59"/>
        <v>0.41588440207847782</v>
      </c>
    </row>
    <row r="99" spans="1:31" ht="16" x14ac:dyDescent="0.2">
      <c r="A99">
        <v>6</v>
      </c>
      <c r="B99">
        <v>12</v>
      </c>
      <c r="C99">
        <v>0.32</v>
      </c>
      <c r="D99">
        <v>130</v>
      </c>
      <c r="E99" s="15">
        <f t="shared" si="60"/>
        <v>0.19464285714285701</v>
      </c>
      <c r="F99" s="30">
        <f t="shared" si="40"/>
        <v>922.76132154749496</v>
      </c>
      <c r="G99" s="30">
        <f t="shared" si="41"/>
        <v>23.016722306173342</v>
      </c>
      <c r="H99">
        <v>28</v>
      </c>
      <c r="I99" s="4">
        <v>194.642857142857</v>
      </c>
      <c r="J99" s="4">
        <v>69.050104384133604</v>
      </c>
      <c r="K99" s="4">
        <v>1.7223382045929014</v>
      </c>
      <c r="L99" s="24"/>
      <c r="M99" s="25">
        <f t="shared" si="42"/>
        <v>0.13179850308570878</v>
      </c>
      <c r="N99" s="4">
        <f t="shared" si="43"/>
        <v>1.113811928368132</v>
      </c>
      <c r="O99" s="26">
        <f t="shared" si="44"/>
        <v>1.055372885935645</v>
      </c>
      <c r="P99" s="26">
        <f t="shared" si="45"/>
        <v>2.2689280275926285</v>
      </c>
      <c r="Q99" s="26">
        <f t="shared" si="46"/>
        <v>0.82139380484326963</v>
      </c>
      <c r="R99" s="26">
        <f t="shared" si="47"/>
        <v>7.7870955402447137E-2</v>
      </c>
      <c r="S99" s="27">
        <f t="shared" si="48"/>
        <v>1.4828441316422131E-4</v>
      </c>
      <c r="T99" s="27">
        <f t="shared" si="49"/>
        <v>6222915.1524210414</v>
      </c>
      <c r="U99" s="28">
        <f t="shared" si="50"/>
        <v>155220.10584270171</v>
      </c>
      <c r="V99">
        <f t="shared" si="51"/>
        <v>3.4434405592133131E-5</v>
      </c>
      <c r="W99">
        <f t="shared" si="52"/>
        <v>3748.3963762486364</v>
      </c>
      <c r="X99">
        <f t="shared" si="53"/>
        <v>3748.396376248636</v>
      </c>
      <c r="Y99">
        <f t="shared" si="54"/>
        <v>3458875.1938310326</v>
      </c>
      <c r="Z99">
        <f t="shared" si="55"/>
        <v>86275.798485581297</v>
      </c>
      <c r="AA99">
        <f t="shared" si="56"/>
        <v>7.7870955402447137E-2</v>
      </c>
      <c r="AB99">
        <f t="shared" si="57"/>
        <v>8.883054064280822</v>
      </c>
      <c r="AC99">
        <f t="shared" si="58"/>
        <v>0.22157277711358056</v>
      </c>
      <c r="AD99">
        <v>1</v>
      </c>
      <c r="AE99">
        <f t="shared" si="59"/>
        <v>0.41192759669927848</v>
      </c>
    </row>
    <row r="100" spans="1:31" ht="16" x14ac:dyDescent="0.2">
      <c r="A100">
        <v>6</v>
      </c>
      <c r="B100">
        <v>12</v>
      </c>
      <c r="C100">
        <v>0.32</v>
      </c>
      <c r="D100">
        <v>130</v>
      </c>
      <c r="E100" s="15">
        <f t="shared" si="60"/>
        <v>0.19999999999999901</v>
      </c>
      <c r="F100" s="30">
        <f t="shared" si="40"/>
        <v>862.08087183121938</v>
      </c>
      <c r="G100" s="30">
        <f t="shared" si="41"/>
        <v>20.924293005612611</v>
      </c>
      <c r="H100">
        <v>28</v>
      </c>
      <c r="I100" s="4">
        <v>199.99999999999901</v>
      </c>
      <c r="J100" s="4">
        <v>64.509394572025002</v>
      </c>
      <c r="K100" s="4">
        <v>1.5657620041754008</v>
      </c>
      <c r="L100" s="24"/>
      <c r="M100" s="25">
        <f t="shared" si="42"/>
        <v>0.12616608842392726</v>
      </c>
      <c r="N100" s="4">
        <f t="shared" si="43"/>
        <v>1.1294972582601976</v>
      </c>
      <c r="O100" s="26">
        <f t="shared" si="44"/>
        <v>1.0627780851429887</v>
      </c>
      <c r="P100" s="26">
        <f t="shared" si="45"/>
        <v>2.2689280275926285</v>
      </c>
      <c r="Q100" s="26">
        <f t="shared" si="46"/>
        <v>0.82139380484326963</v>
      </c>
      <c r="R100" s="26">
        <f t="shared" si="47"/>
        <v>7.6254856860626233E-2</v>
      </c>
      <c r="S100" s="27">
        <f t="shared" si="48"/>
        <v>1.579703602112452E-4</v>
      </c>
      <c r="T100" s="27">
        <f t="shared" si="49"/>
        <v>5457231.7913208865</v>
      </c>
      <c r="U100" s="28">
        <f t="shared" si="50"/>
        <v>132457.08231361688</v>
      </c>
      <c r="V100">
        <f t="shared" si="51"/>
        <v>3.4434405592133138E-5</v>
      </c>
      <c r="W100">
        <f t="shared" si="52"/>
        <v>3841.2664713691697</v>
      </c>
      <c r="X100">
        <f t="shared" si="53"/>
        <v>3841.2664713691697</v>
      </c>
      <c r="Y100">
        <f t="shared" si="54"/>
        <v>3311482.3485739655</v>
      </c>
      <c r="Z100">
        <f t="shared" si="55"/>
        <v>80375.785159564155</v>
      </c>
      <c r="AA100">
        <f t="shared" si="56"/>
        <v>7.6254856860626233E-2</v>
      </c>
      <c r="AB100">
        <f t="shared" si="57"/>
        <v>8.5045210037523997</v>
      </c>
      <c r="AC100">
        <f t="shared" si="58"/>
        <v>0.20642041271244171</v>
      </c>
      <c r="AD100">
        <v>1</v>
      </c>
      <c r="AE100">
        <f t="shared" si="59"/>
        <v>0.4076347487934841</v>
      </c>
    </row>
    <row r="101" spans="1:31" ht="16" x14ac:dyDescent="0.2">
      <c r="A101">
        <v>6</v>
      </c>
      <c r="B101">
        <v>12</v>
      </c>
      <c r="C101">
        <v>0.32</v>
      </c>
      <c r="D101">
        <v>130</v>
      </c>
      <c r="E101" s="15">
        <f t="shared" si="60"/>
        <v>0.204910714285714</v>
      </c>
      <c r="F101" s="30">
        <f t="shared" si="40"/>
        <v>813.95499791831128</v>
      </c>
      <c r="G101" s="30">
        <f t="shared" si="41"/>
        <v>18.831863705051212</v>
      </c>
      <c r="H101">
        <v>28</v>
      </c>
      <c r="I101" s="4">
        <v>204.91071428571399</v>
      </c>
      <c r="J101" s="4">
        <v>60.908141962421652</v>
      </c>
      <c r="K101" s="4">
        <v>1.4091858037578504</v>
      </c>
      <c r="L101" s="24"/>
      <c r="M101" s="25">
        <f t="shared" si="42"/>
        <v>0.12100304165062598</v>
      </c>
      <c r="N101" s="4">
        <f t="shared" si="43"/>
        <v>1.1438754773279287</v>
      </c>
      <c r="O101" s="26">
        <f t="shared" si="44"/>
        <v>1.0695211439368222</v>
      </c>
      <c r="P101" s="26">
        <f t="shared" si="45"/>
        <v>2.2689280275926285</v>
      </c>
      <c r="Q101" s="26">
        <f t="shared" si="46"/>
        <v>0.82139380484326963</v>
      </c>
      <c r="R101" s="26">
        <f t="shared" si="47"/>
        <v>7.4685445756993415E-2</v>
      </c>
      <c r="S101" s="27">
        <f t="shared" si="48"/>
        <v>1.6680355741249836E-4</v>
      </c>
      <c r="T101" s="27">
        <f t="shared" si="49"/>
        <v>4879722.0547607029</v>
      </c>
      <c r="U101" s="28">
        <f t="shared" si="50"/>
        <v>112898.45370911836</v>
      </c>
      <c r="V101">
        <f t="shared" si="51"/>
        <v>3.4434405592133138E-5</v>
      </c>
      <c r="W101">
        <f t="shared" si="52"/>
        <v>3935.3233171589113</v>
      </c>
      <c r="X101">
        <f t="shared" si="53"/>
        <v>3935.3233171589131</v>
      </c>
      <c r="Y101">
        <f t="shared" si="54"/>
        <v>3203176.082425965</v>
      </c>
      <c r="Z101">
        <f t="shared" si="55"/>
        <v>74109.472344046677</v>
      </c>
      <c r="AA101">
        <f t="shared" si="56"/>
        <v>7.4685445756993415E-2</v>
      </c>
      <c r="AB101">
        <f t="shared" si="57"/>
        <v>8.2263697656247601</v>
      </c>
      <c r="AC101">
        <f t="shared" si="58"/>
        <v>0.19032732105558883</v>
      </c>
      <c r="AD101">
        <v>1</v>
      </c>
      <c r="AE101">
        <f t="shared" si="59"/>
        <v>0.40372198661914299</v>
      </c>
    </row>
    <row r="102" spans="1:31" ht="16" x14ac:dyDescent="0.2">
      <c r="A102">
        <v>6</v>
      </c>
      <c r="B102">
        <v>12</v>
      </c>
      <c r="C102">
        <v>0.32</v>
      </c>
      <c r="D102">
        <v>130</v>
      </c>
      <c r="E102" s="15">
        <f t="shared" si="60"/>
        <v>0.21026785714285701</v>
      </c>
      <c r="F102" s="30">
        <f t="shared" si="40"/>
        <v>795.12313421326087</v>
      </c>
      <c r="G102" s="30">
        <f t="shared" si="41"/>
        <v>25.109151606734702</v>
      </c>
      <c r="H102">
        <v>28</v>
      </c>
      <c r="I102" s="4">
        <v>210.267857142857</v>
      </c>
      <c r="J102" s="4">
        <v>59.498956158663852</v>
      </c>
      <c r="K102" s="4">
        <v>1.8789144050104483</v>
      </c>
      <c r="L102" s="24"/>
      <c r="M102" s="25">
        <f t="shared" si="42"/>
        <v>0.11537062698884339</v>
      </c>
      <c r="N102" s="4">
        <f t="shared" si="43"/>
        <v>1.1595608072199974</v>
      </c>
      <c r="O102" s="26">
        <f t="shared" si="44"/>
        <v>1.0768290519947896</v>
      </c>
      <c r="P102" s="26">
        <f t="shared" si="45"/>
        <v>2.2689280275926285</v>
      </c>
      <c r="Q102" s="26">
        <f t="shared" si="46"/>
        <v>0.82139380484326963</v>
      </c>
      <c r="R102" s="26">
        <f t="shared" si="47"/>
        <v>7.2872341514387137E-2</v>
      </c>
      <c r="S102" s="27">
        <f t="shared" si="48"/>
        <v>1.7638644111394087E-4</v>
      </c>
      <c r="T102" s="27">
        <f t="shared" si="49"/>
        <v>4507847.253971369</v>
      </c>
      <c r="U102" s="28">
        <f t="shared" si="50"/>
        <v>142353.07117804408</v>
      </c>
      <c r="V102">
        <f t="shared" si="51"/>
        <v>3.4434405592133144E-5</v>
      </c>
      <c r="W102">
        <f t="shared" si="52"/>
        <v>4049.0576481727326</v>
      </c>
      <c r="X102">
        <f t="shared" si="53"/>
        <v>4049.0576481727335</v>
      </c>
      <c r="Y102">
        <f t="shared" si="54"/>
        <v>3219499.4078252786</v>
      </c>
      <c r="Z102">
        <f t="shared" si="55"/>
        <v>101668.40235237783</v>
      </c>
      <c r="AA102">
        <f t="shared" si="56"/>
        <v>7.2872341514387137E-2</v>
      </c>
      <c r="AB102">
        <f t="shared" si="57"/>
        <v>8.2682911920727467</v>
      </c>
      <c r="AC102">
        <f t="shared" si="58"/>
        <v>0.26110393238124618</v>
      </c>
      <c r="AD102">
        <v>1</v>
      </c>
      <c r="AE102">
        <f t="shared" si="59"/>
        <v>0.39947865867439314</v>
      </c>
    </row>
    <row r="103" spans="1:31" ht="16" x14ac:dyDescent="0.2">
      <c r="A103">
        <v>6</v>
      </c>
      <c r="B103">
        <v>12</v>
      </c>
      <c r="C103">
        <v>0.32</v>
      </c>
      <c r="D103">
        <v>130</v>
      </c>
      <c r="E103" s="15">
        <f t="shared" si="60"/>
        <v>0.214285714285714</v>
      </c>
      <c r="F103" s="30">
        <f t="shared" si="40"/>
        <v>770.01398260652661</v>
      </c>
      <c r="G103" s="30">
        <f t="shared" si="41"/>
        <v>20.924293005611943</v>
      </c>
      <c r="H103">
        <v>28</v>
      </c>
      <c r="I103" s="4">
        <v>214.28571428571399</v>
      </c>
      <c r="J103" s="4">
        <v>57.620041753653453</v>
      </c>
      <c r="K103" s="4">
        <v>1.5657620041753511</v>
      </c>
      <c r="L103" s="24"/>
      <c r="M103" s="25">
        <f t="shared" si="42"/>
        <v>0.11114631599250675</v>
      </c>
      <c r="N103" s="4">
        <f t="shared" si="43"/>
        <v>1.1713248046390479</v>
      </c>
      <c r="O103" s="26">
        <f t="shared" si="44"/>
        <v>1.0822776005438937</v>
      </c>
      <c r="P103" s="26">
        <f t="shared" si="45"/>
        <v>2.2689280275926285</v>
      </c>
      <c r="Q103" s="26">
        <f t="shared" si="46"/>
        <v>0.82139380484326963</v>
      </c>
      <c r="R103" s="26">
        <f t="shared" si="47"/>
        <v>7.1440023675372569E-2</v>
      </c>
      <c r="S103" s="27">
        <f t="shared" si="48"/>
        <v>1.8353471402795084E-4</v>
      </c>
      <c r="T103" s="27">
        <f t="shared" si="49"/>
        <v>4195467.7984746788</v>
      </c>
      <c r="U103" s="28">
        <f t="shared" si="50"/>
        <v>114007.27713246304</v>
      </c>
      <c r="V103">
        <f t="shared" si="51"/>
        <v>3.4434405592133131E-5</v>
      </c>
      <c r="W103">
        <f t="shared" si="52"/>
        <v>4143.0096099605917</v>
      </c>
      <c r="X103">
        <f t="shared" si="53"/>
        <v>4143.0096099605926</v>
      </c>
      <c r="Y103">
        <f t="shared" si="54"/>
        <v>3190175.3297428684</v>
      </c>
      <c r="Z103">
        <f t="shared" si="55"/>
        <v>86689.547003881496</v>
      </c>
      <c r="AA103">
        <f t="shared" si="56"/>
        <v>7.1440023675372569E-2</v>
      </c>
      <c r="AB103">
        <f t="shared" si="57"/>
        <v>8.1929813423690554</v>
      </c>
      <c r="AC103">
        <f t="shared" si="58"/>
        <v>0.22263536256437447</v>
      </c>
      <c r="AD103">
        <v>1</v>
      </c>
      <c r="AE103">
        <f t="shared" si="59"/>
        <v>0.39631386972883675</v>
      </c>
    </row>
    <row r="104" spans="1:31" ht="16" x14ac:dyDescent="0.2">
      <c r="A104">
        <v>6</v>
      </c>
      <c r="B104">
        <v>12</v>
      </c>
      <c r="C104">
        <v>0.32</v>
      </c>
      <c r="D104">
        <v>130</v>
      </c>
      <c r="E104" s="15">
        <f t="shared" si="60"/>
        <v>0.219642857142857</v>
      </c>
      <c r="F104" s="30">
        <f t="shared" si="40"/>
        <v>757.45940680315834</v>
      </c>
      <c r="G104" s="30">
        <f t="shared" si="41"/>
        <v>20.924293005611897</v>
      </c>
      <c r="H104">
        <v>28</v>
      </c>
      <c r="I104" s="4">
        <v>219.642857142857</v>
      </c>
      <c r="J104" s="4">
        <v>56.680584551148151</v>
      </c>
      <c r="K104" s="4">
        <v>1.5657620041753475</v>
      </c>
      <c r="L104" s="24"/>
      <c r="M104" s="25">
        <f t="shared" si="42"/>
        <v>0.10551390133072416</v>
      </c>
      <c r="N104" s="4">
        <f t="shared" si="43"/>
        <v>1.1870101345311166</v>
      </c>
      <c r="O104" s="26">
        <f t="shared" si="44"/>
        <v>1.0894999470083129</v>
      </c>
      <c r="P104" s="26">
        <f t="shared" si="45"/>
        <v>2.2689280275926285</v>
      </c>
      <c r="Q104" s="26">
        <f t="shared" si="46"/>
        <v>0.82139380484326963</v>
      </c>
      <c r="R104" s="26">
        <f t="shared" si="47"/>
        <v>6.9428823065873654E-2</v>
      </c>
      <c r="S104" s="27">
        <f t="shared" si="48"/>
        <v>1.9301046811870084E-4</v>
      </c>
      <c r="T104" s="27">
        <f t="shared" si="49"/>
        <v>3924447.2809491511</v>
      </c>
      <c r="U104" s="28">
        <f t="shared" si="50"/>
        <v>108410.14588257215</v>
      </c>
      <c r="V104">
        <f t="shared" si="51"/>
        <v>3.4434405592133138E-5</v>
      </c>
      <c r="W104">
        <f t="shared" si="52"/>
        <v>4281.5103677153074</v>
      </c>
      <c r="X104">
        <f t="shared" si="53"/>
        <v>4281.5103677153083</v>
      </c>
      <c r="Y104">
        <f t="shared" si="54"/>
        <v>3243070.30335121</v>
      </c>
      <c r="Z104">
        <f t="shared" si="55"/>
        <v>89587.577440640249</v>
      </c>
      <c r="AA104">
        <f t="shared" si="56"/>
        <v>6.9428823065873654E-2</v>
      </c>
      <c r="AB104">
        <f t="shared" si="57"/>
        <v>8.3288257669177135</v>
      </c>
      <c r="AC104">
        <f t="shared" si="58"/>
        <v>0.230078059859603</v>
      </c>
      <c r="AD104">
        <v>1</v>
      </c>
      <c r="AE104">
        <f t="shared" si="59"/>
        <v>0.39211845917350235</v>
      </c>
    </row>
    <row r="105" spans="1:31" ht="16" x14ac:dyDescent="0.2">
      <c r="A105">
        <v>6</v>
      </c>
      <c r="B105">
        <v>12</v>
      </c>
      <c r="C105">
        <v>0.32</v>
      </c>
      <c r="D105">
        <v>130</v>
      </c>
      <c r="E105" s="15">
        <f t="shared" si="60"/>
        <v>0.22499999999999901</v>
      </c>
      <c r="F105" s="30">
        <f t="shared" si="40"/>
        <v>759.55183610372012</v>
      </c>
      <c r="G105" s="30">
        <f t="shared" si="41"/>
        <v>23.016722306173307</v>
      </c>
      <c r="H105">
        <v>28</v>
      </c>
      <c r="I105" s="4">
        <v>224.99999999999901</v>
      </c>
      <c r="J105" s="4">
        <v>56.837160751565705</v>
      </c>
      <c r="K105" s="4">
        <v>1.7223382045928979</v>
      </c>
      <c r="L105" s="24"/>
      <c r="M105" s="25">
        <f t="shared" si="42"/>
        <v>9.9881486668942629E-2</v>
      </c>
      <c r="N105" s="4">
        <f t="shared" si="43"/>
        <v>1.2026954644231822</v>
      </c>
      <c r="O105" s="26">
        <f t="shared" si="44"/>
        <v>1.0966747304571134</v>
      </c>
      <c r="P105" s="26">
        <f t="shared" si="45"/>
        <v>2.2689280275926285</v>
      </c>
      <c r="Q105" s="26">
        <f t="shared" si="46"/>
        <v>0.82139380484326963</v>
      </c>
      <c r="R105" s="26">
        <f t="shared" si="47"/>
        <v>6.7295923168901775E-2</v>
      </c>
      <c r="S105" s="27">
        <f t="shared" si="48"/>
        <v>2.024189364375406E-4</v>
      </c>
      <c r="T105" s="27">
        <f t="shared" si="49"/>
        <v>3752375.3926949971</v>
      </c>
      <c r="U105" s="28">
        <f t="shared" si="50"/>
        <v>113708.34523318159</v>
      </c>
      <c r="V105">
        <f t="shared" si="51"/>
        <v>3.4434405592133151E-5</v>
      </c>
      <c r="W105">
        <f t="shared" si="52"/>
        <v>4437.4820029326702</v>
      </c>
      <c r="X105">
        <f t="shared" si="53"/>
        <v>4437.4820029326711</v>
      </c>
      <c r="Y105">
        <f t="shared" si="54"/>
        <v>3370497.6030047238</v>
      </c>
      <c r="Z105">
        <f t="shared" si="55"/>
        <v>102136.29100014301</v>
      </c>
      <c r="AA105">
        <f t="shared" si="56"/>
        <v>6.7295923168901775E-2</v>
      </c>
      <c r="AB105">
        <f t="shared" si="57"/>
        <v>8.6560834818263981</v>
      </c>
      <c r="AC105">
        <f t="shared" si="58"/>
        <v>0.26230556005534506</v>
      </c>
      <c r="AD105">
        <v>1</v>
      </c>
      <c r="AE105">
        <f t="shared" si="59"/>
        <v>0.38795165506663609</v>
      </c>
    </row>
    <row r="106" spans="1:31" ht="16" x14ac:dyDescent="0.2">
      <c r="A106">
        <v>6</v>
      </c>
      <c r="B106">
        <v>12</v>
      </c>
      <c r="C106">
        <v>0.32</v>
      </c>
      <c r="D106">
        <v>130</v>
      </c>
      <c r="E106" s="15">
        <f t="shared" si="60"/>
        <v>0.229910714285714</v>
      </c>
      <c r="F106" s="30">
        <f t="shared" si="40"/>
        <v>755.36697750259691</v>
      </c>
      <c r="G106" s="30">
        <f t="shared" si="41"/>
        <v>23.016722306173296</v>
      </c>
      <c r="H106">
        <v>28</v>
      </c>
      <c r="I106" s="4">
        <v>229.91071428571399</v>
      </c>
      <c r="J106" s="4">
        <v>56.524008350730597</v>
      </c>
      <c r="K106" s="4">
        <v>1.7223382045928979</v>
      </c>
      <c r="L106" s="24"/>
      <c r="M106" s="25">
        <f t="shared" si="42"/>
        <v>9.471843989564134E-2</v>
      </c>
      <c r="N106" s="4">
        <f t="shared" si="43"/>
        <v>1.2170736834909135</v>
      </c>
      <c r="O106" s="26">
        <f t="shared" si="44"/>
        <v>1.1032106251713285</v>
      </c>
      <c r="P106" s="26">
        <f t="shared" si="45"/>
        <v>2.2689280275926285</v>
      </c>
      <c r="Q106" s="26">
        <f t="shared" si="46"/>
        <v>0.82139380484326963</v>
      </c>
      <c r="R106" s="26">
        <f t="shared" si="47"/>
        <v>6.5228208287360825E-2</v>
      </c>
      <c r="S106" s="27">
        <f t="shared" si="48"/>
        <v>2.1098023641679943E-4</v>
      </c>
      <c r="T106" s="27">
        <f t="shared" si="49"/>
        <v>3580273.6328835129</v>
      </c>
      <c r="U106" s="28">
        <f t="shared" si="50"/>
        <v>109094.21042027317</v>
      </c>
      <c r="V106">
        <f t="shared" si="51"/>
        <v>3.4434405592133138E-5</v>
      </c>
      <c r="W106">
        <f t="shared" si="52"/>
        <v>4598.4699960524622</v>
      </c>
      <c r="X106">
        <f t="shared" si="53"/>
        <v>4598.469996052464</v>
      </c>
      <c r="Y106">
        <f t="shared" si="54"/>
        <v>3473532.3820545287</v>
      </c>
      <c r="Z106">
        <f t="shared" si="55"/>
        <v>105841.70693240938</v>
      </c>
      <c r="AA106">
        <f t="shared" si="56"/>
        <v>6.5228208287360825E-2</v>
      </c>
      <c r="AB106">
        <f t="shared" si="57"/>
        <v>8.9206965313035909</v>
      </c>
      <c r="AC106">
        <f t="shared" si="58"/>
        <v>0.27182177796215906</v>
      </c>
      <c r="AD106">
        <v>1</v>
      </c>
      <c r="AE106">
        <f t="shared" si="59"/>
        <v>0.38415800972908082</v>
      </c>
    </row>
    <row r="107" spans="1:31" ht="16" x14ac:dyDescent="0.2">
      <c r="A107">
        <v>6</v>
      </c>
      <c r="B107">
        <v>12</v>
      </c>
      <c r="C107">
        <v>0.36</v>
      </c>
      <c r="D107">
        <v>130</v>
      </c>
      <c r="E107" s="15">
        <f t="shared" si="60"/>
        <v>4.4073455759599298E-2</v>
      </c>
      <c r="F107" s="30">
        <f t="shared" si="40"/>
        <v>24.747497159723519</v>
      </c>
      <c r="G107" s="30">
        <f t="shared" si="41"/>
        <v>17.676783685516934</v>
      </c>
      <c r="H107">
        <v>28</v>
      </c>
      <c r="I107">
        <v>44.073455759599298</v>
      </c>
      <c r="J107">
        <v>2.343749999999956</v>
      </c>
      <c r="K107">
        <v>1.6741071428571241</v>
      </c>
      <c r="L107" s="24"/>
      <c r="M107" s="25">
        <f t="shared" si="42"/>
        <v>0.37368015296343587</v>
      </c>
      <c r="N107" s="4">
        <f t="shared" si="43"/>
        <v>0.58938014519266413</v>
      </c>
      <c r="O107" s="26">
        <f t="shared" si="44"/>
        <v>0.76771097764240948</v>
      </c>
      <c r="P107" s="26">
        <f t="shared" si="45"/>
        <v>2.2689280275926285</v>
      </c>
      <c r="Q107" s="26">
        <f t="shared" si="46"/>
        <v>0.82139380484326963</v>
      </c>
      <c r="R107" s="26">
        <f t="shared" si="47"/>
        <v>9.760256760917442E-2</v>
      </c>
      <c r="S107" s="27">
        <f t="shared" si="48"/>
        <v>-1.492214869205507E-4</v>
      </c>
      <c r="T107" s="27">
        <f t="shared" si="49"/>
        <v>-165844.05952810077</v>
      </c>
      <c r="U107" s="28">
        <f t="shared" si="50"/>
        <v>-118460.04252007288</v>
      </c>
      <c r="V107">
        <f t="shared" si="51"/>
        <v>2.7207431578969396E-5</v>
      </c>
      <c r="W107">
        <f t="shared" si="52"/>
        <v>3624.7421151460721</v>
      </c>
      <c r="X107">
        <f t="shared" si="53"/>
        <v>3624.7421151460717</v>
      </c>
      <c r="Y107">
        <f t="shared" si="54"/>
        <v>89703.295199307628</v>
      </c>
      <c r="Z107">
        <f t="shared" si="55"/>
        <v>64073.782285220223</v>
      </c>
      <c r="AA107">
        <f t="shared" si="56"/>
        <v>9.760256760917442E-2</v>
      </c>
      <c r="AB107">
        <f t="shared" si="57"/>
        <v>0.23037524523023248</v>
      </c>
      <c r="AC107">
        <f t="shared" si="58"/>
        <v>0.16455374659302444</v>
      </c>
      <c r="AD107">
        <v>1</v>
      </c>
      <c r="AE107">
        <f t="shared" si="59"/>
        <v>0.6128805939708234</v>
      </c>
    </row>
    <row r="108" spans="1:31" ht="16" x14ac:dyDescent="0.2">
      <c r="A108">
        <v>6</v>
      </c>
      <c r="B108">
        <v>12</v>
      </c>
      <c r="C108">
        <v>0.36</v>
      </c>
      <c r="D108">
        <v>130</v>
      </c>
      <c r="E108" s="15">
        <f t="shared" si="60"/>
        <v>4.8580968280467401E-2</v>
      </c>
      <c r="F108" s="30">
        <f t="shared" si="40"/>
        <v>38.888924108136962</v>
      </c>
      <c r="G108" s="30">
        <f t="shared" si="41"/>
        <v>17.676783685517261</v>
      </c>
      <c r="H108">
        <v>28</v>
      </c>
      <c r="I108">
        <v>48.580968280467403</v>
      </c>
      <c r="J108">
        <v>3.6830357142856451</v>
      </c>
      <c r="K108">
        <v>1.674107142857155</v>
      </c>
      <c r="L108" s="24"/>
      <c r="M108" s="25">
        <f t="shared" si="42"/>
        <v>0.36834863524518774</v>
      </c>
      <c r="N108" s="4">
        <f t="shared" si="43"/>
        <v>0.60317020928163689</v>
      </c>
      <c r="O108" s="26">
        <f t="shared" si="44"/>
        <v>0.77664033457040904</v>
      </c>
      <c r="P108" s="26">
        <f t="shared" si="45"/>
        <v>2.2689280275926285</v>
      </c>
      <c r="Q108" s="26">
        <f t="shared" si="46"/>
        <v>0.82139380484326963</v>
      </c>
      <c r="R108" s="26">
        <f t="shared" si="47"/>
        <v>9.7496743685479309E-2</v>
      </c>
      <c r="S108" s="27">
        <f t="shared" si="48"/>
        <v>-1.421328082151593E-4</v>
      </c>
      <c r="T108" s="27">
        <f t="shared" si="49"/>
        <v>-273609.76396995742</v>
      </c>
      <c r="U108" s="28">
        <f t="shared" si="50"/>
        <v>-124368.07453180208</v>
      </c>
      <c r="V108">
        <f t="shared" si="51"/>
        <v>2.7207431578969396E-5</v>
      </c>
      <c r="W108">
        <f t="shared" si="52"/>
        <v>3629.5275637389555</v>
      </c>
      <c r="X108">
        <f t="shared" si="53"/>
        <v>3629.5275637389568</v>
      </c>
      <c r="Y108">
        <f t="shared" si="54"/>
        <v>141148.42197463554</v>
      </c>
      <c r="Z108">
        <f t="shared" si="55"/>
        <v>64158.373624836</v>
      </c>
      <c r="AA108">
        <f t="shared" si="56"/>
        <v>9.7496743685479309E-2</v>
      </c>
      <c r="AB108">
        <f t="shared" si="57"/>
        <v>0.36249618538559525</v>
      </c>
      <c r="AC108">
        <f t="shared" si="58"/>
        <v>0.16477099335709303</v>
      </c>
      <c r="AD108">
        <v>1</v>
      </c>
      <c r="AE108">
        <f t="shared" si="59"/>
        <v>0.60885855970352876</v>
      </c>
    </row>
    <row r="109" spans="1:31" ht="16" x14ac:dyDescent="0.2">
      <c r="A109">
        <v>6</v>
      </c>
      <c r="B109">
        <v>12</v>
      </c>
      <c r="C109">
        <v>0.36</v>
      </c>
      <c r="D109">
        <v>130</v>
      </c>
      <c r="E109" s="15">
        <f t="shared" si="60"/>
        <v>5.3589315525876501E-2</v>
      </c>
      <c r="F109" s="30">
        <f t="shared" si="40"/>
        <v>47.727315950895665</v>
      </c>
      <c r="G109" s="30">
        <f t="shared" si="41"/>
        <v>15.909105316965436</v>
      </c>
      <c r="H109">
        <v>28</v>
      </c>
      <c r="I109">
        <v>53.589315525876501</v>
      </c>
      <c r="J109">
        <v>4.5200892857142296</v>
      </c>
      <c r="K109">
        <v>1.5066964285714302</v>
      </c>
      <c r="L109" s="24"/>
      <c r="M109" s="25">
        <f t="shared" si="42"/>
        <v>0.36242472666935643</v>
      </c>
      <c r="N109" s="4">
        <f t="shared" si="43"/>
        <v>0.61849250271382883</v>
      </c>
      <c r="O109" s="26">
        <f t="shared" si="44"/>
        <v>0.78644294307586537</v>
      </c>
      <c r="P109" s="26">
        <f t="shared" si="45"/>
        <v>2.2689280275926285</v>
      </c>
      <c r="Q109" s="26">
        <f t="shared" si="46"/>
        <v>0.82139380484326963</v>
      </c>
      <c r="R109" s="26">
        <f t="shared" si="47"/>
        <v>9.7364324331486951E-2</v>
      </c>
      <c r="S109" s="27">
        <f t="shared" si="48"/>
        <v>-1.3425624109929607E-4</v>
      </c>
      <c r="T109" s="27">
        <f t="shared" si="49"/>
        <v>-355494.20689945051</v>
      </c>
      <c r="U109" s="28">
        <f t="shared" si="50"/>
        <v>-118498.06896648509</v>
      </c>
      <c r="V109">
        <f t="shared" si="51"/>
        <v>2.7207431578969393E-5</v>
      </c>
      <c r="W109">
        <f t="shared" si="52"/>
        <v>3635.5304737493207</v>
      </c>
      <c r="X109">
        <f t="shared" si="53"/>
        <v>3635.5304737493207</v>
      </c>
      <c r="Y109">
        <f t="shared" si="54"/>
        <v>173514.11156974323</v>
      </c>
      <c r="Z109">
        <f t="shared" si="55"/>
        <v>57838.037189915187</v>
      </c>
      <c r="AA109">
        <f t="shared" si="56"/>
        <v>9.7364324331486951E-2</v>
      </c>
      <c r="AB109">
        <f t="shared" si="57"/>
        <v>0.445617476091269</v>
      </c>
      <c r="AC109">
        <f t="shared" si="58"/>
        <v>0.14853915869709167</v>
      </c>
      <c r="AD109">
        <v>1</v>
      </c>
      <c r="AE109">
        <f t="shared" si="59"/>
        <v>0.60439766826807695</v>
      </c>
    </row>
    <row r="110" spans="1:31" ht="16" x14ac:dyDescent="0.2">
      <c r="A110">
        <v>6</v>
      </c>
      <c r="B110">
        <v>12</v>
      </c>
      <c r="C110">
        <v>0.36</v>
      </c>
      <c r="D110">
        <v>130</v>
      </c>
      <c r="E110" s="15">
        <f t="shared" si="60"/>
        <v>5.8597662771285502E-2</v>
      </c>
      <c r="F110" s="30">
        <f t="shared" si="40"/>
        <v>70.707134742068007</v>
      </c>
      <c r="G110" s="30">
        <f t="shared" si="41"/>
        <v>17.676783685517108</v>
      </c>
      <c r="H110">
        <v>28</v>
      </c>
      <c r="I110">
        <v>58.597662771285499</v>
      </c>
      <c r="J110">
        <v>6.6964285714285197</v>
      </c>
      <c r="K110">
        <v>1.6741071428571401</v>
      </c>
      <c r="L110" s="24"/>
      <c r="M110" s="25">
        <f t="shared" si="42"/>
        <v>0.35650081809352513</v>
      </c>
      <c r="N110" s="4">
        <f t="shared" si="43"/>
        <v>0.63381479614602076</v>
      </c>
      <c r="O110" s="26">
        <f t="shared" si="44"/>
        <v>0.79612486215795364</v>
      </c>
      <c r="P110" s="26">
        <f t="shared" si="45"/>
        <v>2.2689280275926285</v>
      </c>
      <c r="Q110" s="26">
        <f t="shared" si="46"/>
        <v>0.82139380484326963</v>
      </c>
      <c r="R110" s="26">
        <f t="shared" si="47"/>
        <v>9.7215647454517801E-2</v>
      </c>
      <c r="S110" s="27">
        <f t="shared" si="48"/>
        <v>-1.2637970876405857E-4</v>
      </c>
      <c r="T110" s="27">
        <f t="shared" si="49"/>
        <v>-559481.70345979289</v>
      </c>
      <c r="U110" s="28">
        <f t="shared" si="50"/>
        <v>-139870.42586494907</v>
      </c>
      <c r="V110">
        <f t="shared" si="51"/>
        <v>2.7207431578969403E-5</v>
      </c>
      <c r="W110">
        <f t="shared" si="52"/>
        <v>3642.2900541145623</v>
      </c>
      <c r="X110">
        <f t="shared" si="53"/>
        <v>3642.2900541145627</v>
      </c>
      <c r="Y110">
        <f t="shared" si="54"/>
        <v>257535.89362597256</v>
      </c>
      <c r="Z110">
        <f t="shared" si="55"/>
        <v>64383.973406493526</v>
      </c>
      <c r="AA110">
        <f t="shared" si="56"/>
        <v>9.7215647454517801E-2</v>
      </c>
      <c r="AB110">
        <f t="shared" si="57"/>
        <v>0.66140150724505853</v>
      </c>
      <c r="AC110">
        <f t="shared" si="58"/>
        <v>0.16535037681126563</v>
      </c>
      <c r="AD110">
        <v>1</v>
      </c>
      <c r="AE110">
        <f t="shared" si="59"/>
        <v>0.5999454176637925</v>
      </c>
    </row>
    <row r="111" spans="1:31" ht="16" x14ac:dyDescent="0.2">
      <c r="A111">
        <v>6</v>
      </c>
      <c r="B111">
        <v>12</v>
      </c>
      <c r="C111">
        <v>0.36</v>
      </c>
      <c r="D111">
        <v>130</v>
      </c>
      <c r="E111" s="15">
        <f t="shared" si="60"/>
        <v>6.4106844741235403E-2</v>
      </c>
      <c r="F111" s="30">
        <f t="shared" si="40"/>
        <v>100.75766700744714</v>
      </c>
      <c r="G111" s="30">
        <f t="shared" si="41"/>
        <v>19.444462054068612</v>
      </c>
      <c r="H111">
        <v>28</v>
      </c>
      <c r="I111">
        <v>64.106844741235406</v>
      </c>
      <c r="J111">
        <v>9.5424107142856656</v>
      </c>
      <c r="K111">
        <v>1.841517857142835</v>
      </c>
      <c r="L111" s="24"/>
      <c r="M111" s="25">
        <f t="shared" si="42"/>
        <v>0.34998451866011082</v>
      </c>
      <c r="N111" s="4">
        <f t="shared" si="43"/>
        <v>0.65066931892143176</v>
      </c>
      <c r="O111" s="26">
        <f t="shared" si="44"/>
        <v>0.80664076200092427</v>
      </c>
      <c r="P111" s="26">
        <f t="shared" si="45"/>
        <v>2.2689280275926285</v>
      </c>
      <c r="Q111" s="26">
        <f t="shared" si="46"/>
        <v>0.82139380484326963</v>
      </c>
      <c r="R111" s="26">
        <f t="shared" si="47"/>
        <v>9.703250237978675E-2</v>
      </c>
      <c r="S111" s="27">
        <f t="shared" si="48"/>
        <v>-1.177159638093979E-4</v>
      </c>
      <c r="T111" s="27">
        <f t="shared" si="49"/>
        <v>-855938.8526996295</v>
      </c>
      <c r="U111" s="28">
        <f t="shared" si="50"/>
        <v>-165181.18209992736</v>
      </c>
      <c r="V111">
        <f t="shared" si="51"/>
        <v>2.7207431578969393E-5</v>
      </c>
      <c r="W111">
        <f t="shared" si="52"/>
        <v>3650.6454746973059</v>
      </c>
      <c r="X111">
        <f t="shared" si="53"/>
        <v>3650.6454746973054</v>
      </c>
      <c r="Y111">
        <f t="shared" si="54"/>
        <v>367830.5211017949</v>
      </c>
      <c r="Z111">
        <f t="shared" si="55"/>
        <v>70984.837405609054</v>
      </c>
      <c r="AA111">
        <f t="shared" si="56"/>
        <v>9.703250237978675E-2</v>
      </c>
      <c r="AB111">
        <f t="shared" si="57"/>
        <v>0.94465923814406605</v>
      </c>
      <c r="AC111">
        <f t="shared" si="58"/>
        <v>0.18230265999271325</v>
      </c>
      <c r="AD111">
        <v>1</v>
      </c>
      <c r="AE111">
        <f t="shared" si="59"/>
        <v>0.59505815363104442</v>
      </c>
    </row>
    <row r="112" spans="1:31" ht="16" x14ac:dyDescent="0.2">
      <c r="A112">
        <v>6</v>
      </c>
      <c r="B112">
        <v>12</v>
      </c>
      <c r="C112">
        <v>0.36</v>
      </c>
      <c r="D112">
        <v>130</v>
      </c>
      <c r="E112" s="15">
        <f t="shared" si="60"/>
        <v>6.8614357262103493E-2</v>
      </c>
      <c r="F112" s="30">
        <f t="shared" si="40"/>
        <v>132.57587764137773</v>
      </c>
      <c r="G112" s="30">
        <f t="shared" si="41"/>
        <v>15.909105316965119</v>
      </c>
      <c r="H112">
        <v>28</v>
      </c>
      <c r="I112">
        <v>68.614357262103496</v>
      </c>
      <c r="J112">
        <v>12.5558035714285</v>
      </c>
      <c r="K112">
        <v>1.5066964285714004</v>
      </c>
      <c r="L112" s="24"/>
      <c r="M112" s="25">
        <f t="shared" si="42"/>
        <v>0.34465300094186269</v>
      </c>
      <c r="N112" s="4">
        <f t="shared" si="43"/>
        <v>0.66445938301040419</v>
      </c>
      <c r="O112" s="26">
        <f t="shared" si="44"/>
        <v>0.81514378057518433</v>
      </c>
      <c r="P112" s="26">
        <f t="shared" si="45"/>
        <v>2.2689280275926285</v>
      </c>
      <c r="Q112" s="26">
        <f t="shared" si="46"/>
        <v>0.82139380484326963</v>
      </c>
      <c r="R112" s="26">
        <f t="shared" si="47"/>
        <v>9.6866736118279298E-2</v>
      </c>
      <c r="S112" s="27">
        <f t="shared" si="48"/>
        <v>-1.106281086693217E-4</v>
      </c>
      <c r="T112" s="27">
        <f t="shared" si="49"/>
        <v>-1198392.336595576</v>
      </c>
      <c r="U112" s="28">
        <f t="shared" si="50"/>
        <v>-143807.08039146726</v>
      </c>
      <c r="V112">
        <f t="shared" si="51"/>
        <v>2.7207431578969389E-5</v>
      </c>
      <c r="W112">
        <f t="shared" si="52"/>
        <v>3658.2355409060192</v>
      </c>
      <c r="X112">
        <f t="shared" si="53"/>
        <v>3658.2355409060192</v>
      </c>
      <c r="Y112">
        <f t="shared" si="54"/>
        <v>484993.78745449567</v>
      </c>
      <c r="Z112">
        <f t="shared" si="55"/>
        <v>58199.25449453872</v>
      </c>
      <c r="AA112">
        <f t="shared" si="56"/>
        <v>9.6866736118279298E-2</v>
      </c>
      <c r="AB112">
        <f t="shared" si="57"/>
        <v>1.2455569494043635</v>
      </c>
      <c r="AC112">
        <f t="shared" si="58"/>
        <v>0.14946683392852164</v>
      </c>
      <c r="AD112">
        <v>1</v>
      </c>
      <c r="AE112">
        <f t="shared" si="59"/>
        <v>0.59106761962093157</v>
      </c>
    </row>
    <row r="113" spans="1:31" ht="16" x14ac:dyDescent="0.2">
      <c r="A113">
        <v>6</v>
      </c>
      <c r="B113">
        <v>12</v>
      </c>
      <c r="C113">
        <v>0.36</v>
      </c>
      <c r="D113">
        <v>130</v>
      </c>
      <c r="E113" s="15">
        <f t="shared" si="60"/>
        <v>7.3622704507512501E-2</v>
      </c>
      <c r="F113" s="30">
        <f t="shared" si="40"/>
        <v>171.46480174951529</v>
      </c>
      <c r="G113" s="30">
        <f t="shared" si="41"/>
        <v>19.444462054069302</v>
      </c>
      <c r="H113">
        <v>28</v>
      </c>
      <c r="I113">
        <v>73.622704507512495</v>
      </c>
      <c r="J113">
        <v>16.238839285714199</v>
      </c>
      <c r="K113">
        <v>1.8415178571429003</v>
      </c>
      <c r="L113" s="24"/>
      <c r="M113" s="25">
        <f t="shared" si="42"/>
        <v>0.33872909236603144</v>
      </c>
      <c r="N113" s="4">
        <f t="shared" si="43"/>
        <v>0.67978167644259602</v>
      </c>
      <c r="O113" s="26">
        <f t="shared" si="44"/>
        <v>0.82448873639522569</v>
      </c>
      <c r="P113" s="26">
        <f t="shared" si="45"/>
        <v>2.2689280275926285</v>
      </c>
      <c r="Q113" s="26">
        <f t="shared" si="46"/>
        <v>0.82139380484326963</v>
      </c>
      <c r="R113" s="26">
        <f t="shared" si="47"/>
        <v>9.6665034250421653E-2</v>
      </c>
      <c r="S113" s="27">
        <f t="shared" si="48"/>
        <v>-1.0275377244656259E-4</v>
      </c>
      <c r="T113" s="27">
        <f t="shared" si="49"/>
        <v>-1668695.9287911893</v>
      </c>
      <c r="U113" s="28">
        <f t="shared" si="50"/>
        <v>-189233.55893508877</v>
      </c>
      <c r="V113">
        <f t="shared" si="51"/>
        <v>2.7207431578969396E-5</v>
      </c>
      <c r="W113">
        <f t="shared" si="52"/>
        <v>3667.5064595290582</v>
      </c>
      <c r="X113">
        <f t="shared" si="53"/>
        <v>3667.5064595290592</v>
      </c>
      <c r="Y113">
        <f t="shared" si="54"/>
        <v>628848.26799821679</v>
      </c>
      <c r="Z113">
        <f t="shared" si="55"/>
        <v>71312.690185366839</v>
      </c>
      <c r="AA113">
        <f t="shared" si="56"/>
        <v>9.6665034250421653E-2</v>
      </c>
      <c r="AB113">
        <f t="shared" si="57"/>
        <v>1.6150028115557378</v>
      </c>
      <c r="AC113">
        <f t="shared" si="58"/>
        <v>0.18314464873313016</v>
      </c>
      <c r="AD113">
        <v>1</v>
      </c>
      <c r="AE113">
        <f t="shared" si="59"/>
        <v>0.58664247628775734</v>
      </c>
    </row>
    <row r="114" spans="1:31" ht="16" x14ac:dyDescent="0.2">
      <c r="A114">
        <v>6</v>
      </c>
      <c r="B114">
        <v>12</v>
      </c>
      <c r="C114">
        <v>0.36</v>
      </c>
      <c r="D114">
        <v>130</v>
      </c>
      <c r="E114" s="15">
        <f t="shared" si="60"/>
        <v>7.8631051752921496E-2</v>
      </c>
      <c r="F114" s="30">
        <f t="shared" si="40"/>
        <v>197.97997727779085</v>
      </c>
      <c r="G114" s="30">
        <f t="shared" si="41"/>
        <v>21.212140422620859</v>
      </c>
      <c r="H114">
        <v>28</v>
      </c>
      <c r="I114">
        <v>78.631051752921493</v>
      </c>
      <c r="J114">
        <v>18.749999999999901</v>
      </c>
      <c r="K114">
        <v>2.0089285714285996</v>
      </c>
      <c r="L114" s="24"/>
      <c r="M114" s="25">
        <f t="shared" si="42"/>
        <v>0.33280518379020019</v>
      </c>
      <c r="N114" s="4">
        <f t="shared" si="43"/>
        <v>0.69510396987478784</v>
      </c>
      <c r="O114" s="26">
        <f t="shared" si="44"/>
        <v>0.83372895468178854</v>
      </c>
      <c r="P114" s="26">
        <f t="shared" si="45"/>
        <v>2.2689280275926285</v>
      </c>
      <c r="Q114" s="26">
        <f t="shared" si="46"/>
        <v>0.82139380484326963</v>
      </c>
      <c r="R114" s="26">
        <f t="shared" si="47"/>
        <v>9.6444137268291069E-2</v>
      </c>
      <c r="S114" s="27">
        <f t="shared" si="48"/>
        <v>-9.4880936203034434E-5</v>
      </c>
      <c r="T114" s="27">
        <f t="shared" si="49"/>
        <v>-2086614.9218230327</v>
      </c>
      <c r="U114" s="28">
        <f t="shared" si="50"/>
        <v>-223565.88448104355</v>
      </c>
      <c r="V114">
        <f t="shared" si="51"/>
        <v>2.7207431578969396E-5</v>
      </c>
      <c r="W114">
        <f t="shared" si="52"/>
        <v>3677.7045620649319</v>
      </c>
      <c r="X114">
        <f t="shared" si="53"/>
        <v>3677.7045620649324</v>
      </c>
      <c r="Y114">
        <f t="shared" si="54"/>
        <v>728111.8656320431</v>
      </c>
      <c r="Z114">
        <f t="shared" si="55"/>
        <v>78011.985603434689</v>
      </c>
      <c r="AA114">
        <f t="shared" si="56"/>
        <v>9.6444137268291069E-2</v>
      </c>
      <c r="AB114">
        <f t="shared" si="57"/>
        <v>1.8699307447662044</v>
      </c>
      <c r="AC114">
        <f t="shared" si="58"/>
        <v>0.20034972265352574</v>
      </c>
      <c r="AD114">
        <v>1</v>
      </c>
      <c r="AE114">
        <f t="shared" si="59"/>
        <v>0.58222678235372405</v>
      </c>
    </row>
    <row r="115" spans="1:31" ht="16" x14ac:dyDescent="0.2">
      <c r="A115">
        <v>6</v>
      </c>
      <c r="B115">
        <v>12</v>
      </c>
      <c r="C115">
        <v>0.36</v>
      </c>
      <c r="D115">
        <v>130</v>
      </c>
      <c r="E115" s="15">
        <f t="shared" si="60"/>
        <v>8.3639398998330505E-2</v>
      </c>
      <c r="F115" s="30">
        <f t="shared" si="40"/>
        <v>259.84872017710074</v>
      </c>
      <c r="G115" s="30">
        <f t="shared" si="41"/>
        <v>19.444462054069298</v>
      </c>
      <c r="H115">
        <v>28</v>
      </c>
      <c r="I115">
        <v>83.639398998330506</v>
      </c>
      <c r="J115">
        <v>24.609374999999901</v>
      </c>
      <c r="K115">
        <v>1.8415178571429003</v>
      </c>
      <c r="L115" s="24"/>
      <c r="M115" s="25">
        <f t="shared" si="42"/>
        <v>0.32688127521436899</v>
      </c>
      <c r="N115" s="4">
        <f t="shared" si="43"/>
        <v>0.71042626330697956</v>
      </c>
      <c r="O115" s="26">
        <f t="shared" si="44"/>
        <v>0.84286788010160851</v>
      </c>
      <c r="P115" s="26">
        <f t="shared" si="45"/>
        <v>2.2689280275926285</v>
      </c>
      <c r="Q115" s="26">
        <f t="shared" si="46"/>
        <v>0.82139380484326963</v>
      </c>
      <c r="R115" s="26">
        <f t="shared" si="47"/>
        <v>9.6203230203824971E-2</v>
      </c>
      <c r="S115" s="27">
        <f t="shared" si="48"/>
        <v>-8.701002199811944E-5</v>
      </c>
      <c r="T115" s="27">
        <f t="shared" si="49"/>
        <v>-2986422.8764672293</v>
      </c>
      <c r="U115" s="28">
        <f t="shared" si="50"/>
        <v>-223473.8206880301</v>
      </c>
      <c r="V115">
        <f t="shared" si="51"/>
        <v>2.7207431578969389E-5</v>
      </c>
      <c r="W115">
        <f t="shared" si="52"/>
        <v>3688.8803565335238</v>
      </c>
      <c r="X115">
        <f t="shared" si="53"/>
        <v>3688.8803565335247</v>
      </c>
      <c r="Y115">
        <f t="shared" si="54"/>
        <v>958550.83953168348</v>
      </c>
      <c r="Z115">
        <f t="shared" si="55"/>
        <v>71728.294114617747</v>
      </c>
      <c r="AA115">
        <f t="shared" si="56"/>
        <v>9.6203230203824971E-2</v>
      </c>
      <c r="AB115">
        <f t="shared" si="57"/>
        <v>2.4617421715903838</v>
      </c>
      <c r="AC115">
        <f t="shared" si="58"/>
        <v>0.18421199923465964</v>
      </c>
      <c r="AD115">
        <v>1</v>
      </c>
      <c r="AE115">
        <f t="shared" si="59"/>
        <v>0.5778207544551951</v>
      </c>
    </row>
    <row r="116" spans="1:31" ht="16" x14ac:dyDescent="0.2">
      <c r="A116">
        <v>6</v>
      </c>
      <c r="B116">
        <v>12</v>
      </c>
      <c r="C116">
        <v>0.36</v>
      </c>
      <c r="D116">
        <v>130</v>
      </c>
      <c r="E116" s="15">
        <f t="shared" si="60"/>
        <v>8.86477462437395E-2</v>
      </c>
      <c r="F116" s="30">
        <f t="shared" si="40"/>
        <v>304.04067939089362</v>
      </c>
      <c r="G116" s="30">
        <f t="shared" si="41"/>
        <v>17.676783685517204</v>
      </c>
      <c r="H116">
        <v>28</v>
      </c>
      <c r="I116">
        <v>88.647746243739505</v>
      </c>
      <c r="J116">
        <v>28.794642857142751</v>
      </c>
      <c r="K116">
        <v>1.6741071428571495</v>
      </c>
      <c r="L116" s="24"/>
      <c r="M116" s="25">
        <f t="shared" si="42"/>
        <v>0.32095736663853769</v>
      </c>
      <c r="N116" s="4">
        <f t="shared" si="43"/>
        <v>0.72574855673917149</v>
      </c>
      <c r="O116" s="26">
        <f t="shared" si="44"/>
        <v>0.85190877254502517</v>
      </c>
      <c r="P116" s="26">
        <f t="shared" si="45"/>
        <v>2.2689280275926285</v>
      </c>
      <c r="Q116" s="26">
        <f t="shared" si="46"/>
        <v>0.82139380484326963</v>
      </c>
      <c r="R116" s="26">
        <f t="shared" si="47"/>
        <v>9.5941462840925543E-2</v>
      </c>
      <c r="S116" s="27">
        <f t="shared" si="48"/>
        <v>-7.9141476502947363E-5</v>
      </c>
      <c r="T116" s="27">
        <f t="shared" si="49"/>
        <v>-3841736.252918792</v>
      </c>
      <c r="U116" s="28">
        <f t="shared" si="50"/>
        <v>-223356.75889062913</v>
      </c>
      <c r="V116">
        <f t="shared" si="51"/>
        <v>2.7207431578969399E-5</v>
      </c>
      <c r="W116">
        <f t="shared" si="52"/>
        <v>3701.0880906861494</v>
      </c>
      <c r="X116">
        <f t="shared" si="53"/>
        <v>3701.0880906861503</v>
      </c>
      <c r="Y116">
        <f t="shared" si="54"/>
        <v>1125281.3375777623</v>
      </c>
      <c r="Z116">
        <f t="shared" si="55"/>
        <v>65423.333580102961</v>
      </c>
      <c r="AA116">
        <f t="shared" si="56"/>
        <v>9.5941462840925543E-2</v>
      </c>
      <c r="AB116">
        <f t="shared" si="57"/>
        <v>2.8899380287144893</v>
      </c>
      <c r="AC116">
        <f t="shared" si="58"/>
        <v>0.16801965283223905</v>
      </c>
      <c r="AD116">
        <v>1</v>
      </c>
      <c r="AE116">
        <f t="shared" si="59"/>
        <v>0.57342461540522671</v>
      </c>
    </row>
    <row r="117" spans="1:31" ht="16" x14ac:dyDescent="0.2">
      <c r="A117">
        <v>6</v>
      </c>
      <c r="B117">
        <v>12</v>
      </c>
      <c r="C117">
        <v>0.36</v>
      </c>
      <c r="D117">
        <v>130</v>
      </c>
      <c r="E117" s="15">
        <f t="shared" si="60"/>
        <v>9.3155258764607701E-2</v>
      </c>
      <c r="F117" s="30">
        <f t="shared" si="40"/>
        <v>360.60638718454885</v>
      </c>
      <c r="G117" s="30">
        <f t="shared" si="41"/>
        <v>17.676783685517204</v>
      </c>
      <c r="H117">
        <v>28</v>
      </c>
      <c r="I117">
        <v>93.155258764607694</v>
      </c>
      <c r="J117">
        <v>34.151785714285651</v>
      </c>
      <c r="K117">
        <v>1.6741071428571495</v>
      </c>
      <c r="L117" s="24"/>
      <c r="M117" s="25">
        <f t="shared" si="42"/>
        <v>0.31562584892028944</v>
      </c>
      <c r="N117" s="4">
        <f t="shared" si="43"/>
        <v>0.73953862082814448</v>
      </c>
      <c r="O117" s="26">
        <f t="shared" si="44"/>
        <v>0.85996431369455351</v>
      </c>
      <c r="P117" s="26">
        <f t="shared" si="45"/>
        <v>2.2689280275926285</v>
      </c>
      <c r="Q117" s="26">
        <f t="shared" si="46"/>
        <v>0.82139380484326963</v>
      </c>
      <c r="R117" s="26">
        <f t="shared" si="47"/>
        <v>9.5687304256031169E-2</v>
      </c>
      <c r="S117" s="27">
        <f t="shared" si="48"/>
        <v>-7.2062200797605894E-5</v>
      </c>
      <c r="T117" s="27">
        <f t="shared" si="49"/>
        <v>-5004099.0032673161</v>
      </c>
      <c r="U117" s="28">
        <f t="shared" si="50"/>
        <v>-245298.9707483993</v>
      </c>
      <c r="V117">
        <f t="shared" si="51"/>
        <v>2.7207431578969396E-5</v>
      </c>
      <c r="W117">
        <f t="shared" si="52"/>
        <v>3713.0054869609007</v>
      </c>
      <c r="X117">
        <f t="shared" si="53"/>
        <v>3713.0054869609016</v>
      </c>
      <c r="Y117">
        <f t="shared" si="54"/>
        <v>1338933.4942493772</v>
      </c>
      <c r="Z117">
        <f t="shared" si="55"/>
        <v>65633.994816146325</v>
      </c>
      <c r="AA117">
        <f t="shared" si="56"/>
        <v>9.5687304256031169E-2</v>
      </c>
      <c r="AB117">
        <f t="shared" si="57"/>
        <v>3.438637693290147</v>
      </c>
      <c r="AC117">
        <f t="shared" si="58"/>
        <v>0.16856067123971408</v>
      </c>
      <c r="AD117">
        <v>1</v>
      </c>
      <c r="AE117">
        <f t="shared" si="59"/>
        <v>0.56947673451668812</v>
      </c>
    </row>
    <row r="118" spans="1:31" ht="16" x14ac:dyDescent="0.2">
      <c r="A118">
        <v>6</v>
      </c>
      <c r="B118">
        <v>12</v>
      </c>
      <c r="C118">
        <v>0.36</v>
      </c>
      <c r="D118">
        <v>130</v>
      </c>
      <c r="E118" s="15">
        <f t="shared" si="60"/>
        <v>9.9165275459098493E-2</v>
      </c>
      <c r="F118" s="30">
        <f t="shared" si="40"/>
        <v>418.93977334675515</v>
      </c>
      <c r="G118" s="30">
        <f t="shared" si="41"/>
        <v>15.909105316965141</v>
      </c>
      <c r="H118">
        <v>28</v>
      </c>
      <c r="I118">
        <v>99.165275459098496</v>
      </c>
      <c r="J118">
        <v>39.676339285714199</v>
      </c>
      <c r="K118">
        <v>1.5066964285714022</v>
      </c>
      <c r="L118" s="24"/>
      <c r="M118" s="25">
        <f t="shared" si="42"/>
        <v>0.30851715862929202</v>
      </c>
      <c r="N118" s="4">
        <f t="shared" si="43"/>
        <v>0.75792537294677453</v>
      </c>
      <c r="O118" s="26">
        <f t="shared" si="44"/>
        <v>0.8705890953525518</v>
      </c>
      <c r="P118" s="26">
        <f t="shared" si="45"/>
        <v>2.2689280275926285</v>
      </c>
      <c r="Q118" s="26">
        <f t="shared" si="46"/>
        <v>0.82139380484326963</v>
      </c>
      <c r="R118" s="26">
        <f t="shared" si="47"/>
        <v>9.5319857537515207E-2</v>
      </c>
      <c r="S118" s="27">
        <f t="shared" si="48"/>
        <v>-6.262737645063211E-5</v>
      </c>
      <c r="T118" s="27">
        <f t="shared" si="49"/>
        <v>-6689403.2145350501</v>
      </c>
      <c r="U118" s="28">
        <f t="shared" si="50"/>
        <v>-254027.97017221319</v>
      </c>
      <c r="V118">
        <f t="shared" si="51"/>
        <v>2.7207431578969396E-5</v>
      </c>
      <c r="W118">
        <f t="shared" si="52"/>
        <v>3730.3483179510336</v>
      </c>
      <c r="X118">
        <f t="shared" si="53"/>
        <v>3730.3483179510345</v>
      </c>
      <c r="Y118">
        <f t="shared" si="54"/>
        <v>1562791.2788268556</v>
      </c>
      <c r="Z118">
        <f t="shared" si="55"/>
        <v>59346.504259246773</v>
      </c>
      <c r="AA118">
        <f t="shared" si="56"/>
        <v>9.5319857537515207E-2</v>
      </c>
      <c r="AB118">
        <f t="shared" si="57"/>
        <v>4.0135473652720881</v>
      </c>
      <c r="AC118">
        <f t="shared" si="58"/>
        <v>0.15241319108627949</v>
      </c>
      <c r="AD118">
        <v>1</v>
      </c>
      <c r="AE118">
        <f t="shared" si="59"/>
        <v>0.56422593921776665</v>
      </c>
    </row>
    <row r="119" spans="1:31" ht="16" x14ac:dyDescent="0.2">
      <c r="A119">
        <v>6</v>
      </c>
      <c r="B119">
        <v>12</v>
      </c>
      <c r="C119">
        <v>0.36</v>
      </c>
      <c r="D119">
        <v>130</v>
      </c>
      <c r="E119" s="15">
        <f t="shared" si="60"/>
        <v>0.103672787979966</v>
      </c>
      <c r="F119" s="30">
        <f t="shared" si="40"/>
        <v>482.57619461461712</v>
      </c>
      <c r="G119" s="30">
        <f t="shared" si="41"/>
        <v>19.444462054068737</v>
      </c>
      <c r="H119">
        <v>28</v>
      </c>
      <c r="I119">
        <v>103.672787979966</v>
      </c>
      <c r="J119">
        <v>45.70312499999995</v>
      </c>
      <c r="K119">
        <v>1.841517857142847</v>
      </c>
      <c r="L119" s="24"/>
      <c r="M119" s="25">
        <f t="shared" si="42"/>
        <v>0.30318564091104461</v>
      </c>
      <c r="N119" s="4">
        <f t="shared" si="43"/>
        <v>0.77171543703574541</v>
      </c>
      <c r="O119" s="26">
        <f t="shared" si="44"/>
        <v>0.87847335590542841</v>
      </c>
      <c r="P119" s="26">
        <f t="shared" si="45"/>
        <v>2.2689280275926285</v>
      </c>
      <c r="Q119" s="26">
        <f t="shared" si="46"/>
        <v>0.82139380484326963</v>
      </c>
      <c r="R119" s="26">
        <f t="shared" si="47"/>
        <v>9.5021933033099623E-2</v>
      </c>
      <c r="S119" s="27">
        <f t="shared" si="48"/>
        <v>-5.5554914835203032E-5</v>
      </c>
      <c r="T119" s="27">
        <f t="shared" si="49"/>
        <v>-8686471.6838486977</v>
      </c>
      <c r="U119" s="28">
        <f t="shared" si="50"/>
        <v>-350004.35356166767</v>
      </c>
      <c r="V119">
        <f t="shared" si="51"/>
        <v>2.7207431578969393E-5</v>
      </c>
      <c r="W119">
        <f t="shared" si="52"/>
        <v>3744.5091932918672</v>
      </c>
      <c r="X119">
        <f t="shared" si="53"/>
        <v>3744.5091932918667</v>
      </c>
      <c r="Y119">
        <f t="shared" si="54"/>
        <v>1807010.9971982387</v>
      </c>
      <c r="Z119">
        <f t="shared" si="55"/>
        <v>72809.96692007524</v>
      </c>
      <c r="AA119">
        <f t="shared" si="56"/>
        <v>9.5021933033099623E-2</v>
      </c>
      <c r="AB119">
        <f t="shared" si="57"/>
        <v>4.6407503836769228</v>
      </c>
      <c r="AC119">
        <f t="shared" si="58"/>
        <v>0.18698994219943565</v>
      </c>
      <c r="AD119">
        <v>1</v>
      </c>
      <c r="AE119">
        <f t="shared" si="59"/>
        <v>0.56029785639299357</v>
      </c>
    </row>
    <row r="120" spans="1:31" ht="16" x14ac:dyDescent="0.2">
      <c r="A120">
        <v>6</v>
      </c>
      <c r="B120">
        <v>12</v>
      </c>
      <c r="C120">
        <v>0.36</v>
      </c>
      <c r="D120">
        <v>130</v>
      </c>
      <c r="E120" s="15">
        <f t="shared" si="60"/>
        <v>0.10868113522537501</v>
      </c>
      <c r="F120" s="30">
        <f t="shared" si="40"/>
        <v>562.12172119944398</v>
      </c>
      <c r="G120" s="30">
        <f t="shared" si="41"/>
        <v>17.676783685517204</v>
      </c>
      <c r="H120">
        <v>28</v>
      </c>
      <c r="I120">
        <v>108.681135225375</v>
      </c>
      <c r="J120">
        <v>53.236607142857054</v>
      </c>
      <c r="K120">
        <v>1.6741071428571495</v>
      </c>
      <c r="L120" s="24"/>
      <c r="M120" s="25">
        <f t="shared" si="42"/>
        <v>0.2972617323352133</v>
      </c>
      <c r="N120" s="4">
        <f t="shared" si="43"/>
        <v>0.78703773046793724</v>
      </c>
      <c r="O120" s="26">
        <f t="shared" si="44"/>
        <v>0.88715146985615556</v>
      </c>
      <c r="P120" s="26">
        <f t="shared" si="45"/>
        <v>2.2689280275926285</v>
      </c>
      <c r="Q120" s="26">
        <f t="shared" si="46"/>
        <v>0.82139380484326963</v>
      </c>
      <c r="R120" s="26">
        <f t="shared" si="47"/>
        <v>9.4667458161354412E-2</v>
      </c>
      <c r="S120" s="27">
        <f t="shared" si="48"/>
        <v>-4.7700848137455979E-5</v>
      </c>
      <c r="T120" s="27">
        <f t="shared" si="49"/>
        <v>-11784312.924156396</v>
      </c>
      <c r="U120" s="28">
        <f t="shared" si="50"/>
        <v>-370575.8781181277</v>
      </c>
      <c r="V120">
        <f t="shared" si="51"/>
        <v>2.7207431578969399E-5</v>
      </c>
      <c r="W120">
        <f t="shared" si="52"/>
        <v>3761.4751816425032</v>
      </c>
      <c r="X120">
        <f t="shared" si="53"/>
        <v>3761.4751816425046</v>
      </c>
      <c r="Y120">
        <f t="shared" si="54"/>
        <v>2114406.903353876</v>
      </c>
      <c r="Z120">
        <f t="shared" si="55"/>
        <v>66490.783124336085</v>
      </c>
      <c r="AA120">
        <f t="shared" si="56"/>
        <v>9.4667458161354412E-2</v>
      </c>
      <c r="AB120">
        <f t="shared" si="57"/>
        <v>5.43020195405715</v>
      </c>
      <c r="AC120">
        <f t="shared" si="58"/>
        <v>0.17076106773764715</v>
      </c>
      <c r="AD120">
        <v>1</v>
      </c>
      <c r="AE120">
        <f t="shared" si="59"/>
        <v>0.55594363157526105</v>
      </c>
    </row>
    <row r="121" spans="1:31" ht="16" x14ac:dyDescent="0.2">
      <c r="A121">
        <v>6</v>
      </c>
      <c r="B121">
        <v>12</v>
      </c>
      <c r="C121">
        <v>0.36</v>
      </c>
      <c r="D121">
        <v>130</v>
      </c>
      <c r="E121" s="15">
        <f t="shared" si="60"/>
        <v>0.113689482470784</v>
      </c>
      <c r="F121" s="30">
        <f t="shared" si="40"/>
        <v>625.75814246730624</v>
      </c>
      <c r="G121" s="30">
        <f t="shared" si="41"/>
        <v>21.212140422620347</v>
      </c>
      <c r="H121">
        <v>28</v>
      </c>
      <c r="I121">
        <v>113.689482470784</v>
      </c>
      <c r="J121">
        <v>59.263392857142847</v>
      </c>
      <c r="K121">
        <v>2.0089285714285516</v>
      </c>
      <c r="L121" s="24"/>
      <c r="M121" s="25">
        <f t="shared" si="42"/>
        <v>0.29133782375938211</v>
      </c>
      <c r="N121" s="4">
        <f t="shared" si="43"/>
        <v>0.80236002390012906</v>
      </c>
      <c r="O121" s="26">
        <f t="shared" si="44"/>
        <v>0.89574551291096571</v>
      </c>
      <c r="P121" s="26">
        <f t="shared" si="45"/>
        <v>2.2689280275926285</v>
      </c>
      <c r="Q121" s="26">
        <f t="shared" si="46"/>
        <v>0.82139380484326963</v>
      </c>
      <c r="R121" s="26">
        <f t="shared" si="47"/>
        <v>9.428728279842527E-2</v>
      </c>
      <c r="S121" s="27">
        <f t="shared" si="48"/>
        <v>-3.9851798545717603E-5</v>
      </c>
      <c r="T121" s="27">
        <f t="shared" si="49"/>
        <v>-15702130.5261654</v>
      </c>
      <c r="U121" s="28">
        <f t="shared" si="50"/>
        <v>-532275.61105644912</v>
      </c>
      <c r="V121">
        <f t="shared" si="51"/>
        <v>2.7207431578969389E-5</v>
      </c>
      <c r="W121">
        <f t="shared" si="52"/>
        <v>3779.8143187566557</v>
      </c>
      <c r="X121">
        <f t="shared" si="53"/>
        <v>3779.8143187566557</v>
      </c>
      <c r="Y121">
        <f t="shared" si="54"/>
        <v>2365249.5869764914</v>
      </c>
      <c r="Z121">
        <f t="shared" si="55"/>
        <v>80177.952100897252</v>
      </c>
      <c r="AA121">
        <f t="shared" si="56"/>
        <v>9.428728279842527E-2</v>
      </c>
      <c r="AB121">
        <f t="shared" si="57"/>
        <v>6.0744140158924846</v>
      </c>
      <c r="AC121">
        <f t="shared" si="58"/>
        <v>0.20591233952177718</v>
      </c>
      <c r="AD121">
        <v>1</v>
      </c>
      <c r="AE121">
        <f t="shared" si="59"/>
        <v>0.55160050959354345</v>
      </c>
    </row>
    <row r="122" spans="1:31" ht="16" x14ac:dyDescent="0.2">
      <c r="A122">
        <v>6</v>
      </c>
      <c r="B122">
        <v>12</v>
      </c>
      <c r="C122">
        <v>0.36</v>
      </c>
      <c r="D122">
        <v>130</v>
      </c>
      <c r="E122" s="15">
        <f t="shared" si="60"/>
        <v>0.119699499165275</v>
      </c>
      <c r="F122" s="30">
        <f t="shared" si="40"/>
        <v>694.69759884082259</v>
      </c>
      <c r="G122" s="30">
        <f t="shared" si="41"/>
        <v>19.444462054068776</v>
      </c>
      <c r="H122">
        <v>28</v>
      </c>
      <c r="I122">
        <v>119.699499165275</v>
      </c>
      <c r="J122">
        <v>65.792410714285651</v>
      </c>
      <c r="K122">
        <v>1.8415178571428505</v>
      </c>
      <c r="L122" s="24"/>
      <c r="M122" s="25">
        <f t="shared" si="42"/>
        <v>0.28422913346838435</v>
      </c>
      <c r="N122" s="4">
        <f t="shared" si="43"/>
        <v>0.82074677601875989</v>
      </c>
      <c r="O122" s="26">
        <f t="shared" si="44"/>
        <v>0.90595075805407876</v>
      </c>
      <c r="P122" s="26">
        <f t="shared" si="45"/>
        <v>2.2689280275926285</v>
      </c>
      <c r="Q122" s="26">
        <f t="shared" si="46"/>
        <v>0.82139380484326963</v>
      </c>
      <c r="R122" s="26">
        <f t="shared" si="47"/>
        <v>9.3795596680915611E-2</v>
      </c>
      <c r="S122" s="27">
        <f t="shared" si="48"/>
        <v>-3.0440440843214042E-5</v>
      </c>
      <c r="T122" s="27">
        <f t="shared" si="49"/>
        <v>-22821535.417930342</v>
      </c>
      <c r="U122" s="28">
        <f t="shared" si="50"/>
        <v>-638770.71144334122</v>
      </c>
      <c r="V122">
        <f t="shared" si="51"/>
        <v>2.7207431578969396E-5</v>
      </c>
      <c r="W122">
        <f t="shared" si="52"/>
        <v>3803.7550362583797</v>
      </c>
      <c r="X122">
        <f t="shared" si="53"/>
        <v>3803.7550362583811</v>
      </c>
      <c r="Y122">
        <f t="shared" si="54"/>
        <v>2642459.4902673834</v>
      </c>
      <c r="Z122">
        <f t="shared" si="55"/>
        <v>73961.970465499093</v>
      </c>
      <c r="AA122">
        <f t="shared" si="56"/>
        <v>9.3795596680915611E-2</v>
      </c>
      <c r="AB122">
        <f t="shared" si="57"/>
        <v>6.7863421486215616</v>
      </c>
      <c r="AC122">
        <f t="shared" si="58"/>
        <v>0.18994850797668444</v>
      </c>
      <c r="AD122">
        <v>1</v>
      </c>
      <c r="AE122">
        <f t="shared" si="59"/>
        <v>0.54640379168596742</v>
      </c>
    </row>
    <row r="123" spans="1:31" ht="16" x14ac:dyDescent="0.2">
      <c r="A123">
        <v>6</v>
      </c>
      <c r="B123">
        <v>12</v>
      </c>
      <c r="C123">
        <v>0.36</v>
      </c>
      <c r="D123">
        <v>130</v>
      </c>
      <c r="E123" s="15">
        <f t="shared" si="60"/>
        <v>0.12370617696160199</v>
      </c>
      <c r="F123" s="30">
        <f t="shared" si="40"/>
        <v>742.42491479171872</v>
      </c>
      <c r="G123" s="30">
        <f t="shared" si="41"/>
        <v>21.212140422620305</v>
      </c>
      <c r="H123">
        <v>28</v>
      </c>
      <c r="I123">
        <v>123.706176961602</v>
      </c>
      <c r="J123">
        <v>70.312499999999943</v>
      </c>
      <c r="K123">
        <v>2.0089285714285481</v>
      </c>
      <c r="L123" s="24"/>
      <c r="M123" s="25">
        <f t="shared" si="42"/>
        <v>0.27949000660771967</v>
      </c>
      <c r="N123" s="4">
        <f t="shared" si="43"/>
        <v>0.8330046107645126</v>
      </c>
      <c r="O123" s="26">
        <f t="shared" si="44"/>
        <v>0.91269086264984189</v>
      </c>
      <c r="P123" s="26">
        <f t="shared" si="45"/>
        <v>2.2689280275926285</v>
      </c>
      <c r="Q123" s="26">
        <f t="shared" si="46"/>
        <v>0.82139380484326963</v>
      </c>
      <c r="R123" s="26">
        <f t="shared" si="47"/>
        <v>9.3445385300966882E-2</v>
      </c>
      <c r="S123" s="27">
        <f t="shared" si="48"/>
        <v>-2.4171276279505014E-5</v>
      </c>
      <c r="T123" s="27">
        <f t="shared" si="49"/>
        <v>-30715172.265075047</v>
      </c>
      <c r="U123" s="28">
        <f t="shared" si="50"/>
        <v>-877576.35043070605</v>
      </c>
      <c r="V123">
        <f t="shared" si="51"/>
        <v>2.7207431578969386E-5</v>
      </c>
      <c r="W123">
        <f t="shared" si="52"/>
        <v>3820.9622015381069</v>
      </c>
      <c r="X123">
        <f t="shared" si="53"/>
        <v>3820.9622015381069</v>
      </c>
      <c r="Y123">
        <f t="shared" si="54"/>
        <v>2836777.5368993068</v>
      </c>
      <c r="Z123">
        <f t="shared" si="55"/>
        <v>81050.786768550752</v>
      </c>
      <c r="AA123">
        <f t="shared" si="56"/>
        <v>9.3445385300966882E-2</v>
      </c>
      <c r="AB123">
        <f t="shared" si="57"/>
        <v>7.2853881150604245</v>
      </c>
      <c r="AC123">
        <f t="shared" si="58"/>
        <v>0.20815394614458133</v>
      </c>
      <c r="AD123">
        <v>1</v>
      </c>
      <c r="AE123">
        <f t="shared" si="59"/>
        <v>0.54294863921569492</v>
      </c>
    </row>
    <row r="124" spans="1:31" ht="16" x14ac:dyDescent="0.2">
      <c r="A124">
        <v>6</v>
      </c>
      <c r="B124">
        <v>12</v>
      </c>
      <c r="C124">
        <v>0.36</v>
      </c>
      <c r="D124">
        <v>130</v>
      </c>
      <c r="E124" s="15">
        <f t="shared" si="60"/>
        <v>0.12871452420701102</v>
      </c>
      <c r="F124" s="30">
        <f t="shared" si="40"/>
        <v>821.97044137654575</v>
      </c>
      <c r="G124" s="30">
        <f t="shared" si="41"/>
        <v>19.44446205406874</v>
      </c>
      <c r="H124">
        <v>28</v>
      </c>
      <c r="I124">
        <v>128.71452420701101</v>
      </c>
      <c r="J124">
        <v>77.845982142857054</v>
      </c>
      <c r="K124">
        <v>1.841517857142847</v>
      </c>
      <c r="L124" s="24"/>
      <c r="M124" s="25">
        <f t="shared" si="42"/>
        <v>0.27356609803188836</v>
      </c>
      <c r="N124" s="4">
        <f t="shared" si="43"/>
        <v>0.84832690419670453</v>
      </c>
      <c r="O124" s="26">
        <f t="shared" si="44"/>
        <v>0.92104663519102248</v>
      </c>
      <c r="P124" s="26">
        <f t="shared" si="45"/>
        <v>2.2689280275926285</v>
      </c>
      <c r="Q124" s="26">
        <f t="shared" si="46"/>
        <v>0.82139380484326963</v>
      </c>
      <c r="R124" s="26">
        <f t="shared" si="47"/>
        <v>9.2981316712774528E-2</v>
      </c>
      <c r="S124" s="27">
        <f t="shared" si="48"/>
        <v>-1.6341154798160115E-5</v>
      </c>
      <c r="T124" s="27">
        <f t="shared" si="49"/>
        <v>-50300633.677926674</v>
      </c>
      <c r="U124" s="28">
        <f t="shared" si="50"/>
        <v>-1189907.463348798</v>
      </c>
      <c r="V124">
        <f t="shared" si="51"/>
        <v>2.7207431578969396E-5</v>
      </c>
      <c r="W124">
        <f t="shared" si="52"/>
        <v>3843.9650354813871</v>
      </c>
      <c r="X124">
        <f t="shared" si="53"/>
        <v>3843.9650354813866</v>
      </c>
      <c r="Y124">
        <f t="shared" si="54"/>
        <v>3159625.6368506448</v>
      </c>
      <c r="Z124">
        <f t="shared" si="55"/>
        <v>74743.832269584818</v>
      </c>
      <c r="AA124">
        <f t="shared" si="56"/>
        <v>9.2981316712774528E-2</v>
      </c>
      <c r="AB124">
        <f t="shared" si="57"/>
        <v>8.1145238790605205</v>
      </c>
      <c r="AC124">
        <f t="shared" si="58"/>
        <v>0.19195647885949535</v>
      </c>
      <c r="AD124">
        <v>1</v>
      </c>
      <c r="AE124">
        <f t="shared" si="59"/>
        <v>0.53864044294290192</v>
      </c>
    </row>
    <row r="125" spans="1:31" ht="16" x14ac:dyDescent="0.2">
      <c r="A125">
        <v>6</v>
      </c>
      <c r="B125">
        <v>12</v>
      </c>
      <c r="C125">
        <v>0.36</v>
      </c>
      <c r="D125">
        <v>130</v>
      </c>
      <c r="E125" s="15">
        <f t="shared" si="60"/>
        <v>0.13372287145242001</v>
      </c>
      <c r="F125" s="30">
        <f t="shared" si="40"/>
        <v>876.76847080164919</v>
      </c>
      <c r="G125" s="30">
        <f t="shared" si="41"/>
        <v>17.676783685517236</v>
      </c>
      <c r="H125">
        <v>28</v>
      </c>
      <c r="I125">
        <v>133.72287145242001</v>
      </c>
      <c r="J125">
        <v>83.035714285714249</v>
      </c>
      <c r="K125">
        <v>1.674107142857153</v>
      </c>
      <c r="L125" s="24"/>
      <c r="M125" s="25">
        <f t="shared" si="42"/>
        <v>0.26764218945605717</v>
      </c>
      <c r="N125" s="4">
        <f t="shared" si="43"/>
        <v>0.86364919762889625</v>
      </c>
      <c r="O125" s="26">
        <f t="shared" si="44"/>
        <v>0.92932728230096429</v>
      </c>
      <c r="P125" s="26">
        <f t="shared" si="45"/>
        <v>2.2689280275926285</v>
      </c>
      <c r="Q125" s="26">
        <f t="shared" si="46"/>
        <v>0.82139380484326963</v>
      </c>
      <c r="R125" s="26">
        <f t="shared" si="47"/>
        <v>9.248685000093082E-2</v>
      </c>
      <c r="S125" s="27">
        <f t="shared" si="48"/>
        <v>-8.5187562984594876E-6</v>
      </c>
      <c r="T125" s="27">
        <f t="shared" si="49"/>
        <v>-102922121.50266606</v>
      </c>
      <c r="U125" s="28">
        <f t="shared" si="50"/>
        <v>-2075042.7722311842</v>
      </c>
      <c r="V125">
        <f t="shared" si="51"/>
        <v>2.7207431578969386E-5</v>
      </c>
      <c r="W125">
        <f t="shared" si="52"/>
        <v>3868.7308802421335</v>
      </c>
      <c r="X125">
        <f t="shared" si="53"/>
        <v>3868.7308802421339</v>
      </c>
      <c r="Y125">
        <f t="shared" si="54"/>
        <v>3391981.2578130141</v>
      </c>
      <c r="Z125">
        <f t="shared" si="55"/>
        <v>68386.718907520888</v>
      </c>
      <c r="AA125">
        <f t="shared" si="56"/>
        <v>9.248685000093082E-2</v>
      </c>
      <c r="AB125">
        <f t="shared" si="57"/>
        <v>8.7112576226860501</v>
      </c>
      <c r="AC125">
        <f t="shared" si="58"/>
        <v>0.17563019400576826</v>
      </c>
      <c r="AD125">
        <v>1</v>
      </c>
      <c r="AE125">
        <f t="shared" si="59"/>
        <v>0.53434445426666277</v>
      </c>
    </row>
    <row r="126" spans="1:31" ht="16" x14ac:dyDescent="0.2">
      <c r="A126">
        <v>6</v>
      </c>
      <c r="B126">
        <v>12</v>
      </c>
      <c r="C126">
        <v>0.36</v>
      </c>
      <c r="D126">
        <v>130</v>
      </c>
      <c r="E126" s="15">
        <f t="shared" si="60"/>
        <v>0.13923205342236999</v>
      </c>
      <c r="F126" s="30">
        <f t="shared" si="40"/>
        <v>913.88971654123532</v>
      </c>
      <c r="G126" s="30">
        <f t="shared" si="41"/>
        <v>15.90910531696559</v>
      </c>
      <c r="H126">
        <v>28</v>
      </c>
      <c r="I126">
        <v>139.23205342237</v>
      </c>
      <c r="J126">
        <v>86.551339285714249</v>
      </c>
      <c r="K126">
        <v>1.5066964285714448</v>
      </c>
      <c r="L126" s="24"/>
      <c r="M126" s="25">
        <f t="shared" si="42"/>
        <v>0.26112589002264264</v>
      </c>
      <c r="N126" s="4">
        <f t="shared" si="43"/>
        <v>0.88050372040430769</v>
      </c>
      <c r="O126" s="26">
        <f t="shared" si="44"/>
        <v>0.93835159743259755</v>
      </c>
      <c r="P126" s="26">
        <f t="shared" si="45"/>
        <v>2.2689280275926285</v>
      </c>
      <c r="Q126" s="26">
        <f t="shared" si="46"/>
        <v>0.82139380484326963</v>
      </c>
      <c r="R126" s="26">
        <f t="shared" si="47"/>
        <v>9.1906264111260724E-2</v>
      </c>
      <c r="S126" s="27">
        <f t="shared" si="48"/>
        <v>7.6039416753469751E-8</v>
      </c>
      <c r="T126" s="27">
        <f t="shared" si="49"/>
        <v>12018631330.434734</v>
      </c>
      <c r="U126" s="28">
        <f t="shared" si="50"/>
        <v>209221821.99983329</v>
      </c>
      <c r="V126">
        <f t="shared" si="51"/>
        <v>2.7207431578969396E-5</v>
      </c>
      <c r="W126">
        <f t="shared" si="52"/>
        <v>3898.1531854309478</v>
      </c>
      <c r="X126">
        <f t="shared" si="53"/>
        <v>3898.1531854309492</v>
      </c>
      <c r="Y126">
        <f t="shared" si="54"/>
        <v>3562482.1096678036</v>
      </c>
      <c r="Z126">
        <f t="shared" si="55"/>
        <v>62016.129568685865</v>
      </c>
      <c r="AA126">
        <f t="shared" si="56"/>
        <v>9.1906264111260724E-2</v>
      </c>
      <c r="AB126">
        <f t="shared" si="57"/>
        <v>9.149136470622885</v>
      </c>
      <c r="AC126">
        <f t="shared" si="58"/>
        <v>0.15926930026229572</v>
      </c>
      <c r="AD126">
        <v>1</v>
      </c>
      <c r="AE126">
        <f t="shared" si="59"/>
        <v>0.52963332100883942</v>
      </c>
    </row>
    <row r="127" spans="1:31" ht="16" x14ac:dyDescent="0.2">
      <c r="A127">
        <v>6</v>
      </c>
      <c r="B127">
        <v>12</v>
      </c>
      <c r="C127">
        <v>0.36</v>
      </c>
      <c r="D127">
        <v>130</v>
      </c>
      <c r="E127" s="15">
        <f t="shared" si="60"/>
        <v>0.14424040066777899</v>
      </c>
      <c r="F127" s="30">
        <f t="shared" si="40"/>
        <v>989.89988638895898</v>
      </c>
      <c r="G127" s="30">
        <f t="shared" si="41"/>
        <v>17.676783685517169</v>
      </c>
      <c r="H127">
        <v>28</v>
      </c>
      <c r="I127">
        <v>144.240400667779</v>
      </c>
      <c r="J127">
        <v>93.749999999999943</v>
      </c>
      <c r="K127">
        <v>1.6741071428571459</v>
      </c>
      <c r="L127" s="24"/>
      <c r="M127" s="25">
        <f t="shared" si="42"/>
        <v>0.25520198144681139</v>
      </c>
      <c r="N127" s="4">
        <f t="shared" si="43"/>
        <v>0.89582601383649951</v>
      </c>
      <c r="O127" s="26">
        <f t="shared" si="44"/>
        <v>0.94648085761757461</v>
      </c>
      <c r="P127" s="26">
        <f t="shared" si="45"/>
        <v>2.2689280275926285</v>
      </c>
      <c r="Q127" s="26">
        <f t="shared" si="46"/>
        <v>0.82139380484326963</v>
      </c>
      <c r="R127" s="26">
        <f t="shared" si="47"/>
        <v>9.1343634284250283E-2</v>
      </c>
      <c r="S127" s="27">
        <f t="shared" si="48"/>
        <v>7.8796567482638825E-6</v>
      </c>
      <c r="T127" s="27">
        <f t="shared" si="49"/>
        <v>125627285.30110943</v>
      </c>
      <c r="U127" s="28">
        <f t="shared" si="50"/>
        <v>2243344.3803769597</v>
      </c>
      <c r="V127">
        <f t="shared" si="51"/>
        <v>2.7207431578969399E-5</v>
      </c>
      <c r="W127">
        <f t="shared" si="52"/>
        <v>3927.0254395799902</v>
      </c>
      <c r="X127">
        <f t="shared" si="53"/>
        <v>3927.0254395799916</v>
      </c>
      <c r="Y127">
        <f t="shared" si="54"/>
        <v>3887362.0364867854</v>
      </c>
      <c r="Z127">
        <f t="shared" si="55"/>
        <v>69417.179222978477</v>
      </c>
      <c r="AA127">
        <f t="shared" si="56"/>
        <v>9.1343634284250283E-2</v>
      </c>
      <c r="AB127">
        <f t="shared" si="57"/>
        <v>9.9834903552266763</v>
      </c>
      <c r="AC127">
        <f t="shared" si="58"/>
        <v>0.17827661348619106</v>
      </c>
      <c r="AD127">
        <v>1</v>
      </c>
      <c r="AE127">
        <f t="shared" si="59"/>
        <v>0.52536394492923932</v>
      </c>
    </row>
    <row r="128" spans="1:31" ht="16" x14ac:dyDescent="0.2">
      <c r="A128">
        <v>6</v>
      </c>
      <c r="B128">
        <v>12</v>
      </c>
      <c r="C128">
        <v>0.36</v>
      </c>
      <c r="D128">
        <v>130</v>
      </c>
      <c r="E128" s="15">
        <f t="shared" si="60"/>
        <v>0.14924874791318798</v>
      </c>
      <c r="F128" s="30">
        <f t="shared" si="40"/>
        <v>1060.6070211310243</v>
      </c>
      <c r="G128" s="30">
        <f t="shared" si="41"/>
        <v>17.676783685513492</v>
      </c>
      <c r="H128">
        <v>28</v>
      </c>
      <c r="I128">
        <v>149.248747913188</v>
      </c>
      <c r="J128">
        <v>100.4464285714282</v>
      </c>
      <c r="K128">
        <v>1.6741071428567977</v>
      </c>
      <c r="L128" s="24"/>
      <c r="M128" s="25">
        <f t="shared" si="42"/>
        <v>0.24927807287098017</v>
      </c>
      <c r="N128" s="4">
        <f t="shared" si="43"/>
        <v>0.91114830726869134</v>
      </c>
      <c r="O128" s="26">
        <f t="shared" si="44"/>
        <v>0.95454088821207195</v>
      </c>
      <c r="P128" s="26">
        <f t="shared" si="45"/>
        <v>2.2689280275926285</v>
      </c>
      <c r="Q128" s="26">
        <f t="shared" si="46"/>
        <v>0.82139380484326963</v>
      </c>
      <c r="R128" s="26">
        <f t="shared" si="47"/>
        <v>9.0746358072722008E-2</v>
      </c>
      <c r="S128" s="27">
        <f t="shared" si="48"/>
        <v>1.5673019004564402E-5</v>
      </c>
      <c r="T128" s="27">
        <f t="shared" si="49"/>
        <v>67670882.095028862</v>
      </c>
      <c r="U128" s="28">
        <f t="shared" si="50"/>
        <v>1127848.0349169192</v>
      </c>
      <c r="V128">
        <f t="shared" si="51"/>
        <v>2.7207431578969399E-5</v>
      </c>
      <c r="W128">
        <f t="shared" si="52"/>
        <v>3958.0707114125794</v>
      </c>
      <c r="X128">
        <f t="shared" si="53"/>
        <v>3958.0707114125794</v>
      </c>
      <c r="Y128">
        <f t="shared" si="54"/>
        <v>4197957.5866572503</v>
      </c>
      <c r="Z128">
        <f t="shared" si="55"/>
        <v>69965.959777606666</v>
      </c>
      <c r="AA128">
        <f t="shared" si="56"/>
        <v>9.0746358072722008E-2</v>
      </c>
      <c r="AB128">
        <f t="shared" si="57"/>
        <v>10.781159224346348</v>
      </c>
      <c r="AC128">
        <f t="shared" si="58"/>
        <v>0.17968598707240274</v>
      </c>
      <c r="AD128">
        <v>1</v>
      </c>
      <c r="AE128">
        <f t="shared" si="59"/>
        <v>0.52110772554687246</v>
      </c>
    </row>
    <row r="129" spans="1:31" ht="16" x14ac:dyDescent="0.2">
      <c r="A129">
        <v>6</v>
      </c>
      <c r="B129">
        <v>12</v>
      </c>
      <c r="C129">
        <v>0.36</v>
      </c>
      <c r="D129">
        <v>130</v>
      </c>
      <c r="E129" s="15">
        <f t="shared" si="60"/>
        <v>0.15425709515859701</v>
      </c>
      <c r="F129" s="30">
        <f t="shared" si="40"/>
        <v>1104.7989803448161</v>
      </c>
      <c r="G129" s="30">
        <f t="shared" si="41"/>
        <v>19.444462054070314</v>
      </c>
      <c r="H129">
        <v>28</v>
      </c>
      <c r="I129">
        <v>154.257095158597</v>
      </c>
      <c r="J129">
        <v>104.63169642857099</v>
      </c>
      <c r="K129">
        <v>1.8415178571429962</v>
      </c>
      <c r="L129" s="24"/>
      <c r="M129" s="25">
        <f t="shared" si="42"/>
        <v>0.24335416429514892</v>
      </c>
      <c r="N129" s="4">
        <f t="shared" si="43"/>
        <v>0.92647060070088316</v>
      </c>
      <c r="O129" s="26">
        <f t="shared" si="44"/>
        <v>0.96253342835502764</v>
      </c>
      <c r="P129" s="26">
        <f t="shared" si="45"/>
        <v>2.2689280275926285</v>
      </c>
      <c r="Q129" s="26">
        <f t="shared" si="46"/>
        <v>0.82139380484326963</v>
      </c>
      <c r="R129" s="26">
        <f t="shared" si="47"/>
        <v>9.0112936882317432E-2</v>
      </c>
      <c r="S129" s="27">
        <f t="shared" si="48"/>
        <v>2.3455217488970869E-5</v>
      </c>
      <c r="T129" s="27">
        <f t="shared" si="49"/>
        <v>47102482.885281943</v>
      </c>
      <c r="U129" s="28">
        <f t="shared" si="50"/>
        <v>829003.69878102839</v>
      </c>
      <c r="V129">
        <f t="shared" si="51"/>
        <v>2.7207431578969393E-5</v>
      </c>
      <c r="W129">
        <f t="shared" si="52"/>
        <v>3991.4481407489347</v>
      </c>
      <c r="X129">
        <f t="shared" si="53"/>
        <v>3991.4481407489352</v>
      </c>
      <c r="Y129">
        <f t="shared" si="54"/>
        <v>4409747.8359986357</v>
      </c>
      <c r="Z129">
        <f t="shared" si="55"/>
        <v>77611.561913582176</v>
      </c>
      <c r="AA129">
        <f t="shared" si="56"/>
        <v>9.0112936882317432E-2</v>
      </c>
      <c r="AB129">
        <f t="shared" si="57"/>
        <v>11.325077154239411</v>
      </c>
      <c r="AC129">
        <f t="shared" si="58"/>
        <v>0.19932135791462952</v>
      </c>
      <c r="AD129">
        <v>1</v>
      </c>
      <c r="AE129">
        <f t="shared" si="59"/>
        <v>0.51686498788553803</v>
      </c>
    </row>
    <row r="130" spans="1:31" ht="16" x14ac:dyDescent="0.2">
      <c r="A130">
        <v>6</v>
      </c>
      <c r="B130">
        <v>12</v>
      </c>
      <c r="C130">
        <v>0.36</v>
      </c>
      <c r="D130">
        <v>130</v>
      </c>
      <c r="E130" s="15">
        <f t="shared" si="60"/>
        <v>0.159265442404006</v>
      </c>
      <c r="F130" s="30">
        <f t="shared" si="40"/>
        <v>1120.7080856617772</v>
      </c>
      <c r="G130" s="30">
        <f t="shared" si="41"/>
        <v>24.747497159723988</v>
      </c>
      <c r="H130">
        <v>28</v>
      </c>
      <c r="I130">
        <v>159.265442404006</v>
      </c>
      <c r="J130">
        <v>106.13839285714199</v>
      </c>
      <c r="K130">
        <v>2.34375</v>
      </c>
      <c r="L130" s="24"/>
      <c r="M130" s="25">
        <f t="shared" si="42"/>
        <v>0.23743025571931767</v>
      </c>
      <c r="N130" s="4">
        <f t="shared" si="43"/>
        <v>0.94179289413307499</v>
      </c>
      <c r="O130" s="26">
        <f t="shared" si="44"/>
        <v>0.97046014556656313</v>
      </c>
      <c r="P130" s="26">
        <f t="shared" si="45"/>
        <v>2.2689280275926285</v>
      </c>
      <c r="Q130" s="26">
        <f t="shared" si="46"/>
        <v>0.82139380484326963</v>
      </c>
      <c r="R130" s="26">
        <f t="shared" si="47"/>
        <v>8.9441804450567985E-2</v>
      </c>
      <c r="S130" s="27">
        <f t="shared" si="48"/>
        <v>3.1225295034108845E-5</v>
      </c>
      <c r="T130" s="27">
        <f t="shared" si="49"/>
        <v>35891032.716827035</v>
      </c>
      <c r="U130" s="28">
        <f t="shared" si="50"/>
        <v>792546.46377852128</v>
      </c>
      <c r="V130">
        <f t="shared" si="51"/>
        <v>2.7207431578969396E-5</v>
      </c>
      <c r="W130">
        <f t="shared" si="52"/>
        <v>4027.3327852051602</v>
      </c>
      <c r="X130">
        <f t="shared" si="53"/>
        <v>4027.3327852051607</v>
      </c>
      <c r="Y130">
        <f t="shared" si="54"/>
        <v>4513464.416030189</v>
      </c>
      <c r="Z130">
        <f t="shared" si="55"/>
        <v>99666.406663128015</v>
      </c>
      <c r="AA130">
        <f t="shared" si="56"/>
        <v>8.9441804450567985E-2</v>
      </c>
      <c r="AB130">
        <f t="shared" si="57"/>
        <v>11.591441199240453</v>
      </c>
      <c r="AC130">
        <f t="shared" si="58"/>
        <v>0.25596242395799318</v>
      </c>
      <c r="AD130">
        <v>1</v>
      </c>
      <c r="AE130">
        <f t="shared" si="59"/>
        <v>0.5126360666822628</v>
      </c>
    </row>
    <row r="131" spans="1:31" ht="16" x14ac:dyDescent="0.2">
      <c r="A131">
        <v>6</v>
      </c>
      <c r="B131">
        <v>12</v>
      </c>
      <c r="C131">
        <v>0.36</v>
      </c>
      <c r="D131">
        <v>130</v>
      </c>
      <c r="E131" s="15">
        <f t="shared" si="60"/>
        <v>0.164273789649415</v>
      </c>
      <c r="F131" s="30">
        <f t="shared" si="40"/>
        <v>1147.2232611900558</v>
      </c>
      <c r="G131" s="30">
        <f t="shared" si="41"/>
        <v>22.979818791169262</v>
      </c>
      <c r="H131">
        <v>28</v>
      </c>
      <c r="I131">
        <v>164.27378964941499</v>
      </c>
      <c r="J131">
        <v>108.64955357142799</v>
      </c>
      <c r="K131">
        <v>2.1763392857140005</v>
      </c>
      <c r="L131" s="24"/>
      <c r="M131" s="25">
        <f t="shared" si="42"/>
        <v>0.23150634714348645</v>
      </c>
      <c r="N131" s="4">
        <f t="shared" si="43"/>
        <v>0.95711518756526681</v>
      </c>
      <c r="O131" s="26">
        <f t="shared" si="44"/>
        <v>0.97832263981023504</v>
      </c>
      <c r="P131" s="26">
        <f t="shared" si="45"/>
        <v>2.2689280275926285</v>
      </c>
      <c r="Q131" s="26">
        <f t="shared" si="46"/>
        <v>0.82139380484326963</v>
      </c>
      <c r="R131" s="26">
        <f t="shared" si="47"/>
        <v>8.8731323595977254E-2</v>
      </c>
      <c r="S131" s="27">
        <f t="shared" si="48"/>
        <v>3.898224373064883E-5</v>
      </c>
      <c r="T131" s="27">
        <f t="shared" si="49"/>
        <v>29429379.927869052</v>
      </c>
      <c r="U131" s="28">
        <f t="shared" si="50"/>
        <v>589494.51319298858</v>
      </c>
      <c r="V131">
        <f t="shared" si="51"/>
        <v>2.7207431578969396E-5</v>
      </c>
      <c r="W131">
        <f t="shared" si="52"/>
        <v>4065.9176591077162</v>
      </c>
      <c r="X131">
        <f t="shared" si="53"/>
        <v>4065.917659107718</v>
      </c>
      <c r="Y131">
        <f t="shared" si="54"/>
        <v>4664515.3166117938</v>
      </c>
      <c r="Z131">
        <f t="shared" si="55"/>
        <v>93434.051026110479</v>
      </c>
      <c r="AA131">
        <f t="shared" si="56"/>
        <v>8.8731323595977254E-2</v>
      </c>
      <c r="AB131">
        <f t="shared" si="57"/>
        <v>11.979368846562858</v>
      </c>
      <c r="AC131">
        <f t="shared" si="58"/>
        <v>0.23995654084021201</v>
      </c>
      <c r="AD131">
        <v>1</v>
      </c>
      <c r="AE131">
        <f t="shared" si="59"/>
        <v>0.50842130670268593</v>
      </c>
    </row>
    <row r="132" spans="1:31" ht="16" x14ac:dyDescent="0.2">
      <c r="A132">
        <v>6</v>
      </c>
      <c r="B132">
        <v>12</v>
      </c>
      <c r="C132">
        <v>0.36</v>
      </c>
      <c r="D132">
        <v>130</v>
      </c>
      <c r="E132" s="15">
        <f t="shared" si="60"/>
        <v>0.16928213689482399</v>
      </c>
      <c r="F132" s="30">
        <f t="shared" ref="F132:F195" si="61">J132*$V132*MOUFAC</f>
        <v>1122.4757640303317</v>
      </c>
      <c r="G132" s="30">
        <f t="shared" ref="G132:G195" si="62">K132*$V132*MOUFAC</f>
        <v>22.979818791169258</v>
      </c>
      <c r="H132">
        <v>28</v>
      </c>
      <c r="I132">
        <v>169.28213689482399</v>
      </c>
      <c r="J132">
        <v>106.30580357142799</v>
      </c>
      <c r="K132">
        <v>2.1763392857140005</v>
      </c>
      <c r="L132" s="24"/>
      <c r="M132" s="25">
        <f t="shared" ref="M132:M195" si="63">4*C132*(C132-E132)*Q132</f>
        <v>0.22558243856765522</v>
      </c>
      <c r="N132" s="4">
        <f t="shared" ref="N132:N195" si="64">MP^2+2*MP*E132-M132</f>
        <v>0.97243748099745853</v>
      </c>
      <c r="O132" s="26">
        <f t="shared" ref="O132:O195" si="65">SQRT(N132)</f>
        <v>0.98612244726375564</v>
      </c>
      <c r="P132" s="26">
        <f t="shared" ref="P132:P195" si="66">PI()*D132/180</f>
        <v>2.2689280275926285</v>
      </c>
      <c r="Q132" s="26">
        <f t="shared" ref="Q132:Q195" si="67">(SIN(P132/2))^2</f>
        <v>0.82139380484326963</v>
      </c>
      <c r="R132" s="26">
        <f t="shared" ref="R132:R195" si="68">1/(1+2*(1+E132^2/M132)*(TAN(P132/2))^2)</f>
        <v>8.7979782807091289E-2</v>
      </c>
      <c r="S132" s="27">
        <f t="shared" ref="S132:S195" si="69">(1/137)*(C132-E132)*(N132-MP^2)/((4*PI()^2*M132*MP*C132)*(1-R132))</f>
        <v>4.6725002571521112E-5</v>
      </c>
      <c r="T132" s="27">
        <f t="shared" ref="T132:T195" si="70">F132/S132</f>
        <v>24023021.985117678</v>
      </c>
      <c r="U132" s="28">
        <f t="shared" ref="U132:U195" si="71">G132/S132</f>
        <v>491809.89890785917</v>
      </c>
      <c r="V132">
        <f t="shared" ref="V132:V195" si="72">4*(1/137)^2*(1-Q132)*(C132-E132)^2/M132^2</f>
        <v>2.7207431578969393E-5</v>
      </c>
      <c r="W132">
        <f t="shared" ref="W132:W195" si="73">(1/V132)*R132*(M132+E132^2)^2/M132^2</f>
        <v>4107.416093818415</v>
      </c>
      <c r="X132">
        <f t="shared" ref="X132:X195" si="74">(M132+E132^2)^2/(4*(1/137)^2*(C132-E132)^2*(1-Q132+2*Q132*(M132+E132^2)/M132))</f>
        <v>4107.416093818415</v>
      </c>
      <c r="Y132">
        <f t="shared" ref="Y132:Y195" si="75">AD132*X132*F132</f>
        <v>4610475.0180993062</v>
      </c>
      <c r="Z132">
        <f t="shared" ref="Z132:Z195" si="76">AD132*X132*G132</f>
        <v>94387.67753587944</v>
      </c>
      <c r="AA132">
        <f t="shared" ref="AA132:AA195" si="77">R132</f>
        <v>8.7979782807091289E-2</v>
      </c>
      <c r="AB132">
        <f t="shared" ref="AB132:AB195" si="78">Y132/(0.1973269^2*10000000)</f>
        <v>11.840583008267084</v>
      </c>
      <c r="AC132">
        <f t="shared" ref="AC132:AC195" si="79">Z132/(0.1973269^2*10000000)</f>
        <v>0.24240563638968934</v>
      </c>
      <c r="AD132">
        <v>1</v>
      </c>
      <c r="AE132">
        <f t="shared" ref="AE132:AE195" si="80">SQRT(M132+E132^2)</f>
        <v>0.50422106306592662</v>
      </c>
    </row>
    <row r="133" spans="1:31" ht="16" x14ac:dyDescent="0.2">
      <c r="A133">
        <v>6</v>
      </c>
      <c r="B133">
        <v>12</v>
      </c>
      <c r="C133">
        <v>0.36</v>
      </c>
      <c r="D133">
        <v>130</v>
      </c>
      <c r="E133" s="15">
        <f t="shared" ref="E133:E182" si="81">I133/1000</f>
        <v>0.17429048414023299</v>
      </c>
      <c r="F133" s="30">
        <f t="shared" si="61"/>
        <v>1127.7787991359853</v>
      </c>
      <c r="G133" s="30">
        <f t="shared" si="62"/>
        <v>17.676783685515588</v>
      </c>
      <c r="H133">
        <v>28</v>
      </c>
      <c r="I133">
        <v>174.29048414023299</v>
      </c>
      <c r="J133">
        <v>106.808035714285</v>
      </c>
      <c r="K133">
        <v>1.6741071428569967</v>
      </c>
      <c r="L133" s="24"/>
      <c r="M133" s="25">
        <f t="shared" si="63"/>
        <v>0.21965852999182398</v>
      </c>
      <c r="N133" s="4">
        <f t="shared" si="64"/>
        <v>0.98775977442965035</v>
      </c>
      <c r="O133" s="26">
        <f t="shared" si="65"/>
        <v>0.99386104382335583</v>
      </c>
      <c r="P133" s="26">
        <f t="shared" si="66"/>
        <v>2.2689280275926285</v>
      </c>
      <c r="Q133" s="26">
        <f t="shared" si="67"/>
        <v>0.82139380484326963</v>
      </c>
      <c r="R133" s="26">
        <f t="shared" si="68"/>
        <v>8.7185392664239539E-2</v>
      </c>
      <c r="S133" s="27">
        <f t="shared" si="69"/>
        <v>5.4452455011234819E-5</v>
      </c>
      <c r="T133" s="27">
        <f t="shared" si="70"/>
        <v>20711257.167437136</v>
      </c>
      <c r="U133" s="28">
        <f t="shared" si="71"/>
        <v>324627.85528895719</v>
      </c>
      <c r="V133">
        <f t="shared" si="72"/>
        <v>2.7207431578969393E-5</v>
      </c>
      <c r="W133">
        <f t="shared" si="73"/>
        <v>4152.0644801561293</v>
      </c>
      <c r="X133">
        <f t="shared" si="74"/>
        <v>4152.0644801561302</v>
      </c>
      <c r="Y133">
        <f t="shared" si="75"/>
        <v>4682610.2933656592</v>
      </c>
      <c r="Z133">
        <f t="shared" si="76"/>
        <v>73395.145664032636</v>
      </c>
      <c r="AA133">
        <f t="shared" si="77"/>
        <v>8.7185392664239539E-2</v>
      </c>
      <c r="AB133">
        <f t="shared" si="78"/>
        <v>12.025840213058872</v>
      </c>
      <c r="AC133">
        <f t="shared" si="79"/>
        <v>0.18849279330811761</v>
      </c>
      <c r="AD133">
        <v>1</v>
      </c>
      <c r="AE133">
        <f t="shared" si="80"/>
        <v>0.50003570157905808</v>
      </c>
    </row>
    <row r="134" spans="1:31" ht="16" x14ac:dyDescent="0.2">
      <c r="A134">
        <v>6</v>
      </c>
      <c r="B134">
        <v>12</v>
      </c>
      <c r="C134">
        <v>0.36</v>
      </c>
      <c r="D134">
        <v>130</v>
      </c>
      <c r="E134" s="15">
        <f t="shared" si="81"/>
        <v>0.179799666110183</v>
      </c>
      <c r="F134" s="30">
        <f t="shared" si="61"/>
        <v>1095.9605885020585</v>
      </c>
      <c r="G134" s="30">
        <f t="shared" si="62"/>
        <v>21.212140422619864</v>
      </c>
      <c r="H134">
        <v>28</v>
      </c>
      <c r="I134">
        <v>179.79966611018301</v>
      </c>
      <c r="J134">
        <v>103.79464285714249</v>
      </c>
      <c r="K134">
        <v>2.0089285714285054</v>
      </c>
      <c r="L134" s="24"/>
      <c r="M134" s="25">
        <f t="shared" si="63"/>
        <v>0.21314223055840947</v>
      </c>
      <c r="N134" s="4">
        <f t="shared" si="64"/>
        <v>1.0046142972050618</v>
      </c>
      <c r="O134" s="26">
        <f t="shared" si="65"/>
        <v>1.002304493257943</v>
      </c>
      <c r="P134" s="26">
        <f t="shared" si="66"/>
        <v>2.2689280275926285</v>
      </c>
      <c r="Q134" s="26">
        <f t="shared" si="67"/>
        <v>0.82139380484326963</v>
      </c>
      <c r="R134" s="26">
        <f t="shared" si="68"/>
        <v>8.6259836835924572E-2</v>
      </c>
      <c r="S134" s="27">
        <f t="shared" si="69"/>
        <v>6.293357010919358E-5</v>
      </c>
      <c r="T134" s="27">
        <f t="shared" si="70"/>
        <v>17414562.475964736</v>
      </c>
      <c r="U134" s="28">
        <f t="shared" si="71"/>
        <v>337056.04792188824</v>
      </c>
      <c r="V134">
        <f t="shared" si="72"/>
        <v>2.7207431578969396E-5</v>
      </c>
      <c r="W134">
        <f t="shared" si="73"/>
        <v>4205.1302435977523</v>
      </c>
      <c r="X134">
        <f t="shared" si="74"/>
        <v>4205.1302435977523</v>
      </c>
      <c r="Y134">
        <f t="shared" si="75"/>
        <v>4608657.0165011976</v>
      </c>
      <c r="Z134">
        <f t="shared" si="76"/>
        <v>89199.813222601195</v>
      </c>
      <c r="AA134">
        <f t="shared" si="77"/>
        <v>8.6259836835924572E-2</v>
      </c>
      <c r="AB134">
        <f t="shared" si="78"/>
        <v>11.835914031914958</v>
      </c>
      <c r="AC134">
        <f t="shared" si="79"/>
        <v>0.22908220706931504</v>
      </c>
      <c r="AD134">
        <v>1</v>
      </c>
      <c r="AE134">
        <f t="shared" si="80"/>
        <v>0.49544944292202281</v>
      </c>
    </row>
    <row r="135" spans="1:31" ht="16" x14ac:dyDescent="0.2">
      <c r="A135">
        <v>6</v>
      </c>
      <c r="B135">
        <v>12</v>
      </c>
      <c r="C135">
        <v>0.36</v>
      </c>
      <c r="D135">
        <v>130</v>
      </c>
      <c r="E135" s="15">
        <f t="shared" si="81"/>
        <v>0.18430717863105098</v>
      </c>
      <c r="F135" s="30">
        <f t="shared" si="61"/>
        <v>1067.6777346052327</v>
      </c>
      <c r="G135" s="30">
        <f t="shared" si="62"/>
        <v>24.747497159721895</v>
      </c>
      <c r="H135">
        <v>28</v>
      </c>
      <c r="I135">
        <v>184.30717863105099</v>
      </c>
      <c r="J135">
        <v>101.1160714285712</v>
      </c>
      <c r="K135">
        <v>2.343749999999801</v>
      </c>
      <c r="L135" s="24"/>
      <c r="M135" s="25">
        <f t="shared" si="63"/>
        <v>0.20781071284016148</v>
      </c>
      <c r="N135" s="4">
        <f t="shared" si="64"/>
        <v>1.0184043612940341</v>
      </c>
      <c r="O135" s="26">
        <f t="shared" si="65"/>
        <v>1.0091602257788572</v>
      </c>
      <c r="P135" s="26">
        <f t="shared" si="66"/>
        <v>2.2689280275926285</v>
      </c>
      <c r="Q135" s="26">
        <f t="shared" si="67"/>
        <v>0.82139380484326963</v>
      </c>
      <c r="R135" s="26">
        <f t="shared" si="68"/>
        <v>8.5460494395614553E-2</v>
      </c>
      <c r="S135" s="27">
        <f t="shared" si="69"/>
        <v>6.9856681575706603E-5</v>
      </c>
      <c r="T135" s="27">
        <f t="shared" si="70"/>
        <v>15283831.274581024</v>
      </c>
      <c r="U135" s="28">
        <f t="shared" si="71"/>
        <v>354260.98980814026</v>
      </c>
      <c r="V135">
        <f t="shared" si="72"/>
        <v>2.7207431578969403E-5</v>
      </c>
      <c r="W135">
        <f t="shared" si="73"/>
        <v>4251.8917075310028</v>
      </c>
      <c r="X135">
        <f t="shared" si="74"/>
        <v>4251.8917075310037</v>
      </c>
      <c r="Y135">
        <f t="shared" si="75"/>
        <v>4539650.1060834769</v>
      </c>
      <c r="Z135">
        <f t="shared" si="76"/>
        <v>105223.67795556859</v>
      </c>
      <c r="AA135">
        <f t="shared" si="77"/>
        <v>8.5460494395614553E-2</v>
      </c>
      <c r="AB135">
        <f t="shared" si="78"/>
        <v>11.65869106730991</v>
      </c>
      <c r="AC135">
        <f t="shared" si="79"/>
        <v>0.27023456116279021</v>
      </c>
      <c r="AD135">
        <v>1</v>
      </c>
      <c r="AE135">
        <f t="shared" si="80"/>
        <v>0.49171114379796155</v>
      </c>
    </row>
    <row r="136" spans="1:31" ht="16" x14ac:dyDescent="0.2">
      <c r="A136">
        <v>6</v>
      </c>
      <c r="B136">
        <v>12</v>
      </c>
      <c r="C136">
        <v>0.36</v>
      </c>
      <c r="D136">
        <v>130</v>
      </c>
      <c r="E136" s="15">
        <f t="shared" si="81"/>
        <v>0.18981636060100102</v>
      </c>
      <c r="F136" s="30">
        <f t="shared" si="61"/>
        <v>1037.6272023398553</v>
      </c>
      <c r="G136" s="30">
        <f t="shared" si="62"/>
        <v>15.90910531696559</v>
      </c>
      <c r="H136">
        <v>28</v>
      </c>
      <c r="I136">
        <v>189.81636060100101</v>
      </c>
      <c r="J136">
        <v>98.270089285714249</v>
      </c>
      <c r="K136">
        <v>1.5066964285714448</v>
      </c>
      <c r="L136" s="24"/>
      <c r="M136" s="25">
        <f t="shared" si="63"/>
        <v>0.20129441340674697</v>
      </c>
      <c r="N136" s="4">
        <f t="shared" si="64"/>
        <v>1.0352588840694454</v>
      </c>
      <c r="O136" s="26">
        <f t="shared" si="65"/>
        <v>1.0174767240922249</v>
      </c>
      <c r="P136" s="26">
        <f t="shared" si="66"/>
        <v>2.2689280275926285</v>
      </c>
      <c r="Q136" s="26">
        <f t="shared" si="67"/>
        <v>0.82139380484326963</v>
      </c>
      <c r="R136" s="26">
        <f t="shared" si="68"/>
        <v>8.4429770708234347E-2</v>
      </c>
      <c r="S136" s="27">
        <f t="shared" si="69"/>
        <v>7.8297248008365539E-5</v>
      </c>
      <c r="T136" s="27">
        <f t="shared" si="70"/>
        <v>13252409.615073467</v>
      </c>
      <c r="U136" s="28">
        <f t="shared" si="71"/>
        <v>203188.56309312183</v>
      </c>
      <c r="V136">
        <f t="shared" si="72"/>
        <v>2.7207431578969393E-5</v>
      </c>
      <c r="W136">
        <f t="shared" si="73"/>
        <v>4313.5056399903642</v>
      </c>
      <c r="X136">
        <f t="shared" si="74"/>
        <v>4313.5056399903651</v>
      </c>
      <c r="Y136">
        <f t="shared" si="75"/>
        <v>4475810.7895003902</v>
      </c>
      <c r="Z136">
        <f t="shared" si="76"/>
        <v>68624.015511931779</v>
      </c>
      <c r="AA136">
        <f t="shared" si="77"/>
        <v>8.4429770708234347E-2</v>
      </c>
      <c r="AB136">
        <f t="shared" si="78"/>
        <v>11.494739473553157</v>
      </c>
      <c r="AC136">
        <f t="shared" si="79"/>
        <v>0.1762396171413621</v>
      </c>
      <c r="AD136">
        <v>1</v>
      </c>
      <c r="AE136">
        <f t="shared" si="80"/>
        <v>0.48715979324915171</v>
      </c>
    </row>
    <row r="137" spans="1:31" ht="16" x14ac:dyDescent="0.2">
      <c r="A137">
        <v>6</v>
      </c>
      <c r="B137">
        <v>12</v>
      </c>
      <c r="C137">
        <v>0.36</v>
      </c>
      <c r="D137">
        <v>130</v>
      </c>
      <c r="E137" s="15">
        <f t="shared" si="81"/>
        <v>0.19432387312186902</v>
      </c>
      <c r="F137" s="30">
        <f t="shared" si="61"/>
        <v>1002.2736349688209</v>
      </c>
      <c r="G137" s="30">
        <f t="shared" si="62"/>
        <v>19.444462054068815</v>
      </c>
      <c r="H137">
        <v>28</v>
      </c>
      <c r="I137">
        <v>194.32387312186901</v>
      </c>
      <c r="J137">
        <v>94.921874999999943</v>
      </c>
      <c r="K137">
        <v>1.8415178571428541</v>
      </c>
      <c r="L137" s="24"/>
      <c r="M137" s="25">
        <f t="shared" si="63"/>
        <v>0.19596289568849895</v>
      </c>
      <c r="N137" s="4">
        <f t="shared" si="64"/>
        <v>1.0490489481584178</v>
      </c>
      <c r="O137" s="26">
        <f t="shared" si="65"/>
        <v>1.0242309056840737</v>
      </c>
      <c r="P137" s="26">
        <f t="shared" si="66"/>
        <v>2.2689280275926285</v>
      </c>
      <c r="Q137" s="26">
        <f t="shared" si="67"/>
        <v>0.82139380484326963</v>
      </c>
      <c r="R137" s="26">
        <f t="shared" si="68"/>
        <v>8.3540608022473484E-2</v>
      </c>
      <c r="S137" s="27">
        <f t="shared" si="69"/>
        <v>8.5184782224573746E-5</v>
      </c>
      <c r="T137" s="27">
        <f t="shared" si="70"/>
        <v>11765876.589629753</v>
      </c>
      <c r="U137" s="28">
        <f t="shared" si="71"/>
        <v>228262.15605983621</v>
      </c>
      <c r="V137">
        <f t="shared" si="72"/>
        <v>2.7207431578969396E-5</v>
      </c>
      <c r="W137">
        <f t="shared" si="73"/>
        <v>4367.8878149175844</v>
      </c>
      <c r="X137">
        <f t="shared" si="74"/>
        <v>4367.8878149175844</v>
      </c>
      <c r="Y137">
        <f t="shared" si="75"/>
        <v>4377818.7973934682</v>
      </c>
      <c r="Z137">
        <f t="shared" si="76"/>
        <v>84931.228873594519</v>
      </c>
      <c r="AA137">
        <f t="shared" si="77"/>
        <v>8.3540608022473484E-2</v>
      </c>
      <c r="AB137">
        <f t="shared" si="78"/>
        <v>11.243077266918796</v>
      </c>
      <c r="AC137">
        <f t="shared" si="79"/>
        <v>0.2181196647903115</v>
      </c>
      <c r="AD137">
        <v>1</v>
      </c>
      <c r="AE137">
        <f t="shared" si="80"/>
        <v>0.48345078689933191</v>
      </c>
    </row>
    <row r="138" spans="1:31" ht="16" x14ac:dyDescent="0.2">
      <c r="A138">
        <v>6</v>
      </c>
      <c r="B138">
        <v>12</v>
      </c>
      <c r="C138">
        <v>0.36</v>
      </c>
      <c r="D138">
        <v>130</v>
      </c>
      <c r="E138" s="15">
        <f t="shared" si="81"/>
        <v>0.19933222036727802</v>
      </c>
      <c r="F138" s="30">
        <f t="shared" si="61"/>
        <v>943.94024880661414</v>
      </c>
      <c r="G138" s="30">
        <f t="shared" si="62"/>
        <v>17.676783685517165</v>
      </c>
      <c r="H138">
        <v>28</v>
      </c>
      <c r="I138">
        <v>199.33222036727801</v>
      </c>
      <c r="J138">
        <v>89.39732142857136</v>
      </c>
      <c r="K138">
        <v>1.6741071428571459</v>
      </c>
      <c r="L138" s="24"/>
      <c r="M138" s="25">
        <f t="shared" si="63"/>
        <v>0.19003898711266773</v>
      </c>
      <c r="N138" s="4">
        <f t="shared" si="64"/>
        <v>1.0643712415906095</v>
      </c>
      <c r="O138" s="26">
        <f t="shared" si="65"/>
        <v>1.0316836926067066</v>
      </c>
      <c r="P138" s="26">
        <f t="shared" si="66"/>
        <v>2.2689280275926285</v>
      </c>
      <c r="Q138" s="26">
        <f t="shared" si="67"/>
        <v>0.82139380484326963</v>
      </c>
      <c r="R138" s="26">
        <f t="shared" si="68"/>
        <v>8.2502129863036441E-2</v>
      </c>
      <c r="S138" s="27">
        <f t="shared" si="69"/>
        <v>9.2816829162217958E-5</v>
      </c>
      <c r="T138" s="27">
        <f t="shared" si="70"/>
        <v>10169925.619381692</v>
      </c>
      <c r="U138" s="28">
        <f t="shared" si="71"/>
        <v>190448.04530677377</v>
      </c>
      <c r="V138">
        <f t="shared" si="72"/>
        <v>2.7207431578969393E-5</v>
      </c>
      <c r="W138">
        <f t="shared" si="73"/>
        <v>4432.8968303127122</v>
      </c>
      <c r="X138">
        <f t="shared" si="74"/>
        <v>4432.8968303127131</v>
      </c>
      <c r="Y138">
        <f t="shared" si="75"/>
        <v>4184389.7369394335</v>
      </c>
      <c r="Z138">
        <f t="shared" si="76"/>
        <v>78359.358369652517</v>
      </c>
      <c r="AA138">
        <f t="shared" si="77"/>
        <v>8.2502129863036441E-2</v>
      </c>
      <c r="AB138">
        <f t="shared" si="78"/>
        <v>10.746314387274932</v>
      </c>
      <c r="AC138">
        <f t="shared" si="79"/>
        <v>0.2012418424583326</v>
      </c>
      <c r="AD138">
        <v>1</v>
      </c>
      <c r="AE138">
        <f t="shared" si="80"/>
        <v>0.47934572198906378</v>
      </c>
    </row>
    <row r="139" spans="1:31" ht="16" x14ac:dyDescent="0.2">
      <c r="A139">
        <v>6</v>
      </c>
      <c r="B139">
        <v>12</v>
      </c>
      <c r="C139">
        <v>0.36</v>
      </c>
      <c r="D139">
        <v>130</v>
      </c>
      <c r="E139" s="15">
        <f t="shared" si="81"/>
        <v>0.20434056761268701</v>
      </c>
      <c r="F139" s="30">
        <f t="shared" si="61"/>
        <v>912.1220381726838</v>
      </c>
      <c r="G139" s="30">
        <f t="shared" si="62"/>
        <v>17.676783685517165</v>
      </c>
      <c r="H139">
        <v>28</v>
      </c>
      <c r="I139">
        <v>204.34056761268701</v>
      </c>
      <c r="J139">
        <v>86.383928571428555</v>
      </c>
      <c r="K139">
        <v>1.6741071428571459</v>
      </c>
      <c r="L139" s="24"/>
      <c r="M139" s="25">
        <f t="shared" si="63"/>
        <v>0.18411507853683651</v>
      </c>
      <c r="N139" s="4">
        <f t="shared" si="64"/>
        <v>1.0796935350228014</v>
      </c>
      <c r="O139" s="26">
        <f t="shared" si="65"/>
        <v>1.0390830260488337</v>
      </c>
      <c r="P139" s="26">
        <f t="shared" si="66"/>
        <v>2.2689280275926285</v>
      </c>
      <c r="Q139" s="26">
        <f t="shared" si="67"/>
        <v>0.82139380484326963</v>
      </c>
      <c r="R139" s="26">
        <f t="shared" si="68"/>
        <v>8.1408206358984311E-2</v>
      </c>
      <c r="S139" s="27">
        <f t="shared" si="69"/>
        <v>1.0042555687274428E-4</v>
      </c>
      <c r="T139" s="27">
        <f t="shared" si="70"/>
        <v>9082568.8856123816</v>
      </c>
      <c r="U139" s="28">
        <f t="shared" si="71"/>
        <v>176018.77685295351</v>
      </c>
      <c r="V139">
        <f t="shared" si="72"/>
        <v>2.7207431578969393E-5</v>
      </c>
      <c r="W139">
        <f t="shared" si="73"/>
        <v>4503.1829468753722</v>
      </c>
      <c r="X139">
        <f t="shared" si="74"/>
        <v>4503.1829468753731</v>
      </c>
      <c r="Y139">
        <f t="shared" si="75"/>
        <v>4107452.4077684376</v>
      </c>
      <c r="Z139">
        <f t="shared" si="76"/>
        <v>79601.790848225704</v>
      </c>
      <c r="AA139">
        <f t="shared" si="77"/>
        <v>8.1408206358984311E-2</v>
      </c>
      <c r="AB139">
        <f t="shared" si="78"/>
        <v>10.548724588196245</v>
      </c>
      <c r="AC139">
        <f t="shared" si="79"/>
        <v>0.20443264705806721</v>
      </c>
      <c r="AD139">
        <v>1</v>
      </c>
      <c r="AE139">
        <f t="shared" si="80"/>
        <v>0.47525797848022672</v>
      </c>
    </row>
    <row r="140" spans="1:31" ht="16" x14ac:dyDescent="0.2">
      <c r="A140">
        <v>6</v>
      </c>
      <c r="B140">
        <v>12</v>
      </c>
      <c r="C140">
        <v>0.36</v>
      </c>
      <c r="D140">
        <v>130</v>
      </c>
      <c r="E140" s="15">
        <f t="shared" si="81"/>
        <v>0.20934891485809601</v>
      </c>
      <c r="F140" s="30">
        <f t="shared" si="61"/>
        <v>883.83918427585593</v>
      </c>
      <c r="G140" s="30">
        <f t="shared" si="62"/>
        <v>21.212140422620834</v>
      </c>
      <c r="H140">
        <v>28</v>
      </c>
      <c r="I140">
        <v>209.34891485809601</v>
      </c>
      <c r="J140">
        <v>83.705357142857096</v>
      </c>
      <c r="K140">
        <v>2.0089285714285978</v>
      </c>
      <c r="L140" s="24"/>
      <c r="M140" s="25">
        <f t="shared" si="63"/>
        <v>0.17819116996100526</v>
      </c>
      <c r="N140" s="4">
        <f t="shared" si="64"/>
        <v>1.0950158284549931</v>
      </c>
      <c r="O140" s="26">
        <f t="shared" si="65"/>
        <v>1.0464300399238322</v>
      </c>
      <c r="P140" s="26">
        <f t="shared" si="66"/>
        <v>2.2689280275926285</v>
      </c>
      <c r="Q140" s="26">
        <f t="shared" si="67"/>
        <v>0.82139380484326963</v>
      </c>
      <c r="R140" s="26">
        <f t="shared" si="68"/>
        <v>8.0256386862512047E-2</v>
      </c>
      <c r="S140" s="27">
        <f t="shared" si="69"/>
        <v>1.0800938472645046E-4</v>
      </c>
      <c r="T140" s="27">
        <f t="shared" si="70"/>
        <v>8182985.0851785494</v>
      </c>
      <c r="U140" s="28">
        <f t="shared" si="71"/>
        <v>196391.64204428787</v>
      </c>
      <c r="V140">
        <f t="shared" si="72"/>
        <v>2.7207431578969389E-5</v>
      </c>
      <c r="W140">
        <f t="shared" si="73"/>
        <v>4579.2738089793602</v>
      </c>
      <c r="X140">
        <f t="shared" si="74"/>
        <v>4579.2738089793593</v>
      </c>
      <c r="Y140">
        <f t="shared" si="75"/>
        <v>4047341.6279041087</v>
      </c>
      <c r="Z140">
        <f t="shared" si="76"/>
        <v>97136.199069699942</v>
      </c>
      <c r="AA140">
        <f t="shared" si="77"/>
        <v>8.0256386862512047E-2</v>
      </c>
      <c r="AB140">
        <f t="shared" si="78"/>
        <v>10.39434859095493</v>
      </c>
      <c r="AC140">
        <f t="shared" si="79"/>
        <v>0.24946436618292173</v>
      </c>
      <c r="AD140">
        <v>1</v>
      </c>
      <c r="AE140">
        <f t="shared" si="80"/>
        <v>0.47118800718319176</v>
      </c>
    </row>
    <row r="141" spans="1:31" ht="16" x14ac:dyDescent="0.2">
      <c r="A141">
        <v>6</v>
      </c>
      <c r="B141">
        <v>12</v>
      </c>
      <c r="C141">
        <v>0.36</v>
      </c>
      <c r="D141">
        <v>130</v>
      </c>
      <c r="E141" s="15">
        <f t="shared" si="81"/>
        <v>0.21385642737896501</v>
      </c>
      <c r="F141" s="30">
        <f t="shared" si="61"/>
        <v>829.04115485075295</v>
      </c>
      <c r="G141" s="30">
        <f t="shared" si="62"/>
        <v>22.979818791171962</v>
      </c>
      <c r="H141">
        <v>28</v>
      </c>
      <c r="I141">
        <v>213.85642737896501</v>
      </c>
      <c r="J141">
        <v>78.515624999999943</v>
      </c>
      <c r="K141">
        <v>2.1763392857142563</v>
      </c>
      <c r="L141" s="24"/>
      <c r="M141" s="25">
        <f t="shared" si="63"/>
        <v>0.17285965224275607</v>
      </c>
      <c r="N141" s="4">
        <f t="shared" si="64"/>
        <v>1.1088058925439683</v>
      </c>
      <c r="O141" s="26">
        <f t="shared" si="65"/>
        <v>1.0529985244737849</v>
      </c>
      <c r="P141" s="26">
        <f t="shared" si="66"/>
        <v>2.2689280275926285</v>
      </c>
      <c r="Q141" s="26">
        <f t="shared" si="67"/>
        <v>0.82139380484326963</v>
      </c>
      <c r="R141" s="26">
        <f t="shared" si="68"/>
        <v>7.9168131410188733E-2</v>
      </c>
      <c r="S141" s="27">
        <f t="shared" si="69"/>
        <v>1.1481217123198407E-4</v>
      </c>
      <c r="T141" s="27">
        <f t="shared" si="70"/>
        <v>7220847.2843495952</v>
      </c>
      <c r="U141" s="28">
        <f t="shared" si="71"/>
        <v>200151.41726341905</v>
      </c>
      <c r="V141">
        <f t="shared" si="72"/>
        <v>2.7207431578969396E-5</v>
      </c>
      <c r="W141">
        <f t="shared" si="73"/>
        <v>4653.2131041971234</v>
      </c>
      <c r="X141">
        <f t="shared" si="74"/>
        <v>4653.2131041971243</v>
      </c>
      <c r="Y141">
        <f t="shared" si="75"/>
        <v>3857705.1656702408</v>
      </c>
      <c r="Z141">
        <f t="shared" si="76"/>
        <v>106929.99393115668</v>
      </c>
      <c r="AA141">
        <f t="shared" si="77"/>
        <v>7.9168131410188733E-2</v>
      </c>
      <c r="AB141">
        <f t="shared" si="78"/>
        <v>9.9073258300334537</v>
      </c>
      <c r="AC141">
        <f t="shared" si="79"/>
        <v>0.27461670744228833</v>
      </c>
      <c r="AD141">
        <v>1</v>
      </c>
      <c r="AE141">
        <f t="shared" si="80"/>
        <v>0.46754061189810092</v>
      </c>
    </row>
    <row r="142" spans="1:31" ht="16" x14ac:dyDescent="0.2">
      <c r="A142">
        <v>6</v>
      </c>
      <c r="B142">
        <v>12</v>
      </c>
      <c r="C142">
        <v>0.36</v>
      </c>
      <c r="D142">
        <v>130</v>
      </c>
      <c r="E142" s="15">
        <f t="shared" si="81"/>
        <v>0.219365609348914</v>
      </c>
      <c r="F142" s="30">
        <f t="shared" si="61"/>
        <v>811.36437116523575</v>
      </c>
      <c r="G142" s="30">
        <f t="shared" si="62"/>
        <v>22.979818791172409</v>
      </c>
      <c r="H142">
        <v>28</v>
      </c>
      <c r="I142">
        <v>219.36560934891401</v>
      </c>
      <c r="J142">
        <v>76.841517857142804</v>
      </c>
      <c r="K142">
        <v>2.1763392857142989</v>
      </c>
      <c r="L142" s="24"/>
      <c r="M142" s="25">
        <f t="shared" si="63"/>
        <v>0.16634335280934279</v>
      </c>
      <c r="N142" s="4">
        <f t="shared" si="64"/>
        <v>1.1256604153193768</v>
      </c>
      <c r="O142" s="26">
        <f t="shared" si="65"/>
        <v>1.0609714488709754</v>
      </c>
      <c r="P142" s="26">
        <f t="shared" si="66"/>
        <v>2.2689280275926285</v>
      </c>
      <c r="Q142" s="26">
        <f t="shared" si="67"/>
        <v>0.82139380484326963</v>
      </c>
      <c r="R142" s="26">
        <f t="shared" si="68"/>
        <v>7.7768684386242001E-2</v>
      </c>
      <c r="S142" s="27">
        <f t="shared" si="69"/>
        <v>1.2309562528504337E-4</v>
      </c>
      <c r="T142" s="27">
        <f t="shared" si="70"/>
        <v>6591333.9266640851</v>
      </c>
      <c r="U142" s="28">
        <f t="shared" si="71"/>
        <v>186682.66023231737</v>
      </c>
      <c r="V142">
        <f t="shared" si="72"/>
        <v>2.7207431578969393E-5</v>
      </c>
      <c r="W142">
        <f t="shared" si="73"/>
        <v>4751.3566718099783</v>
      </c>
      <c r="X142">
        <f t="shared" si="74"/>
        <v>4751.3566718099773</v>
      </c>
      <c r="Y142">
        <f t="shared" si="75"/>
        <v>3855081.5182048497</v>
      </c>
      <c r="Z142">
        <f t="shared" si="76"/>
        <v>109185.31533042132</v>
      </c>
      <c r="AA142">
        <f t="shared" si="77"/>
        <v>7.7768684386242001E-2</v>
      </c>
      <c r="AB142">
        <f t="shared" si="78"/>
        <v>9.9005878007682604</v>
      </c>
      <c r="AC142">
        <f t="shared" si="79"/>
        <v>0.28040880481478925</v>
      </c>
      <c r="AD142">
        <v>1</v>
      </c>
      <c r="AE142">
        <f t="shared" si="80"/>
        <v>0.4631032534698532</v>
      </c>
    </row>
    <row r="143" spans="1:31" ht="16" x14ac:dyDescent="0.2">
      <c r="A143">
        <v>6</v>
      </c>
      <c r="B143">
        <v>12</v>
      </c>
      <c r="C143">
        <v>0.36</v>
      </c>
      <c r="D143">
        <v>130</v>
      </c>
      <c r="E143" s="15">
        <f t="shared" si="81"/>
        <v>0.223873121869783</v>
      </c>
      <c r="F143" s="30">
        <f t="shared" si="61"/>
        <v>763.63705521433951</v>
      </c>
      <c r="G143" s="30">
        <f t="shared" si="62"/>
        <v>24.747497159723995</v>
      </c>
      <c r="H143">
        <v>28</v>
      </c>
      <c r="I143">
        <v>223.87312186978301</v>
      </c>
      <c r="J143">
        <v>72.321428571428498</v>
      </c>
      <c r="K143">
        <v>2.34375</v>
      </c>
      <c r="L143" s="24"/>
      <c r="M143" s="25">
        <f t="shared" si="63"/>
        <v>0.16101183509109357</v>
      </c>
      <c r="N143" s="4">
        <f t="shared" si="64"/>
        <v>1.139450479408352</v>
      </c>
      <c r="O143" s="26">
        <f t="shared" si="65"/>
        <v>1.0674504575896495</v>
      </c>
      <c r="P143" s="26">
        <f t="shared" si="66"/>
        <v>2.2689280275926285</v>
      </c>
      <c r="Q143" s="26">
        <f t="shared" si="67"/>
        <v>0.82139380484326963</v>
      </c>
      <c r="R143" s="26">
        <f t="shared" si="68"/>
        <v>7.6564498485237248E-2</v>
      </c>
      <c r="S143" s="27">
        <f t="shared" si="69"/>
        <v>1.2984599862965696E-4</v>
      </c>
      <c r="T143" s="27">
        <f t="shared" si="70"/>
        <v>5881098.0952317463</v>
      </c>
      <c r="U143" s="28">
        <f t="shared" si="71"/>
        <v>190591.14197510312</v>
      </c>
      <c r="V143">
        <f t="shared" si="72"/>
        <v>2.7207431578969403E-5</v>
      </c>
      <c r="W143">
        <f t="shared" si="73"/>
        <v>4838.6960992659579</v>
      </c>
      <c r="X143">
        <f t="shared" si="74"/>
        <v>4838.6960992659569</v>
      </c>
      <c r="Y143">
        <f t="shared" si="75"/>
        <v>3695007.6403205669</v>
      </c>
      <c r="Z143">
        <f t="shared" si="76"/>
        <v>119745.61797335184</v>
      </c>
      <c r="AA143">
        <f t="shared" si="77"/>
        <v>7.6564498485237248E-2</v>
      </c>
      <c r="AB143">
        <f t="shared" si="78"/>
        <v>9.4894874193317644</v>
      </c>
      <c r="AC143">
        <f t="shared" si="79"/>
        <v>0.30752968488575194</v>
      </c>
      <c r="AD143">
        <v>1</v>
      </c>
      <c r="AE143">
        <f t="shared" si="80"/>
        <v>0.45948994525105363</v>
      </c>
    </row>
    <row r="144" spans="1:31" ht="16" x14ac:dyDescent="0.2">
      <c r="A144">
        <v>6</v>
      </c>
      <c r="B144">
        <v>12</v>
      </c>
      <c r="C144">
        <v>0.36</v>
      </c>
      <c r="D144">
        <v>130</v>
      </c>
      <c r="E144" s="15">
        <f t="shared" si="81"/>
        <v>0.22838063439065101</v>
      </c>
      <c r="F144" s="30">
        <f t="shared" si="61"/>
        <v>744.1925931602708</v>
      </c>
      <c r="G144" s="30">
        <f t="shared" si="62"/>
        <v>22.979818791171894</v>
      </c>
      <c r="H144">
        <v>28</v>
      </c>
      <c r="I144">
        <v>228.38063439065101</v>
      </c>
      <c r="J144">
        <v>70.479910714285651</v>
      </c>
      <c r="K144">
        <v>2.1763392857142492</v>
      </c>
      <c r="L144" s="24"/>
      <c r="M144" s="25">
        <f t="shared" si="63"/>
        <v>0.15568031737284557</v>
      </c>
      <c r="N144" s="4">
        <f t="shared" si="64"/>
        <v>1.1532405434973243</v>
      </c>
      <c r="O144" s="26">
        <f t="shared" si="65"/>
        <v>1.073890377784122</v>
      </c>
      <c r="P144" s="26">
        <f t="shared" si="66"/>
        <v>2.2689280275926285</v>
      </c>
      <c r="Q144" s="26">
        <f t="shared" si="67"/>
        <v>0.82139380484326963</v>
      </c>
      <c r="R144" s="26">
        <f t="shared" si="68"/>
        <v>7.530475699675708E-2</v>
      </c>
      <c r="S144" s="27">
        <f t="shared" si="69"/>
        <v>1.365705839098352E-4</v>
      </c>
      <c r="T144" s="27">
        <f t="shared" si="70"/>
        <v>5449142.6473770635</v>
      </c>
      <c r="U144" s="28">
        <f t="shared" si="71"/>
        <v>168263.31215178315</v>
      </c>
      <c r="V144">
        <f t="shared" si="72"/>
        <v>2.7207431578969403E-5</v>
      </c>
      <c r="W144">
        <f t="shared" si="73"/>
        <v>4933.072408240314</v>
      </c>
      <c r="X144">
        <f t="shared" si="74"/>
        <v>4933.0724082403149</v>
      </c>
      <c r="Y144">
        <f t="shared" si="75"/>
        <v>3671155.9477357422</v>
      </c>
      <c r="Z144">
        <f t="shared" si="76"/>
        <v>113361.11002509238</v>
      </c>
      <c r="AA144">
        <f t="shared" si="77"/>
        <v>7.530475699675708E-2</v>
      </c>
      <c r="AB144">
        <f t="shared" si="78"/>
        <v>9.4282317038513419</v>
      </c>
      <c r="AC144">
        <f t="shared" si="79"/>
        <v>0.29113304548709146</v>
      </c>
      <c r="AD144">
        <v>1</v>
      </c>
      <c r="AE144">
        <f t="shared" si="80"/>
        <v>0.45589256578444198</v>
      </c>
    </row>
    <row r="145" spans="1:31" ht="16" x14ac:dyDescent="0.2">
      <c r="A145">
        <v>6</v>
      </c>
      <c r="B145">
        <v>12</v>
      </c>
      <c r="C145">
        <v>0.36</v>
      </c>
      <c r="D145">
        <v>130</v>
      </c>
      <c r="E145" s="15">
        <f t="shared" si="81"/>
        <v>0.23388981636060099</v>
      </c>
      <c r="F145" s="30">
        <f t="shared" si="61"/>
        <v>728.2834878433049</v>
      </c>
      <c r="G145" s="30">
        <f t="shared" si="62"/>
        <v>24.747497159723984</v>
      </c>
      <c r="H145">
        <v>28</v>
      </c>
      <c r="I145">
        <v>233.889816360601</v>
      </c>
      <c r="J145">
        <v>68.973214285714207</v>
      </c>
      <c r="K145">
        <v>2.34375</v>
      </c>
      <c r="L145" s="24"/>
      <c r="M145" s="25">
        <f t="shared" si="63"/>
        <v>0.14916401793943113</v>
      </c>
      <c r="N145" s="4">
        <f t="shared" si="64"/>
        <v>1.1700950662727356</v>
      </c>
      <c r="O145" s="26">
        <f t="shared" si="65"/>
        <v>1.0817093261466943</v>
      </c>
      <c r="P145" s="26">
        <f t="shared" si="66"/>
        <v>2.2689280275926285</v>
      </c>
      <c r="Q145" s="26">
        <f t="shared" si="67"/>
        <v>0.82139380484326963</v>
      </c>
      <c r="R145" s="26">
        <f t="shared" si="68"/>
        <v>7.3686372224093521E-2</v>
      </c>
      <c r="S145" s="27">
        <f t="shared" si="69"/>
        <v>1.4475238141326542E-4</v>
      </c>
      <c r="T145" s="27">
        <f t="shared" si="70"/>
        <v>5031236.6589953974</v>
      </c>
      <c r="U145" s="28">
        <f t="shared" si="71"/>
        <v>170964.35249013506</v>
      </c>
      <c r="V145">
        <f t="shared" si="72"/>
        <v>2.7207431578969389E-5</v>
      </c>
      <c r="W145">
        <f t="shared" si="73"/>
        <v>5059.0804518079967</v>
      </c>
      <c r="X145">
        <f t="shared" si="74"/>
        <v>5059.0804518079976</v>
      </c>
      <c r="Y145">
        <f t="shared" si="75"/>
        <v>3684444.7567226114</v>
      </c>
      <c r="Z145">
        <f t="shared" si="76"/>
        <v>125199.57911193355</v>
      </c>
      <c r="AA145">
        <f t="shared" si="77"/>
        <v>7.3686372224093521E-2</v>
      </c>
      <c r="AB145">
        <f t="shared" si="78"/>
        <v>9.4623599108739018</v>
      </c>
      <c r="AC145">
        <f t="shared" si="79"/>
        <v>0.32153650182581256</v>
      </c>
      <c r="AD145">
        <v>1</v>
      </c>
      <c r="AE145">
        <f t="shared" si="80"/>
        <v>0.45151795549748275</v>
      </c>
    </row>
    <row r="146" spans="1:31" ht="16" x14ac:dyDescent="0.2">
      <c r="A146">
        <v>6</v>
      </c>
      <c r="B146">
        <v>12</v>
      </c>
      <c r="C146">
        <v>0.36</v>
      </c>
      <c r="D146">
        <v>130</v>
      </c>
      <c r="E146" s="15">
        <f t="shared" si="81"/>
        <v>0.23889816360600999</v>
      </c>
      <c r="F146" s="30">
        <f t="shared" si="61"/>
        <v>707.07134742068467</v>
      </c>
      <c r="G146" s="30">
        <f t="shared" si="62"/>
        <v>17.67678368551724</v>
      </c>
      <c r="H146">
        <v>28</v>
      </c>
      <c r="I146">
        <v>238.89816360601</v>
      </c>
      <c r="J146">
        <v>66.964285714285651</v>
      </c>
      <c r="K146">
        <v>1.674107142857153</v>
      </c>
      <c r="L146" s="24"/>
      <c r="M146" s="25">
        <f t="shared" si="63"/>
        <v>0.14324010936359988</v>
      </c>
      <c r="N146" s="4">
        <f t="shared" si="64"/>
        <v>1.1854173597049273</v>
      </c>
      <c r="O146" s="26">
        <f t="shared" si="65"/>
        <v>1.088768735638991</v>
      </c>
      <c r="P146" s="26">
        <f t="shared" si="66"/>
        <v>2.2689280275926285</v>
      </c>
      <c r="Q146" s="26">
        <f t="shared" si="67"/>
        <v>0.82139380484326963</v>
      </c>
      <c r="R146" s="26">
        <f t="shared" si="68"/>
        <v>7.213662989014559E-2</v>
      </c>
      <c r="S146" s="27">
        <f t="shared" si="69"/>
        <v>1.5215273870046136E-4</v>
      </c>
      <c r="T146" s="27">
        <f t="shared" si="70"/>
        <v>4647115.4805348283</v>
      </c>
      <c r="U146" s="28">
        <f t="shared" si="71"/>
        <v>116177.88701337152</v>
      </c>
      <c r="V146">
        <f t="shared" si="72"/>
        <v>2.7207431578969396E-5</v>
      </c>
      <c r="W146">
        <f t="shared" si="73"/>
        <v>5185.0728908080537</v>
      </c>
      <c r="X146">
        <f t="shared" si="74"/>
        <v>5185.0728908080537</v>
      </c>
      <c r="Y146">
        <f t="shared" si="75"/>
        <v>3666216.4753781152</v>
      </c>
      <c r="Z146">
        <f t="shared" si="76"/>
        <v>91655.411884453511</v>
      </c>
      <c r="AA146">
        <f t="shared" si="77"/>
        <v>7.213662989014559E-2</v>
      </c>
      <c r="AB146">
        <f t="shared" si="78"/>
        <v>9.4155461926539221</v>
      </c>
      <c r="AC146">
        <f t="shared" si="79"/>
        <v>0.23538865481634969</v>
      </c>
      <c r="AD146">
        <v>1</v>
      </c>
      <c r="AE146">
        <f t="shared" si="80"/>
        <v>0.44756277988448034</v>
      </c>
    </row>
    <row r="147" spans="1:31" ht="16" x14ac:dyDescent="0.2">
      <c r="A147">
        <v>6</v>
      </c>
      <c r="B147">
        <v>12</v>
      </c>
      <c r="C147">
        <v>0.36</v>
      </c>
      <c r="D147">
        <v>130</v>
      </c>
      <c r="E147" s="15">
        <f t="shared" si="81"/>
        <v>0.243405676126878</v>
      </c>
      <c r="F147" s="30">
        <f t="shared" si="61"/>
        <v>685.85920699806377</v>
      </c>
      <c r="G147" s="30">
        <f t="shared" si="62"/>
        <v>17.676783685517236</v>
      </c>
      <c r="H147">
        <v>28</v>
      </c>
      <c r="I147">
        <v>243.40567612687801</v>
      </c>
      <c r="J147">
        <v>64.955357142857054</v>
      </c>
      <c r="K147">
        <v>1.674107142857153</v>
      </c>
      <c r="L147" s="24"/>
      <c r="M147" s="25">
        <f t="shared" si="63"/>
        <v>0.13790859164535188</v>
      </c>
      <c r="N147" s="4">
        <f t="shared" si="64"/>
        <v>1.1992074237938997</v>
      </c>
      <c r="O147" s="26">
        <f t="shared" si="65"/>
        <v>1.0950832953679366</v>
      </c>
      <c r="P147" s="26">
        <f t="shared" si="66"/>
        <v>2.2689280275926285</v>
      </c>
      <c r="Q147" s="26">
        <f t="shared" si="67"/>
        <v>0.82139380484326963</v>
      </c>
      <c r="R147" s="26">
        <f t="shared" si="68"/>
        <v>7.0675093585382459E-2</v>
      </c>
      <c r="S147" s="27">
        <f t="shared" si="69"/>
        <v>1.5878054735741508E-4</v>
      </c>
      <c r="T147" s="27">
        <f t="shared" si="70"/>
        <v>4319541.7726719026</v>
      </c>
      <c r="U147" s="28">
        <f t="shared" si="71"/>
        <v>111328.39620288491</v>
      </c>
      <c r="V147">
        <f t="shared" si="72"/>
        <v>2.7207431578969393E-5</v>
      </c>
      <c r="W147">
        <f t="shared" si="73"/>
        <v>5308.983990230523</v>
      </c>
      <c r="X147">
        <f t="shared" si="74"/>
        <v>5308.9839902305239</v>
      </c>
      <c r="Y147">
        <f t="shared" si="75"/>
        <v>3641215.5495049236</v>
      </c>
      <c r="Z147">
        <f t="shared" si="76"/>
        <v>93845.76158517912</v>
      </c>
      <c r="AA147">
        <f t="shared" si="77"/>
        <v>7.0675093585382459E-2</v>
      </c>
      <c r="AB147">
        <f t="shared" si="78"/>
        <v>9.3513390259470324</v>
      </c>
      <c r="AC147">
        <f t="shared" si="79"/>
        <v>0.24101389242131699</v>
      </c>
      <c r="AD147">
        <v>1</v>
      </c>
      <c r="AE147">
        <f t="shared" si="80"/>
        <v>0.44402129995770978</v>
      </c>
    </row>
    <row r="148" spans="1:31" ht="16" x14ac:dyDescent="0.2">
      <c r="A148">
        <v>6</v>
      </c>
      <c r="B148">
        <v>12</v>
      </c>
      <c r="C148">
        <v>0.36</v>
      </c>
      <c r="D148">
        <v>130</v>
      </c>
      <c r="E148" s="15">
        <f t="shared" si="81"/>
        <v>0.24891485809682801</v>
      </c>
      <c r="F148" s="30">
        <f t="shared" si="61"/>
        <v>719.44509600054653</v>
      </c>
      <c r="G148" s="30">
        <f t="shared" si="62"/>
        <v>22.97981879117188</v>
      </c>
      <c r="H148">
        <v>28</v>
      </c>
      <c r="I148">
        <v>248.914858096828</v>
      </c>
      <c r="J148">
        <v>68.136160714285651</v>
      </c>
      <c r="K148">
        <v>2.1763392857142492</v>
      </c>
      <c r="L148" s="24"/>
      <c r="M148" s="25">
        <f t="shared" si="63"/>
        <v>0.13139229221193738</v>
      </c>
      <c r="N148" s="4">
        <f t="shared" si="64"/>
        <v>1.2160619465693112</v>
      </c>
      <c r="O148" s="26">
        <f t="shared" si="65"/>
        <v>1.1027519877875129</v>
      </c>
      <c r="P148" s="26">
        <f t="shared" si="66"/>
        <v>2.2689280275926285</v>
      </c>
      <c r="Q148" s="26">
        <f t="shared" si="67"/>
        <v>0.82139380484326963</v>
      </c>
      <c r="R148" s="26">
        <f t="shared" si="68"/>
        <v>6.8799015055988108E-2</v>
      </c>
      <c r="S148" s="27">
        <f t="shared" si="69"/>
        <v>1.6683686347610153E-4</v>
      </c>
      <c r="T148" s="27">
        <f t="shared" si="70"/>
        <v>4312266.9715233715</v>
      </c>
      <c r="U148" s="28">
        <f t="shared" si="71"/>
        <v>137738.25707568286</v>
      </c>
      <c r="V148">
        <f t="shared" si="72"/>
        <v>2.7207431578969389E-5</v>
      </c>
      <c r="W148">
        <f t="shared" si="73"/>
        <v>5475.7963402905098</v>
      </c>
      <c r="X148">
        <f t="shared" si="74"/>
        <v>5475.7963402905098</v>
      </c>
      <c r="Y148">
        <f t="shared" si="75"/>
        <v>3939534.8237197474</v>
      </c>
      <c r="Z148">
        <f t="shared" si="76"/>
        <v>125832.80763723806</v>
      </c>
      <c r="AA148">
        <f t="shared" si="77"/>
        <v>6.8799015055988108E-2</v>
      </c>
      <c r="AB148">
        <f t="shared" si="78"/>
        <v>10.117480066824596</v>
      </c>
      <c r="AC148">
        <f t="shared" si="79"/>
        <v>0.32316275397719318</v>
      </c>
      <c r="AD148">
        <v>1</v>
      </c>
      <c r="AE148">
        <f t="shared" si="80"/>
        <v>0.43971683933333894</v>
      </c>
    </row>
    <row r="149" spans="1:31" ht="16" x14ac:dyDescent="0.2">
      <c r="A149">
        <v>6</v>
      </c>
      <c r="B149">
        <v>12</v>
      </c>
      <c r="C149">
        <v>0.36</v>
      </c>
      <c r="D149">
        <v>130</v>
      </c>
      <c r="E149" s="15">
        <f t="shared" si="81"/>
        <v>0.253923205342237</v>
      </c>
      <c r="F149" s="30">
        <f t="shared" si="61"/>
        <v>721.2127743690985</v>
      </c>
      <c r="G149" s="30">
        <f t="shared" si="62"/>
        <v>24.747497159723462</v>
      </c>
      <c r="H149">
        <v>28</v>
      </c>
      <c r="I149">
        <v>253.923205342237</v>
      </c>
      <c r="J149">
        <v>68.30357142857136</v>
      </c>
      <c r="K149">
        <v>2.3437499999999503</v>
      </c>
      <c r="L149" s="24"/>
      <c r="M149" s="25">
        <f t="shared" si="63"/>
        <v>0.12546838363610613</v>
      </c>
      <c r="N149" s="4">
        <f t="shared" si="64"/>
        <v>1.2313842400015029</v>
      </c>
      <c r="O149" s="26">
        <f t="shared" si="65"/>
        <v>1.1096775387478575</v>
      </c>
      <c r="P149" s="26">
        <f t="shared" si="66"/>
        <v>2.2689280275926285</v>
      </c>
      <c r="Q149" s="26">
        <f t="shared" si="67"/>
        <v>0.82139380484326963</v>
      </c>
      <c r="R149" s="26">
        <f t="shared" si="68"/>
        <v>6.7003960465783122E-2</v>
      </c>
      <c r="S149" s="27">
        <f t="shared" si="69"/>
        <v>1.741159598286679E-4</v>
      </c>
      <c r="T149" s="27">
        <f t="shared" si="70"/>
        <v>4142140.5313951699</v>
      </c>
      <c r="U149" s="28">
        <f t="shared" si="71"/>
        <v>142132.27313610585</v>
      </c>
      <c r="V149">
        <f t="shared" si="72"/>
        <v>2.7207431578969399E-5</v>
      </c>
      <c r="W149">
        <f t="shared" si="73"/>
        <v>5644.1920329308687</v>
      </c>
      <c r="X149">
        <f t="shared" si="74"/>
        <v>5644.1920329308696</v>
      </c>
      <c r="Y149">
        <f t="shared" si="75"/>
        <v>4070663.3951420346</v>
      </c>
      <c r="Z149">
        <f t="shared" si="76"/>
        <v>139679.62630389049</v>
      </c>
      <c r="AA149">
        <f t="shared" si="77"/>
        <v>6.7003960465783122E-2</v>
      </c>
      <c r="AB149">
        <f t="shared" si="78"/>
        <v>10.454243356634407</v>
      </c>
      <c r="AC149">
        <f t="shared" si="79"/>
        <v>0.35872403674725173</v>
      </c>
      <c r="AD149">
        <v>1</v>
      </c>
      <c r="AE149">
        <f t="shared" si="80"/>
        <v>0.43582723394411915</v>
      </c>
    </row>
    <row r="150" spans="1:31" ht="16" x14ac:dyDescent="0.2">
      <c r="A150">
        <v>6</v>
      </c>
      <c r="B150">
        <v>12</v>
      </c>
      <c r="C150">
        <v>0.36</v>
      </c>
      <c r="D150">
        <v>130</v>
      </c>
      <c r="E150" s="15">
        <f t="shared" si="81"/>
        <v>0.258931552587646</v>
      </c>
      <c r="F150" s="30">
        <f t="shared" si="61"/>
        <v>719.44509600054664</v>
      </c>
      <c r="G150" s="30">
        <f t="shared" si="62"/>
        <v>26.515175528275037</v>
      </c>
      <c r="H150">
        <v>28</v>
      </c>
      <c r="I150">
        <v>258.93155258764602</v>
      </c>
      <c r="J150">
        <v>68.136160714285651</v>
      </c>
      <c r="K150">
        <v>2.5111607142856514</v>
      </c>
      <c r="L150" s="24"/>
      <c r="M150" s="25">
        <f t="shared" si="63"/>
        <v>0.11954447506027491</v>
      </c>
      <c r="N150" s="4">
        <f t="shared" si="64"/>
        <v>1.2467065334336946</v>
      </c>
      <c r="O150" s="26">
        <f t="shared" si="65"/>
        <v>1.1165601342667106</v>
      </c>
      <c r="P150" s="26">
        <f t="shared" si="66"/>
        <v>2.2689280275926285</v>
      </c>
      <c r="Q150" s="26">
        <f t="shared" si="67"/>
        <v>0.82139380484326963</v>
      </c>
      <c r="R150" s="26">
        <f t="shared" si="68"/>
        <v>6.5119672824570152E-2</v>
      </c>
      <c r="S150" s="27">
        <f t="shared" si="69"/>
        <v>1.8134978922704648E-4</v>
      </c>
      <c r="T150" s="27">
        <f t="shared" si="70"/>
        <v>3967168.0847658175</v>
      </c>
      <c r="U150" s="28">
        <f t="shared" si="71"/>
        <v>146210.12597416664</v>
      </c>
      <c r="V150">
        <f t="shared" si="72"/>
        <v>2.7207431578969396E-5</v>
      </c>
      <c r="W150">
        <f t="shared" si="73"/>
        <v>5830.9925516479852</v>
      </c>
      <c r="X150">
        <f t="shared" si="74"/>
        <v>5830.9925516479861</v>
      </c>
      <c r="Y150">
        <f t="shared" si="75"/>
        <v>4195078.9960988574</v>
      </c>
      <c r="Z150">
        <f t="shared" si="76"/>
        <v>154609.7910110107</v>
      </c>
      <c r="AA150">
        <f t="shared" si="77"/>
        <v>6.5119672824570152E-2</v>
      </c>
      <c r="AB150">
        <f t="shared" si="78"/>
        <v>10.773766452382578</v>
      </c>
      <c r="AC150">
        <f t="shared" si="79"/>
        <v>0.39706755967011009</v>
      </c>
      <c r="AD150">
        <v>1</v>
      </c>
      <c r="AE150">
        <f t="shared" si="80"/>
        <v>0.43196067411944317</v>
      </c>
    </row>
    <row r="151" spans="1:31" ht="16" x14ac:dyDescent="0.2">
      <c r="A151">
        <v>6</v>
      </c>
      <c r="B151">
        <v>12</v>
      </c>
      <c r="C151">
        <v>0.4</v>
      </c>
      <c r="D151">
        <v>130</v>
      </c>
      <c r="E151" s="15">
        <f t="shared" si="81"/>
        <v>5.7990867579908602E-2</v>
      </c>
      <c r="F151" s="30">
        <f t="shared" si="61"/>
        <v>11.50019150880553</v>
      </c>
      <c r="G151" s="30">
        <f t="shared" si="62"/>
        <v>11.50019150880553</v>
      </c>
      <c r="H151">
        <v>28</v>
      </c>
      <c r="I151">
        <v>57.990867579908603</v>
      </c>
      <c r="J151">
        <v>1.344621513944215</v>
      </c>
      <c r="K151">
        <v>1.344621513944215</v>
      </c>
      <c r="L151" s="24"/>
      <c r="M151" s="25">
        <f t="shared" si="63"/>
        <v>0.44947869211149521</v>
      </c>
      <c r="N151" s="4">
        <f t="shared" si="64"/>
        <v>0.53969824414545342</v>
      </c>
      <c r="O151" s="26">
        <f t="shared" si="65"/>
        <v>0.73464157529059937</v>
      </c>
      <c r="P151" s="26">
        <f t="shared" si="66"/>
        <v>2.2689280275926285</v>
      </c>
      <c r="Q151" s="26">
        <f t="shared" si="67"/>
        <v>0.82139380484326963</v>
      </c>
      <c r="R151" s="26">
        <f t="shared" si="68"/>
        <v>9.7402881248345743E-2</v>
      </c>
      <c r="S151" s="27">
        <f t="shared" si="69"/>
        <v>-1.4147572969984575E-4</v>
      </c>
      <c r="T151" s="27">
        <f t="shared" si="70"/>
        <v>-81287.380762794317</v>
      </c>
      <c r="U151" s="28">
        <f t="shared" si="71"/>
        <v>-81287.380762794317</v>
      </c>
      <c r="V151">
        <f t="shared" si="72"/>
        <v>2.2038019578965207E-5</v>
      </c>
      <c r="W151">
        <f t="shared" si="73"/>
        <v>4486.149245695894</v>
      </c>
      <c r="X151">
        <f t="shared" si="74"/>
        <v>4486.149245695894</v>
      </c>
      <c r="Y151">
        <f t="shared" si="75"/>
        <v>51591.575462586254</v>
      </c>
      <c r="Z151">
        <f t="shared" si="76"/>
        <v>51591.575462586254</v>
      </c>
      <c r="AA151">
        <f t="shared" si="77"/>
        <v>9.7402881248345743E-2</v>
      </c>
      <c r="AB151">
        <f t="shared" si="78"/>
        <v>0.13249704843729185</v>
      </c>
      <c r="AC151">
        <f t="shared" si="79"/>
        <v>0.13249704843729185</v>
      </c>
      <c r="AD151">
        <v>1</v>
      </c>
      <c r="AE151">
        <f t="shared" si="80"/>
        <v>0.67293508812824265</v>
      </c>
    </row>
    <row r="152" spans="1:31" ht="16" x14ac:dyDescent="0.2">
      <c r="A152">
        <v>6</v>
      </c>
      <c r="B152">
        <v>12</v>
      </c>
      <c r="C152">
        <v>0.4</v>
      </c>
      <c r="D152">
        <v>130</v>
      </c>
      <c r="E152" s="15">
        <f t="shared" si="81"/>
        <v>6.3013698630136894E-2</v>
      </c>
      <c r="F152" s="30">
        <f t="shared" si="61"/>
        <v>15.32850796645304</v>
      </c>
      <c r="G152" s="30">
        <f t="shared" si="62"/>
        <v>10.227473164226064</v>
      </c>
      <c r="H152">
        <v>28</v>
      </c>
      <c r="I152">
        <v>63.013698630136901</v>
      </c>
      <c r="J152">
        <v>1.7922346399689493</v>
      </c>
      <c r="K152">
        <v>1.1958131687959903</v>
      </c>
      <c r="L152" s="24"/>
      <c r="M152" s="25">
        <f t="shared" si="63"/>
        <v>0.44287753641960415</v>
      </c>
      <c r="N152" s="4">
        <f t="shared" si="64"/>
        <v>0.55572496419328954</v>
      </c>
      <c r="O152" s="26">
        <f t="shared" si="65"/>
        <v>0.74546962660680516</v>
      </c>
      <c r="P152" s="26">
        <f t="shared" si="66"/>
        <v>2.2689280275926285</v>
      </c>
      <c r="Q152" s="26">
        <f t="shared" si="67"/>
        <v>0.82139380484326963</v>
      </c>
      <c r="R152" s="26">
        <f t="shared" si="68"/>
        <v>9.727356634587607E-2</v>
      </c>
      <c r="S152" s="27">
        <f t="shared" si="69"/>
        <v>-1.3480046442491809E-4</v>
      </c>
      <c r="T152" s="27">
        <f t="shared" si="70"/>
        <v>-113712.57533753378</v>
      </c>
      <c r="U152" s="28">
        <f t="shared" si="71"/>
        <v>-75871.201244433541</v>
      </c>
      <c r="V152">
        <f t="shared" si="72"/>
        <v>2.2038019578965207E-5</v>
      </c>
      <c r="W152">
        <f t="shared" si="73"/>
        <v>4493.4003663463891</v>
      </c>
      <c r="X152">
        <f t="shared" si="74"/>
        <v>4493.4003663463891</v>
      </c>
      <c r="Y152">
        <f t="shared" si="75"/>
        <v>68877.123312003634</v>
      </c>
      <c r="Z152">
        <f t="shared" si="76"/>
        <v>45956.131662931257</v>
      </c>
      <c r="AA152">
        <f t="shared" si="77"/>
        <v>9.727356634587607E-2</v>
      </c>
      <c r="AB152">
        <f t="shared" si="78"/>
        <v>0.17688964645613456</v>
      </c>
      <c r="AC152">
        <f t="shared" si="79"/>
        <v>0.11802414925959549</v>
      </c>
      <c r="AD152">
        <v>1</v>
      </c>
      <c r="AE152">
        <f t="shared" si="80"/>
        <v>0.66846709914150138</v>
      </c>
    </row>
    <row r="153" spans="1:31" ht="16" x14ac:dyDescent="0.2">
      <c r="A153">
        <v>6</v>
      </c>
      <c r="B153">
        <v>12</v>
      </c>
      <c r="C153">
        <v>0.4</v>
      </c>
      <c r="D153">
        <v>130</v>
      </c>
      <c r="E153" s="15">
        <f t="shared" si="81"/>
        <v>6.7579908675799008E-2</v>
      </c>
      <c r="F153" s="30">
        <f t="shared" si="61"/>
        <v>17.884106079520954</v>
      </c>
      <c r="G153" s="30">
        <f t="shared" si="62"/>
        <v>12.783071277293983</v>
      </c>
      <c r="H153">
        <v>28</v>
      </c>
      <c r="I153">
        <v>67.579908675799004</v>
      </c>
      <c r="J153">
        <v>2.0910394208454441</v>
      </c>
      <c r="K153">
        <v>1.4946179496724854</v>
      </c>
      <c r="L153" s="24"/>
      <c r="M153" s="25">
        <f t="shared" si="63"/>
        <v>0.43687648579061228</v>
      </c>
      <c r="N153" s="4">
        <f t="shared" si="64"/>
        <v>0.57029470969132268</v>
      </c>
      <c r="O153" s="26">
        <f t="shared" si="65"/>
        <v>0.75517859456642622</v>
      </c>
      <c r="P153" s="26">
        <f t="shared" si="66"/>
        <v>2.2689280275926285</v>
      </c>
      <c r="Q153" s="26">
        <f t="shared" si="67"/>
        <v>0.82139380484326963</v>
      </c>
      <c r="R153" s="26">
        <f t="shared" si="68"/>
        <v>9.7144226381170387E-2</v>
      </c>
      <c r="S153" s="27">
        <f t="shared" si="69"/>
        <v>-1.2873202101025853E-4</v>
      </c>
      <c r="T153" s="27">
        <f t="shared" si="70"/>
        <v>-138925.07815204569</v>
      </c>
      <c r="U153" s="28">
        <f t="shared" si="71"/>
        <v>-99299.856997314695</v>
      </c>
      <c r="V153">
        <f t="shared" si="72"/>
        <v>2.2038019578965204E-5</v>
      </c>
      <c r="W153">
        <f t="shared" si="73"/>
        <v>4500.6723875069956</v>
      </c>
      <c r="X153">
        <f t="shared" si="74"/>
        <v>4500.6723875069965</v>
      </c>
      <c r="Y153">
        <f t="shared" si="75"/>
        <v>80490.502407345964</v>
      </c>
      <c r="Z153">
        <f t="shared" si="76"/>
        <v>57532.415925250825</v>
      </c>
      <c r="AA153">
        <f t="shared" si="77"/>
        <v>9.7144226381170387E-2</v>
      </c>
      <c r="AB153">
        <f t="shared" si="78"/>
        <v>0.20671502857946367</v>
      </c>
      <c r="AC153">
        <f t="shared" si="79"/>
        <v>0.14775426474600334</v>
      </c>
      <c r="AD153">
        <v>1</v>
      </c>
      <c r="AE153">
        <f t="shared" si="80"/>
        <v>0.66441216864777664</v>
      </c>
    </row>
    <row r="154" spans="1:31" ht="16" x14ac:dyDescent="0.2">
      <c r="A154">
        <v>6</v>
      </c>
      <c r="B154">
        <v>12</v>
      </c>
      <c r="C154">
        <v>0.4</v>
      </c>
      <c r="D154">
        <v>130</v>
      </c>
      <c r="E154" s="15">
        <f t="shared" si="81"/>
        <v>7.3515981735159802E-2</v>
      </c>
      <c r="F154" s="30">
        <f t="shared" si="61"/>
        <v>28.096337107883741</v>
      </c>
      <c r="G154" s="30">
        <f t="shared" si="62"/>
        <v>12.793232701202875</v>
      </c>
      <c r="H154">
        <v>28</v>
      </c>
      <c r="I154">
        <v>73.515981735159798</v>
      </c>
      <c r="J154">
        <v>3.28507045377139</v>
      </c>
      <c r="K154">
        <v>1.49580604025252</v>
      </c>
      <c r="L154" s="24"/>
      <c r="M154" s="25">
        <f t="shared" si="63"/>
        <v>0.42907511997292264</v>
      </c>
      <c r="N154" s="4">
        <f t="shared" si="64"/>
        <v>0.58923537883876587</v>
      </c>
      <c r="O154" s="26">
        <f t="shared" si="65"/>
        <v>0.76761668744156797</v>
      </c>
      <c r="P154" s="26">
        <f t="shared" si="66"/>
        <v>2.2689280275926285</v>
      </c>
      <c r="Q154" s="26">
        <f t="shared" si="67"/>
        <v>0.82139380484326963</v>
      </c>
      <c r="R154" s="26">
        <f t="shared" si="68"/>
        <v>9.6958650063719676E-2</v>
      </c>
      <c r="S154" s="27">
        <f t="shared" si="69"/>
        <v>-1.2084331034674207E-4</v>
      </c>
      <c r="T154" s="27">
        <f t="shared" si="70"/>
        <v>-232502.21321532357</v>
      </c>
      <c r="U154" s="28">
        <f t="shared" si="71"/>
        <v>-105866.28804271067</v>
      </c>
      <c r="V154">
        <f t="shared" si="72"/>
        <v>2.2038019578965204E-5</v>
      </c>
      <c r="W154">
        <f t="shared" si="73"/>
        <v>4511.1404580182489</v>
      </c>
      <c r="X154">
        <f t="shared" si="74"/>
        <v>4511.1404580182498</v>
      </c>
      <c r="Y154">
        <f t="shared" si="75"/>
        <v>126746.5230494938</v>
      </c>
      <c r="Z154">
        <f t="shared" si="76"/>
        <v>57712.069627238387</v>
      </c>
      <c r="AA154">
        <f t="shared" si="77"/>
        <v>9.6958650063719676E-2</v>
      </c>
      <c r="AB154">
        <f t="shared" si="78"/>
        <v>0.32550935018306687</v>
      </c>
      <c r="AC154">
        <f t="shared" si="79"/>
        <v>0.14821564986635982</v>
      </c>
      <c r="AD154">
        <v>1</v>
      </c>
      <c r="AE154">
        <f t="shared" si="80"/>
        <v>0.65915075630951603</v>
      </c>
    </row>
    <row r="155" spans="1:31" ht="16" x14ac:dyDescent="0.2">
      <c r="A155">
        <v>6</v>
      </c>
      <c r="B155">
        <v>12</v>
      </c>
      <c r="C155">
        <v>0.4</v>
      </c>
      <c r="D155">
        <v>130</v>
      </c>
      <c r="E155" s="15">
        <f t="shared" si="81"/>
        <v>7.8082191780821902E-2</v>
      </c>
      <c r="F155" s="30">
        <f t="shared" si="61"/>
        <v>44.689942350984722</v>
      </c>
      <c r="G155" s="30">
        <f t="shared" si="62"/>
        <v>11.533216136509411</v>
      </c>
      <c r="H155">
        <v>28</v>
      </c>
      <c r="I155">
        <v>78.082191780821901</v>
      </c>
      <c r="J155">
        <v>5.2252223709535546</v>
      </c>
      <c r="K155">
        <v>1.3484828083293248</v>
      </c>
      <c r="L155" s="24"/>
      <c r="M155" s="25">
        <f t="shared" si="63"/>
        <v>0.42307406934393077</v>
      </c>
      <c r="N155" s="4">
        <f t="shared" si="64"/>
        <v>0.60380512433679878</v>
      </c>
      <c r="O155" s="26">
        <f t="shared" si="65"/>
        <v>0.77704898451564741</v>
      </c>
      <c r="P155" s="26">
        <f t="shared" si="66"/>
        <v>2.2689280275926285</v>
      </c>
      <c r="Q155" s="26">
        <f t="shared" si="67"/>
        <v>0.82139380484326963</v>
      </c>
      <c r="R155" s="26">
        <f t="shared" si="68"/>
        <v>9.6801975854530167E-2</v>
      </c>
      <c r="S155" s="27">
        <f t="shared" si="69"/>
        <v>-1.1477550797110806E-4</v>
      </c>
      <c r="T155" s="27">
        <f t="shared" si="70"/>
        <v>-389368.28197035147</v>
      </c>
      <c r="U155" s="28">
        <f t="shared" si="71"/>
        <v>-100484.99318698392</v>
      </c>
      <c r="V155">
        <f t="shared" si="72"/>
        <v>2.2038019578965207E-5</v>
      </c>
      <c r="W155">
        <f t="shared" si="73"/>
        <v>4520.0097493160247</v>
      </c>
      <c r="X155">
        <f t="shared" si="74"/>
        <v>4520.0097493160256</v>
      </c>
      <c r="Y155">
        <f t="shared" si="75"/>
        <v>201998.9751228221</v>
      </c>
      <c r="Z155">
        <f t="shared" si="76"/>
        <v>52130.249377991444</v>
      </c>
      <c r="AA155">
        <f t="shared" si="77"/>
        <v>9.6801975854530167E-2</v>
      </c>
      <c r="AB155">
        <f t="shared" si="78"/>
        <v>0.51877206212748972</v>
      </c>
      <c r="AC155">
        <f t="shared" si="79"/>
        <v>0.13388046623799665</v>
      </c>
      <c r="AD155">
        <v>1</v>
      </c>
      <c r="AE155">
        <f t="shared" si="80"/>
        <v>0.65511136306526374</v>
      </c>
    </row>
    <row r="156" spans="1:31" ht="16" x14ac:dyDescent="0.2">
      <c r="A156">
        <v>6</v>
      </c>
      <c r="B156">
        <v>12</v>
      </c>
      <c r="C156">
        <v>0.4</v>
      </c>
      <c r="D156">
        <v>130</v>
      </c>
      <c r="E156" s="15">
        <f t="shared" si="81"/>
        <v>8.3105022831050201E-2</v>
      </c>
      <c r="F156" s="30">
        <f t="shared" si="61"/>
        <v>56.182512791858578</v>
      </c>
      <c r="G156" s="30">
        <f t="shared" si="62"/>
        <v>15.374234374042802</v>
      </c>
      <c r="H156">
        <v>28</v>
      </c>
      <c r="I156">
        <v>83.105022831050206</v>
      </c>
      <c r="J156">
        <v>6.5689528169627449</v>
      </c>
      <c r="K156">
        <v>1.797581047579075</v>
      </c>
      <c r="L156" s="24"/>
      <c r="M156" s="25">
        <f t="shared" si="63"/>
        <v>0.41647291365203964</v>
      </c>
      <c r="N156" s="4">
        <f t="shared" si="64"/>
        <v>0.61983184438463501</v>
      </c>
      <c r="O156" s="26">
        <f t="shared" si="65"/>
        <v>0.78729400123755233</v>
      </c>
      <c r="P156" s="26">
        <f t="shared" si="66"/>
        <v>2.2689280275926285</v>
      </c>
      <c r="Q156" s="26">
        <f t="shared" si="67"/>
        <v>0.82139380484326963</v>
      </c>
      <c r="R156" s="26">
        <f t="shared" si="68"/>
        <v>9.661510005420415E-2</v>
      </c>
      <c r="S156" s="27">
        <f t="shared" si="69"/>
        <v>-1.0810161707431043E-4</v>
      </c>
      <c r="T156" s="27">
        <f t="shared" si="70"/>
        <v>-519719.44835235906</v>
      </c>
      <c r="U156" s="28">
        <f t="shared" si="71"/>
        <v>-142220.20715448092</v>
      </c>
      <c r="V156">
        <f t="shared" si="72"/>
        <v>2.2038019578965204E-5</v>
      </c>
      <c r="W156">
        <f t="shared" si="73"/>
        <v>4530.6267196807394</v>
      </c>
      <c r="X156">
        <f t="shared" si="74"/>
        <v>4530.6267196807385</v>
      </c>
      <c r="Y156">
        <f t="shared" si="75"/>
        <v>254541.99363359937</v>
      </c>
      <c r="Z156">
        <f t="shared" si="76"/>
        <v>69654.917049672396</v>
      </c>
      <c r="AA156">
        <f t="shared" si="77"/>
        <v>9.661510005420415E-2</v>
      </c>
      <c r="AB156">
        <f t="shared" si="78"/>
        <v>0.65371259856667274</v>
      </c>
      <c r="AC156">
        <f t="shared" si="79"/>
        <v>0.17888716976512625</v>
      </c>
      <c r="AD156">
        <v>1</v>
      </c>
      <c r="AE156">
        <f t="shared" si="80"/>
        <v>0.65067607799256688</v>
      </c>
    </row>
    <row r="157" spans="1:31" ht="16" x14ac:dyDescent="0.2">
      <c r="A157">
        <v>6</v>
      </c>
      <c r="B157">
        <v>12</v>
      </c>
      <c r="C157">
        <v>0.4</v>
      </c>
      <c r="D157">
        <v>130</v>
      </c>
      <c r="E157" s="15">
        <f t="shared" si="81"/>
        <v>8.85844748858447E-2</v>
      </c>
      <c r="F157" s="30">
        <f t="shared" si="61"/>
        <v>63.844226419108026</v>
      </c>
      <c r="G157" s="30">
        <f t="shared" si="62"/>
        <v>17.934913199065019</v>
      </c>
      <c r="H157">
        <v>28</v>
      </c>
      <c r="I157">
        <v>88.584474885844699</v>
      </c>
      <c r="J157">
        <v>7.46477311430223</v>
      </c>
      <c r="K157">
        <v>2.0969798737455703</v>
      </c>
      <c r="L157" s="24"/>
      <c r="M157" s="25">
        <f t="shared" si="63"/>
        <v>0.40927165289724937</v>
      </c>
      <c r="N157" s="4">
        <f t="shared" si="64"/>
        <v>0.63731553898227467</v>
      </c>
      <c r="O157" s="26">
        <f t="shared" si="65"/>
        <v>0.79832044880628894</v>
      </c>
      <c r="P157" s="26">
        <f t="shared" si="66"/>
        <v>2.2689280275926285</v>
      </c>
      <c r="Q157" s="26">
        <f t="shared" si="67"/>
        <v>0.82139380484326963</v>
      </c>
      <c r="R157" s="26">
        <f t="shared" si="68"/>
        <v>9.6393205838960216E-2</v>
      </c>
      <c r="S157" s="27">
        <f t="shared" si="69"/>
        <v>-1.0082214543932052E-4</v>
      </c>
      <c r="T157" s="27">
        <f t="shared" si="70"/>
        <v>-633236.14212844206</v>
      </c>
      <c r="U157" s="28">
        <f t="shared" si="71"/>
        <v>-177886.64505120146</v>
      </c>
      <c r="V157">
        <f t="shared" si="72"/>
        <v>2.20380195789652E-5</v>
      </c>
      <c r="W157">
        <f t="shared" si="73"/>
        <v>4543.2871547682007</v>
      </c>
      <c r="X157">
        <f t="shared" si="74"/>
        <v>4543.2871547681998</v>
      </c>
      <c r="Y157">
        <f t="shared" si="75"/>
        <v>290062.65379604604</v>
      </c>
      <c r="Z157">
        <f t="shared" si="76"/>
        <v>81483.460759194742</v>
      </c>
      <c r="AA157">
        <f t="shared" si="77"/>
        <v>9.6393205838960216E-2</v>
      </c>
      <c r="AB157">
        <f t="shared" si="78"/>
        <v>0.7449364580411969</v>
      </c>
      <c r="AC157">
        <f t="shared" si="79"/>
        <v>0.20926513583363215</v>
      </c>
      <c r="AD157">
        <v>1</v>
      </c>
      <c r="AE157">
        <f t="shared" si="80"/>
        <v>0.64584739845264549</v>
      </c>
    </row>
    <row r="158" spans="1:31" ht="16" x14ac:dyDescent="0.2">
      <c r="A158">
        <v>6</v>
      </c>
      <c r="B158">
        <v>12</v>
      </c>
      <c r="C158">
        <v>0.4</v>
      </c>
      <c r="D158">
        <v>130</v>
      </c>
      <c r="E158" s="15">
        <f t="shared" si="81"/>
        <v>9.2694063926940601E-2</v>
      </c>
      <c r="F158" s="30">
        <f t="shared" si="61"/>
        <v>97.028896549332742</v>
      </c>
      <c r="G158" s="30">
        <f t="shared" si="62"/>
        <v>12.861822312587067</v>
      </c>
      <c r="H158">
        <v>28</v>
      </c>
      <c r="I158">
        <v>92.694063926940601</v>
      </c>
      <c r="J158">
        <v>11.344779926021545</v>
      </c>
      <c r="K158">
        <v>1.5038256516676549</v>
      </c>
      <c r="L158" s="24"/>
      <c r="M158" s="25">
        <f t="shared" si="63"/>
        <v>0.4038707073311566</v>
      </c>
      <c r="N158" s="4">
        <f t="shared" si="64"/>
        <v>0.65042830993050427</v>
      </c>
      <c r="O158" s="26">
        <f t="shared" si="65"/>
        <v>0.8064913576291467</v>
      </c>
      <c r="P158" s="26">
        <f t="shared" si="66"/>
        <v>2.2689280275926285</v>
      </c>
      <c r="Q158" s="26">
        <f t="shared" si="67"/>
        <v>0.82139380484326963</v>
      </c>
      <c r="R158" s="26">
        <f t="shared" si="68"/>
        <v>9.6213981351392683E-2</v>
      </c>
      <c r="S158" s="27">
        <f t="shared" si="69"/>
        <v>-9.5363536461752369E-5</v>
      </c>
      <c r="T158" s="27">
        <f t="shared" si="70"/>
        <v>-1017463.2794605757</v>
      </c>
      <c r="U158" s="28">
        <f t="shared" si="71"/>
        <v>-134871.49061156705</v>
      </c>
      <c r="V158">
        <f t="shared" si="72"/>
        <v>2.203801957896521E-5</v>
      </c>
      <c r="W158">
        <f t="shared" si="73"/>
        <v>4553.5560510916539</v>
      </c>
      <c r="X158">
        <f t="shared" si="74"/>
        <v>4553.5560510916548</v>
      </c>
      <c r="Y158">
        <f t="shared" si="75"/>
        <v>441826.51901296031</v>
      </c>
      <c r="Z158">
        <f t="shared" si="76"/>
        <v>58567.028819546504</v>
      </c>
      <c r="AA158">
        <f t="shared" si="77"/>
        <v>9.6213981351392683E-2</v>
      </c>
      <c r="AB158">
        <f t="shared" si="78"/>
        <v>1.1346951351193655</v>
      </c>
      <c r="AC158">
        <f t="shared" si="79"/>
        <v>0.15041134884433163</v>
      </c>
      <c r="AD158">
        <v>1</v>
      </c>
      <c r="AE158">
        <f t="shared" si="80"/>
        <v>0.64223274349603843</v>
      </c>
    </row>
    <row r="159" spans="1:31" ht="16" x14ac:dyDescent="0.2">
      <c r="A159">
        <v>6</v>
      </c>
      <c r="B159">
        <v>12</v>
      </c>
      <c r="C159">
        <v>0.4</v>
      </c>
      <c r="D159">
        <v>130</v>
      </c>
      <c r="E159" s="15">
        <f t="shared" si="81"/>
        <v>9.8630136986301298E-2</v>
      </c>
      <c r="F159" s="30">
        <f t="shared" si="61"/>
        <v>111.07198439131994</v>
      </c>
      <c r="G159" s="30">
        <f t="shared" si="62"/>
        <v>14.152323149007612</v>
      </c>
      <c r="H159">
        <v>28</v>
      </c>
      <c r="I159">
        <v>98.630136986301295</v>
      </c>
      <c r="J159">
        <v>12.9867211076172</v>
      </c>
      <c r="K159">
        <v>1.6547131553310006</v>
      </c>
      <c r="L159" s="24"/>
      <c r="M159" s="25">
        <f t="shared" si="63"/>
        <v>0.39606934151346712</v>
      </c>
      <c r="N159" s="4">
        <f t="shared" si="64"/>
        <v>0.66936897907794712</v>
      </c>
      <c r="O159" s="26">
        <f t="shared" si="65"/>
        <v>0.81814972900927319</v>
      </c>
      <c r="P159" s="26">
        <f t="shared" si="66"/>
        <v>2.2689280275926285</v>
      </c>
      <c r="Q159" s="26">
        <f t="shared" si="67"/>
        <v>0.82139380484326963</v>
      </c>
      <c r="R159" s="26">
        <f t="shared" si="68"/>
        <v>9.593496169360835E-2</v>
      </c>
      <c r="S159" s="27">
        <f t="shared" si="69"/>
        <v>-8.7480751140133853E-5</v>
      </c>
      <c r="T159" s="27">
        <f t="shared" si="70"/>
        <v>-1269673.4189375639</v>
      </c>
      <c r="U159" s="28">
        <f t="shared" si="71"/>
        <v>-161776.42469412796</v>
      </c>
      <c r="V159">
        <f t="shared" si="72"/>
        <v>2.2038019578965204E-5</v>
      </c>
      <c r="W159">
        <f t="shared" si="73"/>
        <v>4569.6199169153824</v>
      </c>
      <c r="X159">
        <f t="shared" si="74"/>
        <v>4569.6199169153824</v>
      </c>
      <c r="Y159">
        <f t="shared" si="75"/>
        <v>507556.7520858901</v>
      </c>
      <c r="Z159">
        <f t="shared" si="76"/>
        <v>64670.737732327812</v>
      </c>
      <c r="AA159">
        <f t="shared" si="77"/>
        <v>9.593496169360835E-2</v>
      </c>
      <c r="AB159">
        <f t="shared" si="78"/>
        <v>1.3035029646374656</v>
      </c>
      <c r="AC159">
        <f t="shared" si="79"/>
        <v>0.16608684253128822</v>
      </c>
      <c r="AD159">
        <v>1</v>
      </c>
      <c r="AE159">
        <f t="shared" si="80"/>
        <v>0.6370221702856218</v>
      </c>
    </row>
    <row r="160" spans="1:31" ht="16" x14ac:dyDescent="0.2">
      <c r="A160">
        <v>6</v>
      </c>
      <c r="B160">
        <v>12</v>
      </c>
      <c r="C160">
        <v>0.4</v>
      </c>
      <c r="D160">
        <v>130</v>
      </c>
      <c r="E160" s="15">
        <f t="shared" si="81"/>
        <v>0.102283105022831</v>
      </c>
      <c r="F160" s="30">
        <f t="shared" si="61"/>
        <v>149.36785074768088</v>
      </c>
      <c r="G160" s="30">
        <f t="shared" si="62"/>
        <v>14.190428488665285</v>
      </c>
      <c r="H160">
        <v>28</v>
      </c>
      <c r="I160">
        <v>102.28310502283099</v>
      </c>
      <c r="J160">
        <v>17.464337481089551</v>
      </c>
      <c r="K160">
        <v>1.6591684950060506</v>
      </c>
      <c r="L160" s="24"/>
      <c r="M160" s="25">
        <f t="shared" si="63"/>
        <v>0.39126850101027355</v>
      </c>
      <c r="N160" s="4">
        <f t="shared" si="64"/>
        <v>0.68102477547637374</v>
      </c>
      <c r="O160" s="26">
        <f t="shared" si="65"/>
        <v>0.82524225260003126</v>
      </c>
      <c r="P160" s="26">
        <f t="shared" si="66"/>
        <v>2.2689280275926285</v>
      </c>
      <c r="Q160" s="26">
        <f t="shared" si="67"/>
        <v>0.82139380484326963</v>
      </c>
      <c r="R160" s="26">
        <f t="shared" si="68"/>
        <v>9.5751015759023256E-2</v>
      </c>
      <c r="S160" s="27">
        <f t="shared" si="69"/>
        <v>-8.2631105661789731E-5</v>
      </c>
      <c r="T160" s="27">
        <f t="shared" si="70"/>
        <v>-1807646.7639080805</v>
      </c>
      <c r="U160" s="28">
        <f t="shared" si="71"/>
        <v>-171732.28380540988</v>
      </c>
      <c r="V160">
        <f t="shared" si="72"/>
        <v>2.2038019578965207E-5</v>
      </c>
      <c r="W160">
        <f t="shared" si="73"/>
        <v>4580.2618304208736</v>
      </c>
      <c r="X160">
        <f t="shared" si="74"/>
        <v>4580.2618304208745</v>
      </c>
      <c r="Y160">
        <f t="shared" si="75"/>
        <v>684143.86547160475</v>
      </c>
      <c r="Z160">
        <f t="shared" si="76"/>
        <v>64995.877963950581</v>
      </c>
      <c r="AA160">
        <f t="shared" si="77"/>
        <v>9.5751015759023256E-2</v>
      </c>
      <c r="AB160">
        <f t="shared" si="78"/>
        <v>1.7570124980425093</v>
      </c>
      <c r="AC160">
        <f t="shared" si="79"/>
        <v>0.16692186492849095</v>
      </c>
      <c r="AD160">
        <v>1</v>
      </c>
      <c r="AE160">
        <f t="shared" si="80"/>
        <v>0.63382200544268341</v>
      </c>
    </row>
    <row r="161" spans="1:31" ht="16" x14ac:dyDescent="0.2">
      <c r="A161">
        <v>6</v>
      </c>
      <c r="B161">
        <v>12</v>
      </c>
      <c r="C161">
        <v>0.4</v>
      </c>
      <c r="D161">
        <v>130</v>
      </c>
      <c r="E161" s="15">
        <f t="shared" si="81"/>
        <v>0.10730593607305901</v>
      </c>
      <c r="F161" s="30">
        <f t="shared" si="61"/>
        <v>181.27980253332575</v>
      </c>
      <c r="G161" s="30">
        <f t="shared" si="62"/>
        <v>12.945654059835102</v>
      </c>
      <c r="H161">
        <v>28</v>
      </c>
      <c r="I161">
        <v>107.305936073059</v>
      </c>
      <c r="J161">
        <v>21.195535947660602</v>
      </c>
      <c r="K161">
        <v>1.5136273989529005</v>
      </c>
      <c r="L161" s="24"/>
      <c r="M161" s="25">
        <f t="shared" si="63"/>
        <v>0.38466734531838287</v>
      </c>
      <c r="N161" s="4">
        <f t="shared" si="64"/>
        <v>0.69705149552420909</v>
      </c>
      <c r="O161" s="26">
        <f t="shared" si="65"/>
        <v>0.83489609863994996</v>
      </c>
      <c r="P161" s="26">
        <f t="shared" si="66"/>
        <v>2.2689280275926285</v>
      </c>
      <c r="Q161" s="26">
        <f t="shared" si="67"/>
        <v>0.82139380484326963</v>
      </c>
      <c r="R161" s="26">
        <f t="shared" si="68"/>
        <v>9.5482295587011601E-2</v>
      </c>
      <c r="S161" s="27">
        <f t="shared" si="69"/>
        <v>-7.596473737441319E-5</v>
      </c>
      <c r="T161" s="27">
        <f t="shared" si="70"/>
        <v>-2386367.7911481243</v>
      </c>
      <c r="U161" s="28">
        <f t="shared" si="71"/>
        <v>-170416.62365037701</v>
      </c>
      <c r="V161">
        <f t="shared" si="72"/>
        <v>2.2038019578965207E-5</v>
      </c>
      <c r="W161">
        <f t="shared" si="73"/>
        <v>4595.882615325213</v>
      </c>
      <c r="X161">
        <f t="shared" si="74"/>
        <v>4595.882615325213</v>
      </c>
      <c r="Y161">
        <f t="shared" si="75"/>
        <v>833140.6929724993</v>
      </c>
      <c r="Z161">
        <f t="shared" si="76"/>
        <v>59496.70643761041</v>
      </c>
      <c r="AA161">
        <f t="shared" si="77"/>
        <v>9.5482295587011601E-2</v>
      </c>
      <c r="AB161">
        <f t="shared" si="78"/>
        <v>2.1396648922246815</v>
      </c>
      <c r="AC161">
        <f t="shared" si="79"/>
        <v>0.15279893905236874</v>
      </c>
      <c r="AD161">
        <v>1</v>
      </c>
      <c r="AE161">
        <f t="shared" si="80"/>
        <v>0.62942982868219577</v>
      </c>
    </row>
    <row r="162" spans="1:31" ht="16" x14ac:dyDescent="0.2">
      <c r="A162">
        <v>6</v>
      </c>
      <c r="B162">
        <v>12</v>
      </c>
      <c r="C162">
        <v>0.4</v>
      </c>
      <c r="D162">
        <v>130</v>
      </c>
      <c r="E162" s="15">
        <f t="shared" si="81"/>
        <v>0.11278538812785299</v>
      </c>
      <c r="F162" s="30">
        <f t="shared" si="61"/>
        <v>223.40652570331102</v>
      </c>
      <c r="G162" s="30">
        <f t="shared" si="62"/>
        <v>14.264098812004312</v>
      </c>
      <c r="H162">
        <v>28</v>
      </c>
      <c r="I162">
        <v>112.785388127853</v>
      </c>
      <c r="J162">
        <v>26.121062469802652</v>
      </c>
      <c r="K162">
        <v>1.6677821517112488</v>
      </c>
      <c r="L162" s="24"/>
      <c r="M162" s="25">
        <f t="shared" si="63"/>
        <v>0.37746608456359326</v>
      </c>
      <c r="N162" s="4">
        <f t="shared" si="64"/>
        <v>0.71453519012184685</v>
      </c>
      <c r="O162" s="26">
        <f t="shared" si="65"/>
        <v>0.84530183373860424</v>
      </c>
      <c r="P162" s="26">
        <f t="shared" si="66"/>
        <v>2.2689280275926285</v>
      </c>
      <c r="Q162" s="26">
        <f t="shared" si="67"/>
        <v>0.82139380484326963</v>
      </c>
      <c r="R162" s="26">
        <f t="shared" si="68"/>
        <v>9.5167536650385187E-2</v>
      </c>
      <c r="S162" s="27">
        <f t="shared" si="69"/>
        <v>-6.8695210970156647E-5</v>
      </c>
      <c r="T162" s="27">
        <f t="shared" si="70"/>
        <v>-3252141.1980285761</v>
      </c>
      <c r="U162" s="28">
        <f t="shared" si="71"/>
        <v>-207643.27833858875</v>
      </c>
      <c r="V162">
        <f t="shared" si="72"/>
        <v>2.2038019578965204E-5</v>
      </c>
      <c r="W162">
        <f t="shared" si="73"/>
        <v>4614.292863061316</v>
      </c>
      <c r="X162">
        <f t="shared" si="74"/>
        <v>4614.2928630613169</v>
      </c>
      <c r="Y162">
        <f t="shared" si="75"/>
        <v>1030863.1371141127</v>
      </c>
      <c r="Z162">
        <f t="shared" si="76"/>
        <v>65818.729346232911</v>
      </c>
      <c r="AA162">
        <f t="shared" si="77"/>
        <v>9.5167536650385187E-2</v>
      </c>
      <c r="AB162">
        <f t="shared" si="78"/>
        <v>2.647454003599452</v>
      </c>
      <c r="AC162">
        <f t="shared" si="79"/>
        <v>0.16903510489988935</v>
      </c>
      <c r="AD162">
        <v>1</v>
      </c>
      <c r="AE162">
        <f t="shared" si="80"/>
        <v>0.62464920422485426</v>
      </c>
    </row>
    <row r="163" spans="1:31" ht="16" x14ac:dyDescent="0.2">
      <c r="A163">
        <v>6</v>
      </c>
      <c r="B163">
        <v>12</v>
      </c>
      <c r="C163">
        <v>0.4</v>
      </c>
      <c r="D163">
        <v>130</v>
      </c>
      <c r="E163" s="15">
        <f t="shared" si="81"/>
        <v>0.118264840182648</v>
      </c>
      <c r="F163" s="30">
        <f t="shared" si="61"/>
        <v>262.97511040425121</v>
      </c>
      <c r="G163" s="30">
        <f t="shared" si="62"/>
        <v>10.473887694014772</v>
      </c>
      <c r="H163">
        <v>28</v>
      </c>
      <c r="I163">
        <v>118.264840182648</v>
      </c>
      <c r="J163">
        <v>30.7474871884232</v>
      </c>
      <c r="K163">
        <v>1.2246243653615991</v>
      </c>
      <c r="L163" s="24"/>
      <c r="M163" s="25">
        <f t="shared" si="63"/>
        <v>0.37026482380880227</v>
      </c>
      <c r="N163" s="4">
        <f t="shared" si="64"/>
        <v>0.73201888471948817</v>
      </c>
      <c r="O163" s="26">
        <f t="shared" si="65"/>
        <v>0.85558102171535344</v>
      </c>
      <c r="P163" s="26">
        <f t="shared" si="66"/>
        <v>2.2689280275926285</v>
      </c>
      <c r="Q163" s="26">
        <f t="shared" si="67"/>
        <v>0.82139380484326963</v>
      </c>
      <c r="R163" s="26">
        <f t="shared" si="68"/>
        <v>9.4829308612970981E-2</v>
      </c>
      <c r="S163" s="27">
        <f t="shared" si="69"/>
        <v>-6.1429147659930911E-5</v>
      </c>
      <c r="T163" s="27">
        <f t="shared" si="70"/>
        <v>-4280950.0118749812</v>
      </c>
      <c r="U163" s="28">
        <f t="shared" si="71"/>
        <v>-170503.54909688409</v>
      </c>
      <c r="V163">
        <f t="shared" si="72"/>
        <v>2.203801957896521E-5</v>
      </c>
      <c r="W163">
        <f t="shared" si="73"/>
        <v>4634.2132913454998</v>
      </c>
      <c r="X163">
        <f t="shared" si="74"/>
        <v>4634.213291345498</v>
      </c>
      <c r="Y163">
        <f t="shared" si="75"/>
        <v>1218682.7519284307</v>
      </c>
      <c r="Z163">
        <f t="shared" si="76"/>
        <v>48538.229563663306</v>
      </c>
      <c r="AA163">
        <f t="shared" si="77"/>
        <v>9.4829308612970981E-2</v>
      </c>
      <c r="AB163">
        <f t="shared" si="78"/>
        <v>3.1298107523204317</v>
      </c>
      <c r="AC163">
        <f t="shared" si="79"/>
        <v>0.12465547128369663</v>
      </c>
      <c r="AD163">
        <v>1</v>
      </c>
      <c r="AE163">
        <f t="shared" si="80"/>
        <v>0.61988014666726465</v>
      </c>
    </row>
    <row r="164" spans="1:31" ht="16" x14ac:dyDescent="0.2">
      <c r="A164">
        <v>6</v>
      </c>
      <c r="B164">
        <v>12</v>
      </c>
      <c r="C164">
        <v>0.4</v>
      </c>
      <c r="D164">
        <v>130</v>
      </c>
      <c r="E164" s="15">
        <f t="shared" si="81"/>
        <v>0.122374429223744</v>
      </c>
      <c r="F164" s="30">
        <f t="shared" si="61"/>
        <v>310.21048944439508</v>
      </c>
      <c r="G164" s="30">
        <f t="shared" si="62"/>
        <v>14.350470915229108</v>
      </c>
      <c r="H164">
        <v>28</v>
      </c>
      <c r="I164">
        <v>122.374429223744</v>
      </c>
      <c r="J164">
        <v>36.270326249673246</v>
      </c>
      <c r="K164">
        <v>1.6778809216414494</v>
      </c>
      <c r="L164" s="24"/>
      <c r="M164" s="25">
        <f t="shared" si="63"/>
        <v>0.36486387824270949</v>
      </c>
      <c r="N164" s="4">
        <f t="shared" si="64"/>
        <v>0.745131655667718</v>
      </c>
      <c r="O164" s="26">
        <f t="shared" si="65"/>
        <v>0.86321008779306907</v>
      </c>
      <c r="P164" s="26">
        <f t="shared" si="66"/>
        <v>2.2689280275926285</v>
      </c>
      <c r="Q164" s="26">
        <f t="shared" si="67"/>
        <v>0.82139380484326963</v>
      </c>
      <c r="R164" s="26">
        <f t="shared" si="68"/>
        <v>9.4559644322586373E-2</v>
      </c>
      <c r="S164" s="27">
        <f t="shared" si="69"/>
        <v>-5.5982173826224391E-5</v>
      </c>
      <c r="T164" s="27">
        <f t="shared" si="70"/>
        <v>-5541236.9374459609</v>
      </c>
      <c r="U164" s="28">
        <f t="shared" si="71"/>
        <v>-256340.00851368776</v>
      </c>
      <c r="V164">
        <f t="shared" si="72"/>
        <v>2.20380195789652E-5</v>
      </c>
      <c r="W164">
        <f t="shared" si="73"/>
        <v>4650.1985904317089</v>
      </c>
      <c r="X164">
        <f t="shared" si="74"/>
        <v>4650.1985904317098</v>
      </c>
      <c r="Y164">
        <f t="shared" si="75"/>
        <v>1442540.3807514568</v>
      </c>
      <c r="Z164">
        <f t="shared" si="76"/>
        <v>66732.539622029653</v>
      </c>
      <c r="AA164">
        <f t="shared" si="77"/>
        <v>9.4559644322586373E-2</v>
      </c>
      <c r="AB164">
        <f t="shared" si="78"/>
        <v>3.7047200242951033</v>
      </c>
      <c r="AC164">
        <f t="shared" si="79"/>
        <v>0.17138194473350793</v>
      </c>
      <c r="AD164">
        <v>1</v>
      </c>
      <c r="AE164">
        <f t="shared" si="80"/>
        <v>0.61631110583093229</v>
      </c>
    </row>
    <row r="165" spans="1:31" ht="16" x14ac:dyDescent="0.2">
      <c r="A165">
        <v>6</v>
      </c>
      <c r="B165">
        <v>12</v>
      </c>
      <c r="C165">
        <v>0.4</v>
      </c>
      <c r="D165">
        <v>130</v>
      </c>
      <c r="E165" s="15">
        <f t="shared" si="81"/>
        <v>0.128310502283105</v>
      </c>
      <c r="F165" s="30">
        <f t="shared" si="61"/>
        <v>359.9938455296753</v>
      </c>
      <c r="G165" s="30">
        <f t="shared" si="62"/>
        <v>13.12347897823941</v>
      </c>
      <c r="H165">
        <v>28</v>
      </c>
      <c r="I165">
        <v>128.310502283105</v>
      </c>
      <c r="J165">
        <v>42.091079023864751</v>
      </c>
      <c r="K165">
        <v>1.5344189841033504</v>
      </c>
      <c r="L165" s="24"/>
      <c r="M165" s="25">
        <f t="shared" si="63"/>
        <v>0.35706251242501952</v>
      </c>
      <c r="N165" s="4">
        <f t="shared" si="64"/>
        <v>0.76407232481516196</v>
      </c>
      <c r="O165" s="26">
        <f t="shared" si="65"/>
        <v>0.87411230675191953</v>
      </c>
      <c r="P165" s="26">
        <f t="shared" si="66"/>
        <v>2.2689280275926285</v>
      </c>
      <c r="Q165" s="26">
        <f t="shared" si="67"/>
        <v>0.82139380484326963</v>
      </c>
      <c r="R165" s="26">
        <f t="shared" si="68"/>
        <v>9.4144967079555636E-2</v>
      </c>
      <c r="S165" s="27">
        <f t="shared" si="69"/>
        <v>-4.8118711586600701E-5</v>
      </c>
      <c r="T165" s="27">
        <f t="shared" si="70"/>
        <v>-7481369.1734406371</v>
      </c>
      <c r="U165" s="28">
        <f t="shared" si="71"/>
        <v>-272731.30442448956</v>
      </c>
      <c r="V165">
        <f t="shared" si="72"/>
        <v>2.2038019578965204E-5</v>
      </c>
      <c r="W165">
        <f t="shared" si="73"/>
        <v>4674.9603420110807</v>
      </c>
      <c r="X165">
        <f t="shared" si="74"/>
        <v>4674.9603420110816</v>
      </c>
      <c r="Y165">
        <f t="shared" si="75"/>
        <v>1682956.9512192954</v>
      </c>
      <c r="Z165">
        <f t="shared" si="76"/>
        <v>61351.743772485352</v>
      </c>
      <c r="AA165">
        <f t="shared" si="77"/>
        <v>9.4144967079555636E-2</v>
      </c>
      <c r="AB165">
        <f t="shared" si="78"/>
        <v>4.3221558303697867</v>
      </c>
      <c r="AC165">
        <f t="shared" si="79"/>
        <v>0.15756303027090796</v>
      </c>
      <c r="AD165">
        <v>1</v>
      </c>
      <c r="AE165">
        <f t="shared" si="80"/>
        <v>0.61116781445128654</v>
      </c>
    </row>
    <row r="166" spans="1:31" ht="16" x14ac:dyDescent="0.2">
      <c r="A166">
        <v>6</v>
      </c>
      <c r="B166">
        <v>12</v>
      </c>
      <c r="C166">
        <v>0.4</v>
      </c>
      <c r="D166">
        <v>130</v>
      </c>
      <c r="E166" s="15">
        <f t="shared" si="81"/>
        <v>0.133333333333333</v>
      </c>
      <c r="F166" s="30">
        <f t="shared" si="61"/>
        <v>414.88585748511395</v>
      </c>
      <c r="G166" s="30">
        <f t="shared" si="62"/>
        <v>14.454625510294386</v>
      </c>
      <c r="H166">
        <v>28</v>
      </c>
      <c r="I166">
        <v>133.333333333333</v>
      </c>
      <c r="J166">
        <v>48.509144337164201</v>
      </c>
      <c r="K166">
        <v>1.6900588500867002</v>
      </c>
      <c r="L166" s="24"/>
      <c r="M166" s="25">
        <f t="shared" si="63"/>
        <v>0.35046135673312889</v>
      </c>
      <c r="N166" s="4">
        <f t="shared" si="64"/>
        <v>0.78009904486299719</v>
      </c>
      <c r="O166" s="26">
        <f t="shared" si="65"/>
        <v>0.88323215796470933</v>
      </c>
      <c r="P166" s="26">
        <f t="shared" si="66"/>
        <v>2.2689280275926285</v>
      </c>
      <c r="Q166" s="26">
        <f t="shared" si="67"/>
        <v>0.82139380484326963</v>
      </c>
      <c r="R166" s="26">
        <f t="shared" si="68"/>
        <v>9.3769963989545652E-2</v>
      </c>
      <c r="S166" s="27">
        <f t="shared" si="69"/>
        <v>-4.14695298984701E-5</v>
      </c>
      <c r="T166" s="27">
        <f t="shared" si="70"/>
        <v>-10004595.144938452</v>
      </c>
      <c r="U166" s="28">
        <f t="shared" si="71"/>
        <v>-348560.14875701902</v>
      </c>
      <c r="V166">
        <f t="shared" si="72"/>
        <v>2.203801957896521E-5</v>
      </c>
      <c r="W166">
        <f t="shared" si="73"/>
        <v>4697.5432914927214</v>
      </c>
      <c r="X166">
        <f t="shared" si="74"/>
        <v>4697.5432914927233</v>
      </c>
      <c r="Y166">
        <f t="shared" si="75"/>
        <v>1948944.276564403</v>
      </c>
      <c r="Z166">
        <f t="shared" si="76"/>
        <v>67901.22909692298</v>
      </c>
      <c r="AA166">
        <f t="shared" si="77"/>
        <v>9.3769963989545652E-2</v>
      </c>
      <c r="AB166">
        <f t="shared" si="78"/>
        <v>5.0052622331877039</v>
      </c>
      <c r="AC166">
        <f t="shared" si="79"/>
        <v>0.17438336317391567</v>
      </c>
      <c r="AD166">
        <v>1</v>
      </c>
      <c r="AE166">
        <f t="shared" si="80"/>
        <v>0.60682710429817366</v>
      </c>
    </row>
    <row r="167" spans="1:31" ht="16" x14ac:dyDescent="0.2">
      <c r="A167">
        <v>6</v>
      </c>
      <c r="B167">
        <v>12</v>
      </c>
      <c r="C167">
        <v>0.4</v>
      </c>
      <c r="D167">
        <v>130</v>
      </c>
      <c r="E167" s="15">
        <f t="shared" si="81"/>
        <v>0.13835616438356102</v>
      </c>
      <c r="F167" s="30">
        <f t="shared" si="61"/>
        <v>468.50007038401884</v>
      </c>
      <c r="G167" s="30">
        <f t="shared" si="62"/>
        <v>14.507972985815826</v>
      </c>
      <c r="H167">
        <v>28</v>
      </c>
      <c r="I167">
        <v>138.35616438356101</v>
      </c>
      <c r="J167">
        <v>54.777807260025455</v>
      </c>
      <c r="K167">
        <v>1.6962963256318524</v>
      </c>
      <c r="L167" s="24"/>
      <c r="M167" s="25">
        <f t="shared" si="63"/>
        <v>0.3438602010412381</v>
      </c>
      <c r="N167" s="4">
        <f t="shared" si="64"/>
        <v>0.79612576491083265</v>
      </c>
      <c r="O167" s="26">
        <f t="shared" si="65"/>
        <v>0.89225879929022422</v>
      </c>
      <c r="P167" s="26">
        <f t="shared" si="66"/>
        <v>2.2689280275926285</v>
      </c>
      <c r="Q167" s="26">
        <f t="shared" si="67"/>
        <v>0.82139380484326963</v>
      </c>
      <c r="R167" s="26">
        <f t="shared" si="68"/>
        <v>9.3371943163441426E-2</v>
      </c>
      <c r="S167" s="27">
        <f t="shared" si="69"/>
        <v>-3.4824964703002287E-5</v>
      </c>
      <c r="T167" s="27">
        <f t="shared" si="70"/>
        <v>-13452994.838028625</v>
      </c>
      <c r="U167" s="28">
        <f t="shared" si="71"/>
        <v>-416596.91860549344</v>
      </c>
      <c r="V167">
        <f t="shared" si="72"/>
        <v>2.203801957896521E-5</v>
      </c>
      <c r="W167">
        <f t="shared" si="73"/>
        <v>4721.7125921408206</v>
      </c>
      <c r="X167">
        <f t="shared" si="74"/>
        <v>4721.7125921408215</v>
      </c>
      <c r="Y167">
        <f t="shared" si="75"/>
        <v>2212122.6817510831</v>
      </c>
      <c r="Z167">
        <f t="shared" si="76"/>
        <v>68502.478733565455</v>
      </c>
      <c r="AA167">
        <f t="shared" si="77"/>
        <v>9.3371943163441426E-2</v>
      </c>
      <c r="AB167">
        <f t="shared" si="78"/>
        <v>5.68115479097471</v>
      </c>
      <c r="AC167">
        <f t="shared" si="79"/>
        <v>0.17592748741348058</v>
      </c>
      <c r="AD167">
        <v>1</v>
      </c>
      <c r="AE167">
        <f t="shared" si="80"/>
        <v>0.60249699523248168</v>
      </c>
    </row>
    <row r="168" spans="1:31" ht="16" x14ac:dyDescent="0.2">
      <c r="A168">
        <v>6</v>
      </c>
      <c r="B168">
        <v>12</v>
      </c>
      <c r="C168">
        <v>0.4</v>
      </c>
      <c r="D168">
        <v>130</v>
      </c>
      <c r="E168" s="15">
        <f t="shared" si="81"/>
        <v>0.14383561643835599</v>
      </c>
      <c r="F168" s="30">
        <f t="shared" si="61"/>
        <v>527.2203987971053</v>
      </c>
      <c r="G168" s="30">
        <f t="shared" si="62"/>
        <v>14.566401173291542</v>
      </c>
      <c r="H168">
        <v>28</v>
      </c>
      <c r="I168">
        <v>143.835616438356</v>
      </c>
      <c r="J168">
        <v>61.643485699349696</v>
      </c>
      <c r="K168">
        <v>1.7031278464670017</v>
      </c>
      <c r="L168" s="24"/>
      <c r="M168" s="25">
        <f t="shared" si="63"/>
        <v>0.33665894028644727</v>
      </c>
      <c r="N168" s="4">
        <f t="shared" si="64"/>
        <v>0.81360945950847374</v>
      </c>
      <c r="O168" s="26">
        <f t="shared" si="65"/>
        <v>0.90200302632999729</v>
      </c>
      <c r="P168" s="26">
        <f t="shared" si="66"/>
        <v>2.2689280275926285</v>
      </c>
      <c r="Q168" s="26">
        <f t="shared" si="67"/>
        <v>0.82139380484326963</v>
      </c>
      <c r="R168" s="26">
        <f t="shared" si="68"/>
        <v>9.2910440796414043E-2</v>
      </c>
      <c r="S168" s="27">
        <f t="shared" si="69"/>
        <v>-2.7582168618784284E-5</v>
      </c>
      <c r="T168" s="27">
        <f t="shared" si="70"/>
        <v>-19114537.587086331</v>
      </c>
      <c r="U168" s="28">
        <f t="shared" si="71"/>
        <v>-528109.35117594001</v>
      </c>
      <c r="V168">
        <f t="shared" si="72"/>
        <v>2.2038019578965207E-5</v>
      </c>
      <c r="W168">
        <f t="shared" si="73"/>
        <v>4749.9982712230603</v>
      </c>
      <c r="X168">
        <f t="shared" si="74"/>
        <v>4749.9982712230603</v>
      </c>
      <c r="Y168">
        <f t="shared" si="75"/>
        <v>2504295.9828397827</v>
      </c>
      <c r="Z168">
        <f t="shared" si="76"/>
        <v>69190.380391076382</v>
      </c>
      <c r="AA168">
        <f t="shared" si="77"/>
        <v>9.2910440796414043E-2</v>
      </c>
      <c r="AB168">
        <f t="shared" si="78"/>
        <v>6.431511795569512</v>
      </c>
      <c r="AC168">
        <f t="shared" si="79"/>
        <v>0.17769415064130575</v>
      </c>
      <c r="AD168">
        <v>1</v>
      </c>
      <c r="AE168">
        <f t="shared" si="80"/>
        <v>0.59778560106667766</v>
      </c>
    </row>
    <row r="169" spans="1:31" ht="16" x14ac:dyDescent="0.2">
      <c r="A169">
        <v>6</v>
      </c>
      <c r="B169">
        <v>12</v>
      </c>
      <c r="C169">
        <v>0.4</v>
      </c>
      <c r="D169">
        <v>130</v>
      </c>
      <c r="E169" s="15">
        <f t="shared" si="81"/>
        <v>0.14931506849314999</v>
      </c>
      <c r="F169" s="30">
        <f t="shared" si="61"/>
        <v>585.9407272101912</v>
      </c>
      <c r="G169" s="30">
        <f t="shared" si="62"/>
        <v>14.624829360767645</v>
      </c>
      <c r="H169">
        <v>28</v>
      </c>
      <c r="I169">
        <v>149.31506849314999</v>
      </c>
      <c r="J169">
        <v>68.509164138673896</v>
      </c>
      <c r="K169">
        <v>1.7099593673021971</v>
      </c>
      <c r="L169" s="24"/>
      <c r="M169" s="25">
        <f t="shared" si="63"/>
        <v>0.32945767953165761</v>
      </c>
      <c r="N169" s="4">
        <f t="shared" si="64"/>
        <v>0.83109315410611162</v>
      </c>
      <c r="O169" s="26">
        <f t="shared" si="65"/>
        <v>0.91164310676169302</v>
      </c>
      <c r="P169" s="26">
        <f t="shared" si="66"/>
        <v>2.2689280275926285</v>
      </c>
      <c r="Q169" s="26">
        <f t="shared" si="67"/>
        <v>0.82139380484326963</v>
      </c>
      <c r="R169" s="26">
        <f t="shared" si="68"/>
        <v>9.2419282781773512E-2</v>
      </c>
      <c r="S169" s="27">
        <f t="shared" si="69"/>
        <v>-2.034607382040763E-5</v>
      </c>
      <c r="T169" s="27">
        <f t="shared" si="70"/>
        <v>-28798712.340386663</v>
      </c>
      <c r="U169" s="28">
        <f t="shared" si="71"/>
        <v>-718803.5141255887</v>
      </c>
      <c r="V169">
        <f t="shared" si="72"/>
        <v>2.20380195789652E-5</v>
      </c>
      <c r="W169">
        <f t="shared" si="73"/>
        <v>4780.4145787280104</v>
      </c>
      <c r="X169">
        <f t="shared" si="74"/>
        <v>4780.4145787280095</v>
      </c>
      <c r="Y169">
        <f t="shared" si="75"/>
        <v>2801039.5946260896</v>
      </c>
      <c r="Z169">
        <f t="shared" si="76"/>
        <v>69912.747487623084</v>
      </c>
      <c r="AA169">
        <f t="shared" si="77"/>
        <v>9.2419282781773512E-2</v>
      </c>
      <c r="AB169">
        <f t="shared" si="78"/>
        <v>7.1936062335038606</v>
      </c>
      <c r="AC169">
        <f t="shared" si="79"/>
        <v>0.17954932771861876</v>
      </c>
      <c r="AD169">
        <v>1</v>
      </c>
      <c r="AE169">
        <f t="shared" si="80"/>
        <v>0.5930874043602441</v>
      </c>
    </row>
    <row r="170" spans="1:31" ht="16" x14ac:dyDescent="0.2">
      <c r="A170">
        <v>6</v>
      </c>
      <c r="B170">
        <v>12</v>
      </c>
      <c r="C170">
        <v>0.4</v>
      </c>
      <c r="D170">
        <v>130</v>
      </c>
      <c r="E170" s="15">
        <f t="shared" si="81"/>
        <v>0.15433789954337801</v>
      </c>
      <c r="F170" s="30">
        <f t="shared" si="61"/>
        <v>634.44882459491498</v>
      </c>
      <c r="G170" s="30">
        <f t="shared" si="62"/>
        <v>14.673096124334387</v>
      </c>
      <c r="H170">
        <v>28</v>
      </c>
      <c r="I170">
        <v>154.337899543378</v>
      </c>
      <c r="J170">
        <v>74.180811545072203</v>
      </c>
      <c r="K170">
        <v>1.7156027975573025</v>
      </c>
      <c r="L170" s="24"/>
      <c r="M170" s="25">
        <f t="shared" si="63"/>
        <v>0.32285652383976687</v>
      </c>
      <c r="N170" s="4">
        <f t="shared" si="64"/>
        <v>0.84711987415394696</v>
      </c>
      <c r="O170" s="26">
        <f t="shared" si="65"/>
        <v>0.92039115280077899</v>
      </c>
      <c r="P170" s="26">
        <f t="shared" si="66"/>
        <v>2.2689280275926285</v>
      </c>
      <c r="Q170" s="26">
        <f t="shared" si="67"/>
        <v>0.82139380484326963</v>
      </c>
      <c r="R170" s="26">
        <f t="shared" si="68"/>
        <v>9.1941931009739075E-2</v>
      </c>
      <c r="S170" s="27">
        <f t="shared" si="69"/>
        <v>-1.3719453855204645E-5</v>
      </c>
      <c r="T170" s="27">
        <f t="shared" si="70"/>
        <v>-46244466.528398208</v>
      </c>
      <c r="U170" s="28">
        <f t="shared" si="71"/>
        <v>-1069510.2209748654</v>
      </c>
      <c r="V170">
        <f t="shared" si="72"/>
        <v>2.20380195789652E-5</v>
      </c>
      <c r="W170">
        <f t="shared" si="73"/>
        <v>4810.2899906481025</v>
      </c>
      <c r="X170">
        <f t="shared" si="74"/>
        <v>4810.2899906481025</v>
      </c>
      <c r="Y170">
        <f t="shared" si="75"/>
        <v>3051882.8305273731</v>
      </c>
      <c r="Z170">
        <f t="shared" si="76"/>
        <v>70581.847418703168</v>
      </c>
      <c r="AA170">
        <f t="shared" si="77"/>
        <v>9.1941931009739075E-2</v>
      </c>
      <c r="AB170">
        <f t="shared" si="78"/>
        <v>7.8378197136966072</v>
      </c>
      <c r="AC170">
        <f t="shared" si="79"/>
        <v>0.18126770451139568</v>
      </c>
      <c r="AD170">
        <v>1</v>
      </c>
      <c r="AE170">
        <f t="shared" si="80"/>
        <v>0.58879258748325691</v>
      </c>
    </row>
    <row r="171" spans="1:31" ht="16" x14ac:dyDescent="0.2">
      <c r="A171">
        <v>6</v>
      </c>
      <c r="B171">
        <v>12</v>
      </c>
      <c r="C171">
        <v>0.4</v>
      </c>
      <c r="D171">
        <v>130</v>
      </c>
      <c r="E171" s="15">
        <f t="shared" si="81"/>
        <v>0.15890410958904103</v>
      </c>
      <c r="F171" s="30">
        <f t="shared" si="61"/>
        <v>676.57554776490031</v>
      </c>
      <c r="G171" s="30">
        <f t="shared" si="62"/>
        <v>15.991540876503574</v>
      </c>
      <c r="H171">
        <v>28</v>
      </c>
      <c r="I171">
        <v>158.90410958904101</v>
      </c>
      <c r="J171">
        <v>79.106338067214239</v>
      </c>
      <c r="K171">
        <v>1.8697575503156472</v>
      </c>
      <c r="L171" s="24"/>
      <c r="M171" s="25">
        <f t="shared" si="63"/>
        <v>0.31685547321077373</v>
      </c>
      <c r="N171" s="4">
        <f t="shared" si="64"/>
        <v>0.86168961965198299</v>
      </c>
      <c r="O171" s="26">
        <f t="shared" si="65"/>
        <v>0.92827238440663684</v>
      </c>
      <c r="P171" s="26">
        <f t="shared" si="66"/>
        <v>2.2689280275926285</v>
      </c>
      <c r="Q171" s="26">
        <f t="shared" si="67"/>
        <v>0.82139380484326963</v>
      </c>
      <c r="R171" s="26">
        <f t="shared" si="68"/>
        <v>9.1484587715774085E-2</v>
      </c>
      <c r="S171" s="27">
        <f t="shared" si="69"/>
        <v>-7.7010985111111096E-6</v>
      </c>
      <c r="T171" s="27">
        <f t="shared" si="70"/>
        <v>-87854420.611389428</v>
      </c>
      <c r="U171" s="28">
        <f t="shared" si="71"/>
        <v>-2076527.2452275546</v>
      </c>
      <c r="V171">
        <f t="shared" si="72"/>
        <v>2.2038019578965207E-5</v>
      </c>
      <c r="W171">
        <f t="shared" si="73"/>
        <v>4839.208105445573</v>
      </c>
      <c r="X171">
        <f t="shared" si="74"/>
        <v>4839.2081054455739</v>
      </c>
      <c r="Y171">
        <f t="shared" si="75"/>
        <v>3274089.8746901844</v>
      </c>
      <c r="Z171">
        <f t="shared" si="76"/>
        <v>77386.394228140314</v>
      </c>
      <c r="AA171">
        <f t="shared" si="77"/>
        <v>9.1484587715774085E-2</v>
      </c>
      <c r="AB171">
        <f t="shared" si="78"/>
        <v>8.4084899680852985</v>
      </c>
      <c r="AC171">
        <f t="shared" si="79"/>
        <v>0.19874308416630915</v>
      </c>
      <c r="AD171">
        <v>1</v>
      </c>
      <c r="AE171">
        <f t="shared" si="80"/>
        <v>0.5848982725697347</v>
      </c>
    </row>
    <row r="172" spans="1:31" ht="16" x14ac:dyDescent="0.2">
      <c r="A172">
        <v>6</v>
      </c>
      <c r="B172">
        <v>12</v>
      </c>
      <c r="C172">
        <v>0.4</v>
      </c>
      <c r="D172">
        <v>130</v>
      </c>
      <c r="E172" s="15">
        <f t="shared" si="81"/>
        <v>0.16392694063926899</v>
      </c>
      <c r="F172" s="30">
        <f t="shared" si="61"/>
        <v>721.2527883359985</v>
      </c>
      <c r="G172" s="30">
        <f t="shared" si="62"/>
        <v>14.759468227559143</v>
      </c>
      <c r="H172">
        <v>28</v>
      </c>
      <c r="I172">
        <v>163.92694063926899</v>
      </c>
      <c r="J172">
        <v>84.330075324942698</v>
      </c>
      <c r="K172">
        <v>1.7257015674874978</v>
      </c>
      <c r="L172" s="24"/>
      <c r="M172" s="25">
        <f t="shared" si="63"/>
        <v>0.31025431751888305</v>
      </c>
      <c r="N172" s="4">
        <f t="shared" si="64"/>
        <v>0.87771633969981822</v>
      </c>
      <c r="O172" s="26">
        <f t="shared" si="65"/>
        <v>0.93686516623248306</v>
      </c>
      <c r="P172" s="26">
        <f t="shared" si="66"/>
        <v>2.2689280275926285</v>
      </c>
      <c r="Q172" s="26">
        <f t="shared" si="67"/>
        <v>0.82139380484326963</v>
      </c>
      <c r="R172" s="26">
        <f t="shared" si="68"/>
        <v>9.0954814874545112E-2</v>
      </c>
      <c r="S172" s="27">
        <f t="shared" si="69"/>
        <v>-1.087870229008132E-6</v>
      </c>
      <c r="T172" s="27">
        <f t="shared" si="70"/>
        <v>-662995244.38094258</v>
      </c>
      <c r="U172" s="28">
        <f t="shared" si="71"/>
        <v>-13567305.946975054</v>
      </c>
      <c r="V172">
        <f t="shared" si="72"/>
        <v>2.2038019578965207E-5</v>
      </c>
      <c r="W172">
        <f t="shared" si="73"/>
        <v>4873.0726180384518</v>
      </c>
      <c r="X172">
        <f t="shared" si="74"/>
        <v>4873.0726180384518</v>
      </c>
      <c r="Y172">
        <f t="shared" si="75"/>
        <v>3514717.2135240375</v>
      </c>
      <c r="Z172">
        <f t="shared" si="76"/>
        <v>71923.960476526976</v>
      </c>
      <c r="AA172">
        <f t="shared" si="77"/>
        <v>9.0954814874545112E-2</v>
      </c>
      <c r="AB172">
        <f t="shared" si="78"/>
        <v>9.0264670676977445</v>
      </c>
      <c r="AC172">
        <f t="shared" si="79"/>
        <v>0.18471450793300781</v>
      </c>
      <c r="AD172">
        <v>1</v>
      </c>
      <c r="AE172">
        <f t="shared" si="80"/>
        <v>0.58062583423942948</v>
      </c>
    </row>
    <row r="173" spans="1:31" ht="16" x14ac:dyDescent="0.2">
      <c r="A173">
        <v>6</v>
      </c>
      <c r="B173">
        <v>12</v>
      </c>
      <c r="C173">
        <v>0.4</v>
      </c>
      <c r="D173">
        <v>130</v>
      </c>
      <c r="E173" s="15">
        <f t="shared" si="81"/>
        <v>0.16940639269406299</v>
      </c>
      <c r="F173" s="30">
        <f t="shared" si="61"/>
        <v>774.86700123490334</v>
      </c>
      <c r="G173" s="30">
        <f t="shared" si="62"/>
        <v>14.812815703080616</v>
      </c>
      <c r="H173">
        <v>28</v>
      </c>
      <c r="I173">
        <v>169.40639269406299</v>
      </c>
      <c r="J173">
        <v>90.598738247803951</v>
      </c>
      <c r="K173">
        <v>1.7319390430326536</v>
      </c>
      <c r="L173" s="24"/>
      <c r="M173" s="25">
        <f t="shared" si="63"/>
        <v>0.30305305676409344</v>
      </c>
      <c r="N173" s="4">
        <f t="shared" si="64"/>
        <v>0.8952000342974562</v>
      </c>
      <c r="O173" s="26">
        <f t="shared" si="65"/>
        <v>0.94615011192593335</v>
      </c>
      <c r="P173" s="26">
        <f t="shared" si="66"/>
        <v>2.2689280275926285</v>
      </c>
      <c r="Q173" s="26">
        <f t="shared" si="67"/>
        <v>0.82139380484326963</v>
      </c>
      <c r="R173" s="26">
        <f t="shared" si="68"/>
        <v>9.0343742454542866E-2</v>
      </c>
      <c r="S173" s="27">
        <f t="shared" si="69"/>
        <v>6.1175522774791302E-6</v>
      </c>
      <c r="T173" s="27">
        <f t="shared" si="70"/>
        <v>126662914.52669106</v>
      </c>
      <c r="U173" s="28">
        <f t="shared" si="71"/>
        <v>2421363.158204928</v>
      </c>
      <c r="V173">
        <f t="shared" si="72"/>
        <v>2.2038019578965207E-5</v>
      </c>
      <c r="W173">
        <f t="shared" si="73"/>
        <v>4912.6314190641897</v>
      </c>
      <c r="X173">
        <f t="shared" si="74"/>
        <v>4912.6314190641906</v>
      </c>
      <c r="Y173">
        <f t="shared" si="75"/>
        <v>3806635.9758626372</v>
      </c>
      <c r="Z173">
        <f t="shared" si="76"/>
        <v>72769.903827761256</v>
      </c>
      <c r="AA173">
        <f t="shared" si="77"/>
        <v>9.0343742454542866E-2</v>
      </c>
      <c r="AB173">
        <f t="shared" si="78"/>
        <v>9.7761703680239957</v>
      </c>
      <c r="AC173">
        <f t="shared" si="79"/>
        <v>0.18688705250406817</v>
      </c>
      <c r="AD173">
        <v>1</v>
      </c>
      <c r="AE173">
        <f t="shared" si="80"/>
        <v>0.5759788039934356</v>
      </c>
    </row>
    <row r="174" spans="1:31" ht="16" x14ac:dyDescent="0.2">
      <c r="A174">
        <v>6</v>
      </c>
      <c r="B174">
        <v>12</v>
      </c>
      <c r="C174">
        <v>0.4</v>
      </c>
      <c r="D174">
        <v>130</v>
      </c>
      <c r="E174" s="15">
        <f t="shared" si="81"/>
        <v>0.17397260273972601</v>
      </c>
      <c r="F174" s="30">
        <f t="shared" si="61"/>
        <v>800.40011916178821</v>
      </c>
      <c r="G174" s="30">
        <f t="shared" si="62"/>
        <v>17.391277019943328</v>
      </c>
      <c r="H174">
        <v>28</v>
      </c>
      <c r="I174">
        <v>173.972602739726</v>
      </c>
      <c r="J174">
        <v>93.584112852763894</v>
      </c>
      <c r="K174">
        <v>2.0334170277142007</v>
      </c>
      <c r="L174" s="24"/>
      <c r="M174" s="25">
        <f t="shared" si="63"/>
        <v>0.2970520061351003</v>
      </c>
      <c r="N174" s="4">
        <f t="shared" si="64"/>
        <v>0.90976977979549223</v>
      </c>
      <c r="O174" s="26">
        <f t="shared" si="65"/>
        <v>0.95381852560929647</v>
      </c>
      <c r="P174" s="26">
        <f t="shared" si="66"/>
        <v>2.2689280275926285</v>
      </c>
      <c r="Q174" s="26">
        <f t="shared" si="67"/>
        <v>0.82139380484326963</v>
      </c>
      <c r="R174" s="26">
        <f t="shared" si="68"/>
        <v>8.9807070779289982E-2</v>
      </c>
      <c r="S174" s="27">
        <f t="shared" si="69"/>
        <v>1.2114314935412091E-5</v>
      </c>
      <c r="T174" s="27">
        <f t="shared" si="70"/>
        <v>66070605.183136687</v>
      </c>
      <c r="U174" s="28">
        <f t="shared" si="71"/>
        <v>1435597.2345663416</v>
      </c>
      <c r="V174">
        <f t="shared" si="72"/>
        <v>2.2038019578965207E-5</v>
      </c>
      <c r="W174">
        <f t="shared" si="73"/>
        <v>4947.8214523963861</v>
      </c>
      <c r="X174">
        <f t="shared" si="74"/>
        <v>4947.821452396387</v>
      </c>
      <c r="Y174">
        <f t="shared" si="75"/>
        <v>3960236.8800893202</v>
      </c>
      <c r="Z174">
        <f t="shared" si="76"/>
        <v>86048.933523843909</v>
      </c>
      <c r="AA174">
        <f t="shared" si="77"/>
        <v>8.9807070779289982E-2</v>
      </c>
      <c r="AB174">
        <f t="shared" si="78"/>
        <v>10.170646913174153</v>
      </c>
      <c r="AC174">
        <f t="shared" si="79"/>
        <v>0.22099014443461068</v>
      </c>
      <c r="AD174">
        <v>1</v>
      </c>
      <c r="AE174">
        <f t="shared" si="80"/>
        <v>0.57211753393785691</v>
      </c>
    </row>
    <row r="175" spans="1:31" ht="16" x14ac:dyDescent="0.2">
      <c r="A175">
        <v>6</v>
      </c>
      <c r="B175">
        <v>12</v>
      </c>
      <c r="C175">
        <v>0.4</v>
      </c>
      <c r="D175">
        <v>130</v>
      </c>
      <c r="E175" s="15">
        <f t="shared" si="81"/>
        <v>0.17990867579908601</v>
      </c>
      <c r="F175" s="30">
        <f t="shared" si="61"/>
        <v>829.75901319034233</v>
      </c>
      <c r="G175" s="30">
        <f t="shared" si="62"/>
        <v>16.143962235135984</v>
      </c>
      <c r="H175">
        <v>28</v>
      </c>
      <c r="I175">
        <v>179.90867579908601</v>
      </c>
      <c r="J175">
        <v>97.016803561103444</v>
      </c>
      <c r="K175">
        <v>1.8875789090160495</v>
      </c>
      <c r="L175" s="24"/>
      <c r="M175" s="25">
        <f t="shared" si="63"/>
        <v>0.28925064031741177</v>
      </c>
      <c r="N175" s="4">
        <f t="shared" si="64"/>
        <v>0.92871044894293275</v>
      </c>
      <c r="O175" s="26">
        <f t="shared" si="65"/>
        <v>0.96369624308852253</v>
      </c>
      <c r="P175" s="26">
        <f t="shared" si="66"/>
        <v>2.2689280275926285</v>
      </c>
      <c r="Q175" s="26">
        <f t="shared" si="67"/>
        <v>0.82139380484326963</v>
      </c>
      <c r="R175" s="26">
        <f t="shared" si="68"/>
        <v>8.9070549824711021E-2</v>
      </c>
      <c r="S175" s="27">
        <f t="shared" si="69"/>
        <v>1.9898693697429016E-5</v>
      </c>
      <c r="T175" s="27">
        <f t="shared" si="70"/>
        <v>41699170.096655652</v>
      </c>
      <c r="U175" s="28">
        <f t="shared" si="71"/>
        <v>811307.64062275318</v>
      </c>
      <c r="V175">
        <f t="shared" si="72"/>
        <v>2.2038019578965207E-5</v>
      </c>
      <c r="W175">
        <f t="shared" si="73"/>
        <v>4996.811754351932</v>
      </c>
      <c r="X175">
        <f t="shared" si="74"/>
        <v>4996.8117543519329</v>
      </c>
      <c r="Y175">
        <f t="shared" si="75"/>
        <v>4146149.590388963</v>
      </c>
      <c r="Z175">
        <f t="shared" si="76"/>
        <v>80668.340258341181</v>
      </c>
      <c r="AA175">
        <f t="shared" si="77"/>
        <v>8.9070549824711021E-2</v>
      </c>
      <c r="AB175">
        <f t="shared" si="78"/>
        <v>10.648106365823423</v>
      </c>
      <c r="AC175">
        <f t="shared" si="79"/>
        <v>0.20717175024663559</v>
      </c>
      <c r="AD175">
        <v>1</v>
      </c>
      <c r="AE175">
        <f t="shared" si="80"/>
        <v>0.56711354413837833</v>
      </c>
    </row>
    <row r="176" spans="1:31" ht="16" x14ac:dyDescent="0.2">
      <c r="A176">
        <v>6</v>
      </c>
      <c r="B176">
        <v>12</v>
      </c>
      <c r="C176">
        <v>0.4</v>
      </c>
      <c r="D176">
        <v>130</v>
      </c>
      <c r="E176" s="15">
        <f t="shared" si="81"/>
        <v>0.184474885844748</v>
      </c>
      <c r="F176" s="30">
        <f t="shared" si="61"/>
        <v>855.28959076124784</v>
      </c>
      <c r="G176" s="30">
        <f t="shared" si="62"/>
        <v>16.169365794905801</v>
      </c>
      <c r="H176">
        <v>28</v>
      </c>
      <c r="I176">
        <v>184.474885844748</v>
      </c>
      <c r="J176">
        <v>100.00188114341816</v>
      </c>
      <c r="K176">
        <v>1.8905491354658537</v>
      </c>
      <c r="L176" s="24"/>
      <c r="M176" s="25">
        <f t="shared" si="63"/>
        <v>0.28324958968842001</v>
      </c>
      <c r="N176" s="4">
        <f t="shared" si="64"/>
        <v>0.94328019444096545</v>
      </c>
      <c r="O176" s="26">
        <f t="shared" si="65"/>
        <v>0.97122612940600273</v>
      </c>
      <c r="P176" s="26">
        <f t="shared" si="66"/>
        <v>2.2689280275926285</v>
      </c>
      <c r="Q176" s="26">
        <f t="shared" si="67"/>
        <v>0.82139380484326963</v>
      </c>
      <c r="R176" s="26">
        <f t="shared" si="68"/>
        <v>8.8472942719846168E-2</v>
      </c>
      <c r="S176" s="27">
        <f t="shared" si="69"/>
        <v>2.5877235356985362E-5</v>
      </c>
      <c r="T176" s="27">
        <f t="shared" si="70"/>
        <v>33051814.807966683</v>
      </c>
      <c r="U176" s="28">
        <f t="shared" si="71"/>
        <v>624849.04480110947</v>
      </c>
      <c r="V176">
        <f t="shared" si="72"/>
        <v>2.2038019578965204E-5</v>
      </c>
      <c r="W176">
        <f t="shared" si="73"/>
        <v>5037.1663351796496</v>
      </c>
      <c r="X176">
        <f t="shared" si="74"/>
        <v>5037.1663351796515</v>
      </c>
      <c r="Y176">
        <f t="shared" si="75"/>
        <v>4308235.9334121384</v>
      </c>
      <c r="Z176">
        <f t="shared" si="76"/>
        <v>81447.785043304859</v>
      </c>
      <c r="AA176">
        <f t="shared" si="77"/>
        <v>8.8472942719846168E-2</v>
      </c>
      <c r="AB176">
        <f t="shared" si="78"/>
        <v>11.064375143235335</v>
      </c>
      <c r="AC176">
        <f t="shared" si="79"/>
        <v>0.2091735137613478</v>
      </c>
      <c r="AD176">
        <v>1</v>
      </c>
      <c r="AE176">
        <f t="shared" si="80"/>
        <v>0.56327664002322408</v>
      </c>
    </row>
    <row r="177" spans="1:31" ht="16" x14ac:dyDescent="0.2">
      <c r="A177">
        <v>6</v>
      </c>
      <c r="B177">
        <v>12</v>
      </c>
      <c r="C177">
        <v>0.4</v>
      </c>
      <c r="D177">
        <v>130</v>
      </c>
      <c r="E177" s="15">
        <f t="shared" si="81"/>
        <v>0.189954337899543</v>
      </c>
      <c r="F177" s="30">
        <f t="shared" si="61"/>
        <v>870.60793730379191</v>
      </c>
      <c r="G177" s="30">
        <f t="shared" si="62"/>
        <v>16.184607930769506</v>
      </c>
      <c r="H177">
        <v>28</v>
      </c>
      <c r="I177">
        <v>189.95433789954299</v>
      </c>
      <c r="J177">
        <v>101.79292769280705</v>
      </c>
      <c r="K177">
        <v>1.8923312713359479</v>
      </c>
      <c r="L177" s="24"/>
      <c r="M177" s="25">
        <f t="shared" si="63"/>
        <v>0.27604832893362907</v>
      </c>
      <c r="N177" s="4">
        <f t="shared" si="64"/>
        <v>0.96076388903860654</v>
      </c>
      <c r="O177" s="26">
        <f t="shared" si="65"/>
        <v>0.98018564008998144</v>
      </c>
      <c r="P177" s="26">
        <f t="shared" si="66"/>
        <v>2.2689280275926285</v>
      </c>
      <c r="Q177" s="26">
        <f t="shared" si="67"/>
        <v>0.82139380484326963</v>
      </c>
      <c r="R177" s="26">
        <f t="shared" si="68"/>
        <v>8.7718687749583898E-2</v>
      </c>
      <c r="S177" s="27">
        <f t="shared" si="69"/>
        <v>3.3039801094837954E-5</v>
      </c>
      <c r="T177" s="27">
        <f t="shared" si="70"/>
        <v>26350277.799941517</v>
      </c>
      <c r="U177" s="28">
        <f t="shared" si="71"/>
        <v>489851.85728912102</v>
      </c>
      <c r="V177">
        <f t="shared" si="72"/>
        <v>2.2038019578965207E-5</v>
      </c>
      <c r="W177">
        <f t="shared" si="73"/>
        <v>5088.8900404848891</v>
      </c>
      <c r="X177">
        <f t="shared" si="74"/>
        <v>5088.8900404848901</v>
      </c>
      <c r="Y177">
        <f t="shared" si="75"/>
        <v>4430428.0613123607</v>
      </c>
      <c r="Z177">
        <f t="shared" si="76"/>
        <v>82361.690108045703</v>
      </c>
      <c r="AA177">
        <f t="shared" si="77"/>
        <v>8.7718687749583898E-2</v>
      </c>
      <c r="AB177">
        <f t="shared" si="78"/>
        <v>11.37818793425569</v>
      </c>
      <c r="AC177">
        <f t="shared" si="79"/>
        <v>0.21152059703113216</v>
      </c>
      <c r="AD177">
        <v>1</v>
      </c>
      <c r="AE177">
        <f t="shared" si="80"/>
        <v>0.55868683483726622</v>
      </c>
    </row>
    <row r="178" spans="1:31" ht="16" x14ac:dyDescent="0.2">
      <c r="A178">
        <v>6</v>
      </c>
      <c r="B178">
        <v>12</v>
      </c>
      <c r="C178">
        <v>0.4</v>
      </c>
      <c r="D178">
        <v>130</v>
      </c>
      <c r="E178" s="15">
        <f t="shared" si="81"/>
        <v>0.19452054794520501</v>
      </c>
      <c r="F178" s="30">
        <f t="shared" si="61"/>
        <v>896.14105523067235</v>
      </c>
      <c r="G178" s="30">
        <f t="shared" si="62"/>
        <v>18.763069247632274</v>
      </c>
      <c r="H178">
        <v>28</v>
      </c>
      <c r="I178">
        <v>194.52054794520501</v>
      </c>
      <c r="J178">
        <v>104.7783022977665</v>
      </c>
      <c r="K178">
        <v>2.1938092560175022</v>
      </c>
      <c r="L178" s="24"/>
      <c r="M178" s="25">
        <f t="shared" si="63"/>
        <v>0.27004727830463726</v>
      </c>
      <c r="N178" s="4">
        <f t="shared" si="64"/>
        <v>0.97533363453663924</v>
      </c>
      <c r="O178" s="26">
        <f t="shared" si="65"/>
        <v>0.98758981087121345</v>
      </c>
      <c r="P178" s="26">
        <f t="shared" si="66"/>
        <v>2.2689280275926285</v>
      </c>
      <c r="Q178" s="26">
        <f t="shared" si="67"/>
        <v>0.82139380484326963</v>
      </c>
      <c r="R178" s="26">
        <f t="shared" si="68"/>
        <v>8.7058025487774943E-2</v>
      </c>
      <c r="S178" s="27">
        <f t="shared" si="69"/>
        <v>3.8998192853173577E-5</v>
      </c>
      <c r="T178" s="27">
        <f t="shared" si="70"/>
        <v>22979040.557202294</v>
      </c>
      <c r="U178" s="28">
        <f t="shared" si="71"/>
        <v>481126.63369490928</v>
      </c>
      <c r="V178">
        <f t="shared" si="72"/>
        <v>2.2038019578965204E-5</v>
      </c>
      <c r="W178">
        <f t="shared" si="73"/>
        <v>5134.9376328890785</v>
      </c>
      <c r="X178">
        <f t="shared" si="74"/>
        <v>5134.9376328890794</v>
      </c>
      <c r="Y178">
        <f t="shared" si="75"/>
        <v>4601628.4288809104</v>
      </c>
      <c r="Z178">
        <f t="shared" si="76"/>
        <v>96347.19038817074</v>
      </c>
      <c r="AA178">
        <f t="shared" si="77"/>
        <v>8.7058025487774943E-2</v>
      </c>
      <c r="AB178">
        <f t="shared" si="78"/>
        <v>11.817863272541535</v>
      </c>
      <c r="AC178">
        <f t="shared" si="79"/>
        <v>0.24743804074981238</v>
      </c>
      <c r="AD178">
        <v>1</v>
      </c>
      <c r="AE178">
        <f t="shared" si="80"/>
        <v>0.55487432980589402</v>
      </c>
    </row>
    <row r="179" spans="1:31" ht="16" x14ac:dyDescent="0.2">
      <c r="A179">
        <v>6</v>
      </c>
      <c r="B179">
        <v>12</v>
      </c>
      <c r="C179">
        <v>0.4</v>
      </c>
      <c r="D179">
        <v>130</v>
      </c>
      <c r="E179" s="15">
        <f t="shared" si="81"/>
        <v>0.19954337899543298</v>
      </c>
      <c r="F179" s="30">
        <f t="shared" si="61"/>
        <v>882.09542703270938</v>
      </c>
      <c r="G179" s="30">
        <f t="shared" si="62"/>
        <v>14.919510654123862</v>
      </c>
      <c r="H179">
        <v>28</v>
      </c>
      <c r="I179">
        <v>199.54337899543299</v>
      </c>
      <c r="J179">
        <v>103.13606409352599</v>
      </c>
      <c r="K179">
        <v>1.7444139941230006</v>
      </c>
      <c r="L179" s="24"/>
      <c r="M179" s="25">
        <f t="shared" si="63"/>
        <v>0.26344612261274658</v>
      </c>
      <c r="N179" s="4">
        <f t="shared" si="64"/>
        <v>0.99136035458447458</v>
      </c>
      <c r="O179" s="26">
        <f t="shared" si="65"/>
        <v>0.9956708063333356</v>
      </c>
      <c r="P179" s="26">
        <f t="shared" si="66"/>
        <v>2.2689280275926285</v>
      </c>
      <c r="Q179" s="26">
        <f t="shared" si="67"/>
        <v>0.82139380484326963</v>
      </c>
      <c r="R179" s="26">
        <f t="shared" si="68"/>
        <v>8.6296248200903883E-2</v>
      </c>
      <c r="S179" s="27">
        <f t="shared" si="69"/>
        <v>4.5540724331048348E-5</v>
      </c>
      <c r="T179" s="27">
        <f t="shared" si="70"/>
        <v>19369376.310761098</v>
      </c>
      <c r="U179" s="28">
        <f t="shared" si="71"/>
        <v>327608.11061479256</v>
      </c>
      <c r="V179">
        <f t="shared" si="72"/>
        <v>2.2038019578965207E-5</v>
      </c>
      <c r="W179">
        <f t="shared" si="73"/>
        <v>5188.9147705011328</v>
      </c>
      <c r="X179">
        <f t="shared" si="74"/>
        <v>5188.9147705011346</v>
      </c>
      <c r="Y179">
        <f t="shared" si="75"/>
        <v>4577117.9903215319</v>
      </c>
      <c r="Z179">
        <f t="shared" si="76"/>
        <v>77416.069201832346</v>
      </c>
      <c r="AA179">
        <f t="shared" si="77"/>
        <v>8.6296248200903883E-2</v>
      </c>
      <c r="AB179">
        <f t="shared" si="78"/>
        <v>11.754915771212053</v>
      </c>
      <c r="AC179">
        <f t="shared" si="79"/>
        <v>0.19881929518315433</v>
      </c>
      <c r="AD179">
        <v>1</v>
      </c>
      <c r="AE179">
        <f t="shared" si="80"/>
        <v>0.55069381938937867</v>
      </c>
    </row>
    <row r="180" spans="1:31" ht="16" x14ac:dyDescent="0.2">
      <c r="A180">
        <v>6</v>
      </c>
      <c r="B180">
        <v>12</v>
      </c>
      <c r="C180">
        <v>0.4</v>
      </c>
      <c r="D180">
        <v>130</v>
      </c>
      <c r="E180" s="15">
        <f t="shared" si="81"/>
        <v>0.204566210045662</v>
      </c>
      <c r="F180" s="30">
        <f t="shared" si="61"/>
        <v>882.09542703270915</v>
      </c>
      <c r="G180" s="30">
        <f t="shared" si="62"/>
        <v>14.919510654123858</v>
      </c>
      <c r="H180">
        <v>28</v>
      </c>
      <c r="I180">
        <v>204.56621004566199</v>
      </c>
      <c r="J180">
        <v>103.13606409352599</v>
      </c>
      <c r="K180">
        <v>1.7444139941230006</v>
      </c>
      <c r="L180" s="24"/>
      <c r="M180" s="25">
        <f t="shared" si="63"/>
        <v>0.25684496692085457</v>
      </c>
      <c r="N180" s="4">
        <f t="shared" si="64"/>
        <v>1.007387074632313</v>
      </c>
      <c r="O180" s="26">
        <f t="shared" si="65"/>
        <v>1.0036867412855035</v>
      </c>
      <c r="P180" s="26">
        <f t="shared" si="66"/>
        <v>2.2689280275926285</v>
      </c>
      <c r="Q180" s="26">
        <f t="shared" si="67"/>
        <v>0.82139380484326963</v>
      </c>
      <c r="R180" s="26">
        <f t="shared" si="68"/>
        <v>8.5496350011625991E-2</v>
      </c>
      <c r="S180" s="27">
        <f t="shared" si="69"/>
        <v>5.2070184932204703E-5</v>
      </c>
      <c r="T180" s="27">
        <f t="shared" si="70"/>
        <v>16940508.818649214</v>
      </c>
      <c r="U180" s="28">
        <f t="shared" si="71"/>
        <v>286526.93808460707</v>
      </c>
      <c r="V180">
        <f t="shared" si="72"/>
        <v>2.2038019578965204E-5</v>
      </c>
      <c r="W180">
        <f t="shared" si="73"/>
        <v>5246.6361564680301</v>
      </c>
      <c r="X180">
        <f t="shared" si="74"/>
        <v>5246.6361564680301</v>
      </c>
      <c r="Y180">
        <f t="shared" si="75"/>
        <v>4628033.7609249186</v>
      </c>
      <c r="Z180">
        <f t="shared" si="76"/>
        <v>78277.244034736228</v>
      </c>
      <c r="AA180">
        <f t="shared" si="77"/>
        <v>8.5496350011625991E-2</v>
      </c>
      <c r="AB180">
        <f t="shared" si="78"/>
        <v>11.885677223316792</v>
      </c>
      <c r="AC180">
        <f t="shared" si="79"/>
        <v>0.20103095711681612</v>
      </c>
      <c r="AD180">
        <v>1</v>
      </c>
      <c r="AE180">
        <f t="shared" si="80"/>
        <v>0.54652749355663754</v>
      </c>
    </row>
    <row r="181" spans="1:31" ht="16" x14ac:dyDescent="0.2">
      <c r="A181">
        <v>6</v>
      </c>
      <c r="B181">
        <v>12</v>
      </c>
      <c r="C181">
        <v>0.4</v>
      </c>
      <c r="D181">
        <v>130</v>
      </c>
      <c r="E181" s="15">
        <f t="shared" si="81"/>
        <v>0.20958904109588999</v>
      </c>
      <c r="F181" s="30">
        <f t="shared" si="61"/>
        <v>862.94622367654267</v>
      </c>
      <c r="G181" s="30">
        <f t="shared" si="62"/>
        <v>13.623929105746797</v>
      </c>
      <c r="H181">
        <v>28</v>
      </c>
      <c r="I181">
        <v>209.58904109589</v>
      </c>
      <c r="J181">
        <v>100.8971073954676</v>
      </c>
      <c r="K181">
        <v>1.5929324451693958</v>
      </c>
      <c r="L181" s="24"/>
      <c r="M181" s="25">
        <f t="shared" si="63"/>
        <v>0.25024381122896383</v>
      </c>
      <c r="N181" s="4">
        <f t="shared" si="64"/>
        <v>1.0234137946801485</v>
      </c>
      <c r="O181" s="26">
        <f t="shared" si="65"/>
        <v>1.01163916229066</v>
      </c>
      <c r="P181" s="26">
        <f t="shared" si="66"/>
        <v>2.2689280275926285</v>
      </c>
      <c r="Q181" s="26">
        <f t="shared" si="67"/>
        <v>0.82139380484326963</v>
      </c>
      <c r="R181" s="26">
        <f t="shared" si="68"/>
        <v>8.4656825562228713E-2</v>
      </c>
      <c r="S181" s="27">
        <f t="shared" si="69"/>
        <v>5.8585696784325573E-5</v>
      </c>
      <c r="T181" s="27">
        <f t="shared" si="70"/>
        <v>14729640.015264295</v>
      </c>
      <c r="U181" s="28">
        <f t="shared" si="71"/>
        <v>232547.01836015098</v>
      </c>
      <c r="V181">
        <f t="shared" si="72"/>
        <v>2.2038019578965204E-5</v>
      </c>
      <c r="W181">
        <f t="shared" si="73"/>
        <v>5308.3989088726794</v>
      </c>
      <c r="X181">
        <f t="shared" si="74"/>
        <v>5308.3989088726803</v>
      </c>
      <c r="Y181">
        <f t="shared" si="75"/>
        <v>4580862.7921803594</v>
      </c>
      <c r="Z181">
        <f t="shared" si="76"/>
        <v>72321.25039950505</v>
      </c>
      <c r="AA181">
        <f t="shared" si="77"/>
        <v>8.4656825562228713E-2</v>
      </c>
      <c r="AB181">
        <f t="shared" si="78"/>
        <v>11.764533139722866</v>
      </c>
      <c r="AC181">
        <f t="shared" si="79"/>
        <v>0.18573482455828022</v>
      </c>
      <c r="AD181">
        <v>1</v>
      </c>
      <c r="AE181">
        <f t="shared" si="80"/>
        <v>0.54237567918967244</v>
      </c>
    </row>
    <row r="182" spans="1:31" ht="16" x14ac:dyDescent="0.2">
      <c r="A182">
        <v>6</v>
      </c>
      <c r="B182">
        <v>12</v>
      </c>
      <c r="C182">
        <v>0.4</v>
      </c>
      <c r="D182">
        <v>130</v>
      </c>
      <c r="E182" s="15">
        <f t="shared" si="81"/>
        <v>0.21415525114155198</v>
      </c>
      <c r="F182" s="30">
        <f t="shared" si="61"/>
        <v>848.90567619053002</v>
      </c>
      <c r="G182" s="30">
        <f t="shared" si="62"/>
        <v>14.886486026415353</v>
      </c>
      <c r="H182">
        <v>28</v>
      </c>
      <c r="I182">
        <v>214.15525114155199</v>
      </c>
      <c r="J182">
        <v>99.255463236516647</v>
      </c>
      <c r="K182">
        <v>1.7405526997373499</v>
      </c>
      <c r="L182" s="24"/>
      <c r="M182" s="25">
        <f t="shared" si="63"/>
        <v>0.24424276059997205</v>
      </c>
      <c r="N182" s="4">
        <f t="shared" si="64"/>
        <v>1.0379835401781812</v>
      </c>
      <c r="O182" s="26">
        <f t="shared" si="65"/>
        <v>1.0188147722614651</v>
      </c>
      <c r="P182" s="26">
        <f t="shared" si="66"/>
        <v>2.2689280275926285</v>
      </c>
      <c r="Q182" s="26">
        <f t="shared" si="67"/>
        <v>0.82139380484326963</v>
      </c>
      <c r="R182" s="26">
        <f t="shared" si="68"/>
        <v>8.3857917182497868E-2</v>
      </c>
      <c r="S182" s="27">
        <f t="shared" si="69"/>
        <v>6.449601308127772E-5</v>
      </c>
      <c r="T182" s="27">
        <f t="shared" si="70"/>
        <v>13162141.900472842</v>
      </c>
      <c r="U182" s="28">
        <f t="shared" si="71"/>
        <v>230812.50010997485</v>
      </c>
      <c r="V182">
        <f t="shared" si="72"/>
        <v>2.2038019578965207E-5</v>
      </c>
      <c r="W182">
        <f t="shared" si="73"/>
        <v>5368.3303120647151</v>
      </c>
      <c r="X182">
        <f t="shared" si="74"/>
        <v>5368.3303120647151</v>
      </c>
      <c r="Y182">
        <f t="shared" si="75"/>
        <v>4557206.0735774161</v>
      </c>
      <c r="Z182">
        <f t="shared" si="76"/>
        <v>79915.57417573336</v>
      </c>
      <c r="AA182">
        <f t="shared" si="77"/>
        <v>8.3857917182497868E-2</v>
      </c>
      <c r="AB182">
        <f t="shared" si="78"/>
        <v>11.703778154776252</v>
      </c>
      <c r="AC182">
        <f t="shared" si="79"/>
        <v>0.20523850275002503</v>
      </c>
      <c r="AD182">
        <v>1</v>
      </c>
      <c r="AE182">
        <f t="shared" si="80"/>
        <v>0.53861417748836993</v>
      </c>
    </row>
    <row r="183" spans="1:31" ht="16" x14ac:dyDescent="0.2">
      <c r="A183">
        <v>6</v>
      </c>
      <c r="B183">
        <v>12</v>
      </c>
      <c r="C183">
        <v>0.4</v>
      </c>
      <c r="D183">
        <v>130</v>
      </c>
      <c r="E183" s="15">
        <f t="shared" ref="E183:E197" si="82">I183/1000</f>
        <v>0.21917808219178</v>
      </c>
      <c r="F183" s="30">
        <f t="shared" si="61"/>
        <v>809.33201077763965</v>
      </c>
      <c r="G183" s="30">
        <f t="shared" si="62"/>
        <v>13.570581630227151</v>
      </c>
      <c r="H183">
        <v>28</v>
      </c>
      <c r="I183">
        <v>219.17808219177999</v>
      </c>
      <c r="J183">
        <v>94.62844447260656</v>
      </c>
      <c r="K183">
        <v>1.5866949696244532</v>
      </c>
      <c r="L183" s="24"/>
      <c r="M183" s="25">
        <f t="shared" si="63"/>
        <v>0.23764160490808131</v>
      </c>
      <c r="N183" s="4">
        <f t="shared" si="64"/>
        <v>1.0540102602260164</v>
      </c>
      <c r="O183" s="26">
        <f t="shared" si="65"/>
        <v>1.026650018373358</v>
      </c>
      <c r="P183" s="26">
        <f t="shared" si="66"/>
        <v>2.2689280275926285</v>
      </c>
      <c r="Q183" s="26">
        <f t="shared" si="67"/>
        <v>0.82139380484326963</v>
      </c>
      <c r="R183" s="26">
        <f t="shared" si="68"/>
        <v>8.2938334783980841E-2</v>
      </c>
      <c r="S183" s="27">
        <f t="shared" si="69"/>
        <v>7.0982309829203762E-5</v>
      </c>
      <c r="T183" s="27">
        <f t="shared" si="70"/>
        <v>11401883.268169751</v>
      </c>
      <c r="U183" s="28">
        <f t="shared" si="71"/>
        <v>191182.58708233669</v>
      </c>
      <c r="V183">
        <f t="shared" si="72"/>
        <v>2.2038019578965207E-5</v>
      </c>
      <c r="W183">
        <f t="shared" si="73"/>
        <v>5438.7538462407656</v>
      </c>
      <c r="X183">
        <f t="shared" si="74"/>
        <v>5438.7538462407683</v>
      </c>
      <c r="Y183">
        <f t="shared" si="75"/>
        <v>4401757.5865026629</v>
      </c>
      <c r="Z183">
        <f t="shared" si="76"/>
        <v>73807.053037122241</v>
      </c>
      <c r="AA183">
        <f t="shared" si="77"/>
        <v>8.2938334783980841E-2</v>
      </c>
      <c r="AB183">
        <f t="shared" si="78"/>
        <v>11.304556662957618</v>
      </c>
      <c r="AC183">
        <f t="shared" si="79"/>
        <v>0.18955065034532922</v>
      </c>
      <c r="AD183">
        <v>1</v>
      </c>
      <c r="AE183">
        <f t="shared" si="80"/>
        <v>0.53449100705376507</v>
      </c>
    </row>
    <row r="184" spans="1:31" ht="16" x14ac:dyDescent="0.2">
      <c r="A184">
        <v>6</v>
      </c>
      <c r="B184">
        <v>12</v>
      </c>
      <c r="C184">
        <v>0.4</v>
      </c>
      <c r="D184">
        <v>130</v>
      </c>
      <c r="E184" s="15">
        <f t="shared" si="82"/>
        <v>0.22374429223744202</v>
      </c>
      <c r="F184" s="30">
        <f t="shared" si="61"/>
        <v>773.59174253434708</v>
      </c>
      <c r="G184" s="30">
        <f t="shared" si="62"/>
        <v>16.088074403636998</v>
      </c>
      <c r="H184">
        <v>28</v>
      </c>
      <c r="I184">
        <v>223.74429223744201</v>
      </c>
      <c r="J184">
        <v>90.449632880010753</v>
      </c>
      <c r="K184">
        <v>1.8810444108258508</v>
      </c>
      <c r="L184" s="24"/>
      <c r="M184" s="25">
        <f t="shared" si="63"/>
        <v>0.23164055427908947</v>
      </c>
      <c r="N184" s="4">
        <f t="shared" si="64"/>
        <v>1.0685800057240495</v>
      </c>
      <c r="O184" s="26">
        <f t="shared" si="65"/>
        <v>1.0337214352638961</v>
      </c>
      <c r="P184" s="26">
        <f t="shared" si="66"/>
        <v>2.2689280275926285</v>
      </c>
      <c r="Q184" s="26">
        <f t="shared" si="67"/>
        <v>0.82139380484326963</v>
      </c>
      <c r="R184" s="26">
        <f t="shared" si="68"/>
        <v>8.2063894123687281E-2</v>
      </c>
      <c r="S184" s="27">
        <f t="shared" si="69"/>
        <v>7.6864445017101933E-5</v>
      </c>
      <c r="T184" s="27">
        <f t="shared" si="70"/>
        <v>10064363.859808356</v>
      </c>
      <c r="U184" s="28">
        <f t="shared" si="71"/>
        <v>209304.50223191603</v>
      </c>
      <c r="V184">
        <f t="shared" si="72"/>
        <v>2.203801957896521E-5</v>
      </c>
      <c r="W184">
        <f t="shared" si="73"/>
        <v>5507.1945595996258</v>
      </c>
      <c r="X184">
        <f t="shared" si="74"/>
        <v>5507.1945595996267</v>
      </c>
      <c r="Y184">
        <f t="shared" si="75"/>
        <v>4260320.2358363513</v>
      </c>
      <c r="Z184">
        <f t="shared" si="76"/>
        <v>88600.155830143689</v>
      </c>
      <c r="AA184">
        <f t="shared" si="77"/>
        <v>8.2063894123687281E-2</v>
      </c>
      <c r="AB184">
        <f t="shared" si="78"/>
        <v>10.941318453345923</v>
      </c>
      <c r="AC184">
        <f t="shared" si="79"/>
        <v>0.22754217201782023</v>
      </c>
      <c r="AD184">
        <v>1</v>
      </c>
      <c r="AE184">
        <f t="shared" si="80"/>
        <v>0.53075612345777357</v>
      </c>
    </row>
    <row r="185" spans="1:31" ht="16" x14ac:dyDescent="0.2">
      <c r="A185">
        <v>6</v>
      </c>
      <c r="B185">
        <v>12</v>
      </c>
      <c r="C185">
        <v>0.4</v>
      </c>
      <c r="D185">
        <v>130</v>
      </c>
      <c r="E185" s="15">
        <f t="shared" si="82"/>
        <v>0.22876712328767101</v>
      </c>
      <c r="F185" s="30">
        <f t="shared" si="61"/>
        <v>774.86700123490357</v>
      </c>
      <c r="G185" s="30">
        <f t="shared" si="62"/>
        <v>14.812815703080616</v>
      </c>
      <c r="H185">
        <v>28</v>
      </c>
      <c r="I185">
        <v>228.76712328767101</v>
      </c>
      <c r="J185">
        <v>90.598738247803951</v>
      </c>
      <c r="K185">
        <v>1.7319390430326536</v>
      </c>
      <c r="L185" s="24"/>
      <c r="M185" s="25">
        <f t="shared" si="63"/>
        <v>0.22503939858719746</v>
      </c>
      <c r="N185" s="4">
        <f t="shared" si="64"/>
        <v>1.0846067257718877</v>
      </c>
      <c r="O185" s="26">
        <f t="shared" si="65"/>
        <v>1.0414445380200943</v>
      </c>
      <c r="P185" s="26">
        <f t="shared" si="66"/>
        <v>2.2689280275926285</v>
      </c>
      <c r="Q185" s="26">
        <f t="shared" si="67"/>
        <v>0.82139380484326963</v>
      </c>
      <c r="R185" s="26">
        <f t="shared" si="68"/>
        <v>8.1058076686204669E-2</v>
      </c>
      <c r="S185" s="27">
        <f t="shared" si="69"/>
        <v>8.3317879935641159E-5</v>
      </c>
      <c r="T185" s="27">
        <f t="shared" si="70"/>
        <v>9300128.6378559936</v>
      </c>
      <c r="U185" s="28">
        <f t="shared" si="71"/>
        <v>177786.75735055629</v>
      </c>
      <c r="V185">
        <f t="shared" si="72"/>
        <v>2.203801957896521E-5</v>
      </c>
      <c r="W185">
        <f t="shared" si="73"/>
        <v>5587.7564832062471</v>
      </c>
      <c r="X185">
        <f t="shared" si="74"/>
        <v>5587.756483206248</v>
      </c>
      <c r="Y185">
        <f t="shared" si="75"/>
        <v>4329768.109772916</v>
      </c>
      <c r="Z185">
        <f t="shared" si="76"/>
        <v>82770.406979428037</v>
      </c>
      <c r="AA185">
        <f t="shared" si="77"/>
        <v>8.1058076686204669E-2</v>
      </c>
      <c r="AB185">
        <f t="shared" si="78"/>
        <v>11.119673896736344</v>
      </c>
      <c r="AC185">
        <f t="shared" si="79"/>
        <v>0.21257026024880138</v>
      </c>
      <c r="AD185">
        <v>1</v>
      </c>
      <c r="AE185">
        <f t="shared" si="80"/>
        <v>0.52666288580506027</v>
      </c>
    </row>
    <row r="186" spans="1:31" ht="16" x14ac:dyDescent="0.2">
      <c r="A186">
        <v>6</v>
      </c>
      <c r="B186">
        <v>12</v>
      </c>
      <c r="C186">
        <v>0.4</v>
      </c>
      <c r="D186">
        <v>130</v>
      </c>
      <c r="E186" s="15">
        <f t="shared" si="82"/>
        <v>0.23378995433789898</v>
      </c>
      <c r="F186" s="30">
        <f t="shared" si="61"/>
        <v>750.61422272053062</v>
      </c>
      <c r="G186" s="30">
        <f t="shared" si="62"/>
        <v>16.065211199842626</v>
      </c>
      <c r="H186">
        <v>28</v>
      </c>
      <c r="I186">
        <v>233.78995433789899</v>
      </c>
      <c r="J186">
        <v>87.763063055927347</v>
      </c>
      <c r="K186">
        <v>1.878371207020848</v>
      </c>
      <c r="L186" s="24"/>
      <c r="M186" s="25">
        <f t="shared" si="63"/>
        <v>0.21843824289530681</v>
      </c>
      <c r="N186" s="4">
        <f t="shared" si="64"/>
        <v>1.1006334458197229</v>
      </c>
      <c r="O186" s="26">
        <f t="shared" si="65"/>
        <v>1.0491107881533404</v>
      </c>
      <c r="P186" s="26">
        <f t="shared" si="66"/>
        <v>2.2689280275926285</v>
      </c>
      <c r="Q186" s="26">
        <f t="shared" si="67"/>
        <v>0.82139380484326963</v>
      </c>
      <c r="R186" s="26">
        <f t="shared" si="68"/>
        <v>8.0004456953419442E-2</v>
      </c>
      <c r="S186" s="27">
        <f t="shared" si="69"/>
        <v>8.9752539513604572E-5</v>
      </c>
      <c r="T186" s="27">
        <f t="shared" si="70"/>
        <v>8363153.0292995609</v>
      </c>
      <c r="U186" s="28">
        <f t="shared" si="71"/>
        <v>178994.50296230873</v>
      </c>
      <c r="V186">
        <f t="shared" si="72"/>
        <v>2.203801957896521E-5</v>
      </c>
      <c r="W186">
        <f t="shared" si="73"/>
        <v>5674.334070766824</v>
      </c>
      <c r="X186">
        <f t="shared" si="74"/>
        <v>5674.3340707668267</v>
      </c>
      <c r="Y186">
        <f t="shared" si="75"/>
        <v>4259235.8579852656</v>
      </c>
      <c r="Z186">
        <f t="shared" si="76"/>
        <v>91159.375265331822</v>
      </c>
      <c r="AA186">
        <f t="shared" si="77"/>
        <v>8.0004456953419442E-2</v>
      </c>
      <c r="AB186">
        <f t="shared" si="78"/>
        <v>10.938533563305807</v>
      </c>
      <c r="AC186">
        <f t="shared" si="79"/>
        <v>0.23411473775990896</v>
      </c>
      <c r="AD186">
        <v>1</v>
      </c>
      <c r="AE186">
        <f t="shared" si="80"/>
        <v>0.52258586437505528</v>
      </c>
    </row>
    <row r="187" spans="1:31" ht="16" x14ac:dyDescent="0.2">
      <c r="A187">
        <v>6</v>
      </c>
      <c r="B187">
        <v>12</v>
      </c>
      <c r="C187">
        <v>0.4</v>
      </c>
      <c r="D187">
        <v>130</v>
      </c>
      <c r="E187" s="15">
        <f t="shared" si="82"/>
        <v>0.238812785388127</v>
      </c>
      <c r="F187" s="30">
        <f t="shared" si="61"/>
        <v>719.97752963544212</v>
      </c>
      <c r="G187" s="30">
        <f t="shared" si="62"/>
        <v>16.034726928115585</v>
      </c>
      <c r="H187">
        <v>28</v>
      </c>
      <c r="I187">
        <v>238.812785388127</v>
      </c>
      <c r="J187">
        <v>84.1809699571495</v>
      </c>
      <c r="K187">
        <v>1.8748069352807022</v>
      </c>
      <c r="L187" s="24"/>
      <c r="M187" s="25">
        <f t="shared" si="63"/>
        <v>0.21183708720341607</v>
      </c>
      <c r="N187" s="4">
        <f t="shared" si="64"/>
        <v>1.1166601658675583</v>
      </c>
      <c r="O187" s="26">
        <f t="shared" si="65"/>
        <v>1.056721423019122</v>
      </c>
      <c r="P187" s="26">
        <f t="shared" si="66"/>
        <v>2.2689280275926285</v>
      </c>
      <c r="Q187" s="26">
        <f t="shared" si="67"/>
        <v>0.82139380484326963</v>
      </c>
      <c r="R187" s="26">
        <f t="shared" si="68"/>
        <v>7.8901127082543585E-2</v>
      </c>
      <c r="S187" s="27">
        <f t="shared" si="69"/>
        <v>9.616728717103618E-5</v>
      </c>
      <c r="T187" s="27">
        <f t="shared" si="70"/>
        <v>7486719.7652663551</v>
      </c>
      <c r="U187" s="28">
        <f t="shared" si="71"/>
        <v>166737.85233847119</v>
      </c>
      <c r="V187">
        <f t="shared" si="72"/>
        <v>2.203801957896521E-5</v>
      </c>
      <c r="W187">
        <f t="shared" si="73"/>
        <v>5767.4910667153845</v>
      </c>
      <c r="X187">
        <f t="shared" si="74"/>
        <v>5767.4910667153863</v>
      </c>
      <c r="Y187">
        <f t="shared" si="75"/>
        <v>4152463.970408225</v>
      </c>
      <c r="Z187">
        <f t="shared" si="76"/>
        <v>92480.144315127283</v>
      </c>
      <c r="AA187">
        <f t="shared" si="77"/>
        <v>7.8901127082543585E-2</v>
      </c>
      <c r="AB187">
        <f t="shared" si="78"/>
        <v>10.664322903267028</v>
      </c>
      <c r="AC187">
        <f t="shared" si="79"/>
        <v>0.23750672568034245</v>
      </c>
      <c r="AD187">
        <v>1</v>
      </c>
      <c r="AE187">
        <f t="shared" si="80"/>
        <v>0.51852544167885495</v>
      </c>
    </row>
    <row r="188" spans="1:31" ht="16" x14ac:dyDescent="0.2">
      <c r="A188">
        <v>6</v>
      </c>
      <c r="B188">
        <v>12</v>
      </c>
      <c r="C188">
        <v>0.4</v>
      </c>
      <c r="D188">
        <v>130</v>
      </c>
      <c r="E188" s="15">
        <f t="shared" si="82"/>
        <v>0.243835616438356</v>
      </c>
      <c r="F188" s="30">
        <f t="shared" si="61"/>
        <v>702.10612533580729</v>
      </c>
      <c r="G188" s="30">
        <f t="shared" si="62"/>
        <v>16.016944436275523</v>
      </c>
      <c r="H188">
        <v>28</v>
      </c>
      <c r="I188">
        <v>243.835616438356</v>
      </c>
      <c r="J188">
        <v>82.091415649529097</v>
      </c>
      <c r="K188">
        <v>1.8727277767657</v>
      </c>
      <c r="L188" s="24"/>
      <c r="M188" s="25">
        <f t="shared" si="63"/>
        <v>0.20523593151152406</v>
      </c>
      <c r="N188" s="4">
        <f t="shared" si="64"/>
        <v>1.1326868859153971</v>
      </c>
      <c r="O188" s="26">
        <f t="shared" si="65"/>
        <v>1.0642776357301684</v>
      </c>
      <c r="P188" s="26">
        <f t="shared" si="66"/>
        <v>2.2689280275926285</v>
      </c>
      <c r="Q188" s="26">
        <f t="shared" si="67"/>
        <v>0.82139380484326963</v>
      </c>
      <c r="R188" s="26">
        <f t="shared" si="68"/>
        <v>7.7746099509559727E-2</v>
      </c>
      <c r="S188" s="27">
        <f t="shared" si="69"/>
        <v>1.025609360606819E-4</v>
      </c>
      <c r="T188" s="27">
        <f t="shared" si="70"/>
        <v>6845746.0735381199</v>
      </c>
      <c r="U188" s="28">
        <f t="shared" si="71"/>
        <v>156170.02975478725</v>
      </c>
      <c r="V188">
        <f t="shared" si="72"/>
        <v>2.203801957896521E-5</v>
      </c>
      <c r="W188">
        <f t="shared" si="73"/>
        <v>5867.8638329020232</v>
      </c>
      <c r="X188">
        <f t="shared" si="74"/>
        <v>5867.8638329020232</v>
      </c>
      <c r="Y188">
        <f t="shared" si="75"/>
        <v>4119863.1397169586</v>
      </c>
      <c r="Z188">
        <f t="shared" si="76"/>
        <v>93985.24897122242</v>
      </c>
      <c r="AA188">
        <f t="shared" si="77"/>
        <v>7.7746099509559727E-2</v>
      </c>
      <c r="AB188">
        <f t="shared" si="78"/>
        <v>10.580597725183852</v>
      </c>
      <c r="AC188">
        <f t="shared" si="79"/>
        <v>0.24137212274825037</v>
      </c>
      <c r="AD188">
        <v>1</v>
      </c>
      <c r="AE188">
        <f t="shared" si="80"/>
        <v>0.51448201072087751</v>
      </c>
    </row>
    <row r="189" spans="1:31" ht="16" x14ac:dyDescent="0.2">
      <c r="A189">
        <v>6</v>
      </c>
      <c r="B189">
        <v>12</v>
      </c>
      <c r="C189">
        <v>0.4</v>
      </c>
      <c r="D189">
        <v>130</v>
      </c>
      <c r="E189" s="15">
        <f t="shared" si="82"/>
        <v>0.24885844748858402</v>
      </c>
      <c r="F189" s="30">
        <f t="shared" si="61"/>
        <v>690.61863560688766</v>
      </c>
      <c r="G189" s="30">
        <f t="shared" si="62"/>
        <v>17.282041712923355</v>
      </c>
      <c r="H189">
        <v>28</v>
      </c>
      <c r="I189">
        <v>248.85844748858401</v>
      </c>
      <c r="J189">
        <v>80.748279248809894</v>
      </c>
      <c r="K189">
        <v>2.0206450539789031</v>
      </c>
      <c r="L189" s="24"/>
      <c r="M189" s="25">
        <f t="shared" si="63"/>
        <v>0.19863477581963332</v>
      </c>
      <c r="N189" s="4">
        <f t="shared" si="64"/>
        <v>1.1487136059632321</v>
      </c>
      <c r="O189" s="26">
        <f t="shared" si="65"/>
        <v>1.0717805773399853</v>
      </c>
      <c r="P189" s="26">
        <f t="shared" si="66"/>
        <v>2.2689280275926285</v>
      </c>
      <c r="Q189" s="26">
        <f t="shared" si="67"/>
        <v>0.82139380484326963</v>
      </c>
      <c r="R189" s="26">
        <f t="shared" si="68"/>
        <v>7.6537303517691488E-2</v>
      </c>
      <c r="S189" s="27">
        <f t="shared" si="69"/>
        <v>1.0893224728865266E-4</v>
      </c>
      <c r="T189" s="27">
        <f t="shared" si="70"/>
        <v>6339891.5637612902</v>
      </c>
      <c r="U189" s="28">
        <f t="shared" si="71"/>
        <v>158649.45544663895</v>
      </c>
      <c r="V189">
        <f t="shared" si="72"/>
        <v>2.203801957896521E-5</v>
      </c>
      <c r="W189">
        <f t="shared" si="73"/>
        <v>5976.173420195355</v>
      </c>
      <c r="X189">
        <f t="shared" si="74"/>
        <v>5976.173420195355</v>
      </c>
      <c r="Y189">
        <f t="shared" si="75"/>
        <v>4127256.7336054635</v>
      </c>
      <c r="Z189">
        <f t="shared" si="76"/>
        <v>103280.47833147996</v>
      </c>
      <c r="AA189">
        <f t="shared" si="77"/>
        <v>7.6537303517691488E-2</v>
      </c>
      <c r="AB189">
        <f t="shared" si="78"/>
        <v>10.599585890573012</v>
      </c>
      <c r="AC189">
        <f t="shared" si="79"/>
        <v>0.26524405229757997</v>
      </c>
      <c r="AD189">
        <v>1</v>
      </c>
      <c r="AE189">
        <f t="shared" si="80"/>
        <v>0.51045597528686215</v>
      </c>
    </row>
    <row r="190" spans="1:31" ht="16" x14ac:dyDescent="0.2">
      <c r="A190">
        <v>6</v>
      </c>
      <c r="B190">
        <v>12</v>
      </c>
      <c r="C190">
        <v>0.4</v>
      </c>
      <c r="D190">
        <v>130</v>
      </c>
      <c r="E190" s="15">
        <f t="shared" si="82"/>
        <v>0.25296803652968003</v>
      </c>
      <c r="F190" s="30">
        <f t="shared" si="61"/>
        <v>682.95692197963797</v>
      </c>
      <c r="G190" s="30">
        <f t="shared" si="62"/>
        <v>14.721362887901071</v>
      </c>
      <c r="H190">
        <v>28</v>
      </c>
      <c r="I190">
        <v>252.96803652968001</v>
      </c>
      <c r="J190">
        <v>79.852458951470396</v>
      </c>
      <c r="K190">
        <v>1.7212462278124008</v>
      </c>
      <c r="L190" s="24"/>
      <c r="M190" s="25">
        <f t="shared" si="63"/>
        <v>0.19323383025354043</v>
      </c>
      <c r="N190" s="4">
        <f t="shared" si="64"/>
        <v>1.1618263769114625</v>
      </c>
      <c r="O190" s="26">
        <f t="shared" si="65"/>
        <v>1.077880502148296</v>
      </c>
      <c r="P190" s="26">
        <f t="shared" si="66"/>
        <v>2.2689280275926285</v>
      </c>
      <c r="Q190" s="26">
        <f t="shared" si="67"/>
        <v>0.82139380484326963</v>
      </c>
      <c r="R190" s="26">
        <f t="shared" si="68"/>
        <v>7.5506790968066534E-2</v>
      </c>
      <c r="S190" s="27">
        <f t="shared" si="69"/>
        <v>1.1412762199019755E-4</v>
      </c>
      <c r="T190" s="27">
        <f t="shared" si="70"/>
        <v>5984150.9887790121</v>
      </c>
      <c r="U190" s="28">
        <f t="shared" si="71"/>
        <v>128990.35861069192</v>
      </c>
      <c r="V190">
        <f t="shared" si="72"/>
        <v>2.2038019578965207E-5</v>
      </c>
      <c r="W190">
        <f t="shared" si="73"/>
        <v>6071.2633757699405</v>
      </c>
      <c r="X190">
        <f t="shared" si="74"/>
        <v>6071.2633757699423</v>
      </c>
      <c r="Y190">
        <f t="shared" si="75"/>
        <v>4146411.3476435458</v>
      </c>
      <c r="Z190">
        <f t="shared" si="76"/>
        <v>89377.271342732609</v>
      </c>
      <c r="AA190">
        <f t="shared" si="77"/>
        <v>7.5506790968066534E-2</v>
      </c>
      <c r="AB190">
        <f t="shared" si="78"/>
        <v>10.648778608594229</v>
      </c>
      <c r="AC190">
        <f t="shared" si="79"/>
        <v>0.22953795351488915</v>
      </c>
      <c r="AD190">
        <v>1</v>
      </c>
      <c r="AE190">
        <f t="shared" si="80"/>
        <v>0.50717517462827566</v>
      </c>
    </row>
    <row r="191" spans="1:31" ht="16" x14ac:dyDescent="0.2">
      <c r="A191">
        <v>6</v>
      </c>
      <c r="B191">
        <v>12</v>
      </c>
      <c r="C191">
        <v>0.4</v>
      </c>
      <c r="D191">
        <v>130</v>
      </c>
      <c r="E191" s="15">
        <f t="shared" si="82"/>
        <v>0.25844748858447403</v>
      </c>
      <c r="F191" s="30">
        <f t="shared" si="61"/>
        <v>667.64111579307109</v>
      </c>
      <c r="G191" s="30">
        <f t="shared" si="62"/>
        <v>17.259178509128983</v>
      </c>
      <c r="H191">
        <v>28</v>
      </c>
      <c r="I191">
        <v>258.447488584474</v>
      </c>
      <c r="J191">
        <v>78.061709424726502</v>
      </c>
      <c r="K191">
        <v>2.0179718501739004</v>
      </c>
      <c r="L191" s="24"/>
      <c r="M191" s="25">
        <f t="shared" si="63"/>
        <v>0.18603256949875083</v>
      </c>
      <c r="N191" s="4">
        <f t="shared" si="64"/>
        <v>1.1793100715091005</v>
      </c>
      <c r="O191" s="26">
        <f t="shared" si="65"/>
        <v>1.085960437359069</v>
      </c>
      <c r="P191" s="26">
        <f t="shared" si="66"/>
        <v>2.2689280275926285</v>
      </c>
      <c r="Q191" s="26">
        <f t="shared" si="67"/>
        <v>0.82139380484326963</v>
      </c>
      <c r="R191" s="26">
        <f t="shared" si="68"/>
        <v>7.407241409044564E-2</v>
      </c>
      <c r="S191" s="27">
        <f t="shared" si="69"/>
        <v>1.2102890776994215E-4</v>
      </c>
      <c r="T191" s="27">
        <f t="shared" si="70"/>
        <v>5516377.2696532719</v>
      </c>
      <c r="U191" s="28">
        <f t="shared" si="71"/>
        <v>142603.76985253886</v>
      </c>
      <c r="V191">
        <f t="shared" si="72"/>
        <v>2.2038019578965204E-5</v>
      </c>
      <c r="W191">
        <f t="shared" si="73"/>
        <v>6208.049670375106</v>
      </c>
      <c r="X191">
        <f t="shared" si="74"/>
        <v>6208.0496703751078</v>
      </c>
      <c r="Y191">
        <f t="shared" si="75"/>
        <v>4144749.2088280441</v>
      </c>
      <c r="Z191">
        <f t="shared" si="76"/>
        <v>107145.83745454333</v>
      </c>
      <c r="AA191">
        <f t="shared" si="77"/>
        <v>7.407241409044564E-2</v>
      </c>
      <c r="AB191">
        <f t="shared" si="78"/>
        <v>10.644509917724211</v>
      </c>
      <c r="AC191">
        <f t="shared" si="79"/>
        <v>0.27517103495635653</v>
      </c>
      <c r="AD191">
        <v>1</v>
      </c>
      <c r="AE191">
        <f t="shared" si="80"/>
        <v>0.50281972301648292</v>
      </c>
    </row>
    <row r="192" spans="1:31" ht="16" x14ac:dyDescent="0.2">
      <c r="A192">
        <v>6</v>
      </c>
      <c r="B192">
        <v>12</v>
      </c>
      <c r="C192">
        <v>0.4</v>
      </c>
      <c r="D192">
        <v>130</v>
      </c>
      <c r="E192" s="15">
        <f t="shared" si="82"/>
        <v>0.26347031963470302</v>
      </c>
      <c r="F192" s="30">
        <f t="shared" si="61"/>
        <v>672.74469095127506</v>
      </c>
      <c r="G192" s="30">
        <f t="shared" si="62"/>
        <v>14.711201463992037</v>
      </c>
      <c r="H192">
        <v>28</v>
      </c>
      <c r="I192">
        <v>263.470319634703</v>
      </c>
      <c r="J192">
        <v>78.658427918544447</v>
      </c>
      <c r="K192">
        <v>1.7200581372323498</v>
      </c>
      <c r="L192" s="24"/>
      <c r="M192" s="25">
        <f t="shared" si="63"/>
        <v>0.17943141380685881</v>
      </c>
      <c r="N192" s="4">
        <f t="shared" si="64"/>
        <v>1.1953367915569388</v>
      </c>
      <c r="O192" s="26">
        <f t="shared" si="65"/>
        <v>1.0933145894741088</v>
      </c>
      <c r="P192" s="26">
        <f t="shared" si="66"/>
        <v>2.2689280275926285</v>
      </c>
      <c r="Q192" s="26">
        <f t="shared" si="67"/>
        <v>0.82139380484326963</v>
      </c>
      <c r="R192" s="26">
        <f t="shared" si="68"/>
        <v>7.2694603396362453E-2</v>
      </c>
      <c r="S192" s="27">
        <f t="shared" si="69"/>
        <v>1.2732768333311462E-4</v>
      </c>
      <c r="T192" s="27">
        <f t="shared" si="70"/>
        <v>5283569.7103766566</v>
      </c>
      <c r="U192" s="28">
        <f t="shared" si="71"/>
        <v>115538.12241682431</v>
      </c>
      <c r="V192">
        <f t="shared" si="72"/>
        <v>2.2038019578965204E-5</v>
      </c>
      <c r="W192">
        <f t="shared" si="73"/>
        <v>6344.5531328544184</v>
      </c>
      <c r="X192">
        <f t="shared" si="74"/>
        <v>6344.5531328544203</v>
      </c>
      <c r="Y192">
        <f t="shared" si="75"/>
        <v>4268264.4365860913</v>
      </c>
      <c r="Z192">
        <f t="shared" si="76"/>
        <v>93335.999336423207</v>
      </c>
      <c r="AA192">
        <f t="shared" si="77"/>
        <v>7.2694603396362453E-2</v>
      </c>
      <c r="AB192">
        <f t="shared" si="78"/>
        <v>10.961720682626499</v>
      </c>
      <c r="AC192">
        <f t="shared" si="79"/>
        <v>0.23970472531875592</v>
      </c>
      <c r="AD192">
        <v>1</v>
      </c>
      <c r="AE192">
        <f t="shared" si="80"/>
        <v>0.49884669301827728</v>
      </c>
    </row>
    <row r="193" spans="1:31" ht="16" x14ac:dyDescent="0.2">
      <c r="A193">
        <v>6</v>
      </c>
      <c r="B193">
        <v>12</v>
      </c>
      <c r="C193">
        <v>0.4</v>
      </c>
      <c r="D193">
        <v>130</v>
      </c>
      <c r="E193" s="15">
        <f t="shared" si="82"/>
        <v>0.26849315068493096</v>
      </c>
      <c r="F193" s="30">
        <f t="shared" si="61"/>
        <v>679.12860552199072</v>
      </c>
      <c r="G193" s="30">
        <f t="shared" si="62"/>
        <v>15.994081232481209</v>
      </c>
      <c r="H193">
        <v>28</v>
      </c>
      <c r="I193">
        <v>268.49315068493098</v>
      </c>
      <c r="J193">
        <v>79.404845825445705</v>
      </c>
      <c r="K193">
        <v>1.8700545729607043</v>
      </c>
      <c r="L193" s="24"/>
      <c r="M193" s="25">
        <f t="shared" si="63"/>
        <v>0.17283025811496819</v>
      </c>
      <c r="N193" s="4">
        <f t="shared" si="64"/>
        <v>1.2113635116047741</v>
      </c>
      <c r="O193" s="26">
        <f t="shared" si="65"/>
        <v>1.1006196034983087</v>
      </c>
      <c r="P193" s="26">
        <f t="shared" si="66"/>
        <v>2.2689280275926285</v>
      </c>
      <c r="Q193" s="26">
        <f t="shared" si="67"/>
        <v>0.82139380484326963</v>
      </c>
      <c r="R193" s="26">
        <f t="shared" si="68"/>
        <v>7.1254062375751145E-2</v>
      </c>
      <c r="S193" s="27">
        <f t="shared" si="69"/>
        <v>1.3359874467324829E-4</v>
      </c>
      <c r="T193" s="27">
        <f t="shared" si="70"/>
        <v>5083345.7094449699</v>
      </c>
      <c r="U193" s="28">
        <f t="shared" si="71"/>
        <v>119717.30177255065</v>
      </c>
      <c r="V193">
        <f t="shared" si="72"/>
        <v>2.2038019578965204E-5</v>
      </c>
      <c r="W193">
        <f t="shared" si="73"/>
        <v>6492.9470386005869</v>
      </c>
      <c r="X193">
        <f t="shared" si="74"/>
        <v>6492.9470386005869</v>
      </c>
      <c r="Y193">
        <f t="shared" si="75"/>
        <v>4409546.0680529559</v>
      </c>
      <c r="Z193">
        <f t="shared" si="76"/>
        <v>103848.72237357609</v>
      </c>
      <c r="AA193">
        <f t="shared" si="77"/>
        <v>7.1254062375751145E-2</v>
      </c>
      <c r="AB193">
        <f t="shared" si="78"/>
        <v>11.324558975505148</v>
      </c>
      <c r="AC193">
        <f t="shared" si="79"/>
        <v>0.26670341184794716</v>
      </c>
      <c r="AD193">
        <v>1</v>
      </c>
      <c r="AE193">
        <f t="shared" si="80"/>
        <v>0.49489274603664302</v>
      </c>
    </row>
    <row r="194" spans="1:31" ht="16" x14ac:dyDescent="0.2">
      <c r="A194">
        <v>6</v>
      </c>
      <c r="B194">
        <v>12</v>
      </c>
      <c r="C194">
        <v>0.4</v>
      </c>
      <c r="D194">
        <v>130</v>
      </c>
      <c r="E194" s="15">
        <f t="shared" si="82"/>
        <v>0.272602739726027</v>
      </c>
      <c r="F194" s="30">
        <f t="shared" si="61"/>
        <v>686.78777879326287</v>
      </c>
      <c r="G194" s="30">
        <f t="shared" si="62"/>
        <v>16.00170230041218</v>
      </c>
      <c r="H194">
        <v>28</v>
      </c>
      <c r="I194">
        <v>272.60273972602698</v>
      </c>
      <c r="J194">
        <v>80.300369100140159</v>
      </c>
      <c r="K194">
        <v>1.8709456408956484</v>
      </c>
      <c r="L194" s="24"/>
      <c r="M194" s="25">
        <f t="shared" si="63"/>
        <v>0.16742931254887525</v>
      </c>
      <c r="N194" s="4">
        <f t="shared" si="64"/>
        <v>1.224476282553004</v>
      </c>
      <c r="O194" s="26">
        <f t="shared" si="65"/>
        <v>1.1065605643402461</v>
      </c>
      <c r="P194" s="26">
        <f t="shared" si="66"/>
        <v>2.2689280275926285</v>
      </c>
      <c r="Q194" s="26">
        <f t="shared" si="67"/>
        <v>0.82139380484326963</v>
      </c>
      <c r="R194" s="26">
        <f t="shared" si="68"/>
        <v>7.0027012169382716E-2</v>
      </c>
      <c r="S194" s="27">
        <f t="shared" si="69"/>
        <v>1.3870793856683231E-4</v>
      </c>
      <c r="T194" s="27">
        <f t="shared" si="70"/>
        <v>4951322.8001896553</v>
      </c>
      <c r="U194" s="28">
        <f t="shared" si="71"/>
        <v>115362.5557826471</v>
      </c>
      <c r="V194">
        <f t="shared" si="72"/>
        <v>2.2038019578965207E-5</v>
      </c>
      <c r="W194">
        <f t="shared" si="73"/>
        <v>6624.1888798493746</v>
      </c>
      <c r="X194">
        <f t="shared" si="74"/>
        <v>6624.1888798493765</v>
      </c>
      <c r="Y194">
        <f t="shared" si="75"/>
        <v>4549411.9670987856</v>
      </c>
      <c r="Z194">
        <f t="shared" si="76"/>
        <v>105998.29843705056</v>
      </c>
      <c r="AA194">
        <f t="shared" si="77"/>
        <v>7.0027012169382716E-2</v>
      </c>
      <c r="AB194">
        <f t="shared" si="78"/>
        <v>11.683761396335266</v>
      </c>
      <c r="AC194">
        <f t="shared" si="79"/>
        <v>0.27222393494203956</v>
      </c>
      <c r="AD194">
        <v>1</v>
      </c>
      <c r="AE194">
        <f t="shared" si="80"/>
        <v>0.49167221423933571</v>
      </c>
    </row>
    <row r="195" spans="1:31" ht="16" x14ac:dyDescent="0.2">
      <c r="A195">
        <v>6</v>
      </c>
      <c r="B195">
        <v>12</v>
      </c>
      <c r="C195">
        <v>0.4</v>
      </c>
      <c r="D195">
        <v>130</v>
      </c>
      <c r="E195" s="15">
        <f t="shared" si="82"/>
        <v>0.278538812785388</v>
      </c>
      <c r="F195" s="30">
        <f t="shared" si="61"/>
        <v>714.87395447723816</v>
      </c>
      <c r="G195" s="30">
        <f t="shared" si="62"/>
        <v>18.582703973252467</v>
      </c>
      <c r="H195">
        <v>28</v>
      </c>
      <c r="I195">
        <v>278.53881278538802</v>
      </c>
      <c r="J195">
        <v>83.584251463331555</v>
      </c>
      <c r="K195">
        <v>2.1727206482222456</v>
      </c>
      <c r="L195" s="24"/>
      <c r="M195" s="25">
        <f t="shared" si="63"/>
        <v>0.15962794673118538</v>
      </c>
      <c r="N195" s="4">
        <f t="shared" si="64"/>
        <v>1.2434169517004481</v>
      </c>
      <c r="O195" s="26">
        <f t="shared" si="65"/>
        <v>1.1150860736734398</v>
      </c>
      <c r="P195" s="26">
        <f t="shared" si="66"/>
        <v>2.2689280275926285</v>
      </c>
      <c r="Q195" s="26">
        <f t="shared" si="67"/>
        <v>0.82139380484326963</v>
      </c>
      <c r="R195" s="26">
        <f t="shared" si="68"/>
        <v>6.8174549306598817E-2</v>
      </c>
      <c r="S195" s="27">
        <f t="shared" si="69"/>
        <v>1.4605157894752969E-4</v>
      </c>
      <c r="T195" s="27">
        <f t="shared" si="70"/>
        <v>4894667.7579847518</v>
      </c>
      <c r="U195" s="28">
        <f t="shared" si="71"/>
        <v>127233.84510569699</v>
      </c>
      <c r="V195">
        <f t="shared" si="72"/>
        <v>2.2038019578965207E-5</v>
      </c>
      <c r="W195">
        <f t="shared" si="73"/>
        <v>6831.3179048226448</v>
      </c>
      <c r="X195">
        <f t="shared" si="74"/>
        <v>6831.3179048226448</v>
      </c>
      <c r="Y195">
        <f t="shared" si="75"/>
        <v>4883531.2449117256</v>
      </c>
      <c r="Z195">
        <f t="shared" si="76"/>
        <v>126944.35837249848</v>
      </c>
      <c r="AA195">
        <f t="shared" si="77"/>
        <v>6.8174549306598817E-2</v>
      </c>
      <c r="AB195">
        <f t="shared" si="78"/>
        <v>12.541843704139922</v>
      </c>
      <c r="AC195">
        <f t="shared" si="79"/>
        <v>0.32601742918898452</v>
      </c>
      <c r="AD195">
        <v>1</v>
      </c>
      <c r="AE195">
        <f t="shared" si="80"/>
        <v>0.4870439579330379</v>
      </c>
    </row>
    <row r="196" spans="1:31" ht="16" x14ac:dyDescent="0.2">
      <c r="A196">
        <v>6</v>
      </c>
      <c r="B196">
        <v>12</v>
      </c>
      <c r="C196">
        <v>0.4</v>
      </c>
      <c r="D196">
        <v>130</v>
      </c>
      <c r="E196" s="15">
        <f t="shared" si="82"/>
        <v>0.283561643835616</v>
      </c>
      <c r="F196" s="30">
        <f t="shared" ref="F196:F259" si="83">J196*$V196*MOUFAC</f>
        <v>700.83086663525012</v>
      </c>
      <c r="G196" s="30">
        <f t="shared" ref="G196:G259" si="84">K196*$V196*MOUFAC</f>
        <v>17.29220313683232</v>
      </c>
      <c r="H196">
        <v>28</v>
      </c>
      <c r="I196">
        <v>283.561643835616</v>
      </c>
      <c r="J196">
        <v>81.942310281735843</v>
      </c>
      <c r="K196">
        <v>2.021833144558947</v>
      </c>
      <c r="L196" s="24"/>
      <c r="M196" s="25">
        <f t="shared" ref="M196:M259" si="85">4*C196*(C196-E196)*Q196</f>
        <v>0.1530267910392947</v>
      </c>
      <c r="N196" s="4">
        <f t="shared" ref="N196:N259" si="86">MP^2+2*MP*E196-M196</f>
        <v>1.2594436717482833</v>
      </c>
      <c r="O196" s="26">
        <f t="shared" ref="O196:O259" si="87">SQRT(N196)</f>
        <v>1.1222493803733122</v>
      </c>
      <c r="P196" s="26">
        <f t="shared" ref="P196:P259" si="88">PI()*D196/180</f>
        <v>2.2689280275926285</v>
      </c>
      <c r="Q196" s="26">
        <f t="shared" ref="Q196:Q259" si="89">(SIN(P196/2))^2</f>
        <v>0.82139380484326963</v>
      </c>
      <c r="R196" s="26">
        <f t="shared" ref="R196:R259" si="90">1/(1+2*(1+E196^2/M196)*(TAN(P196/2))^2)</f>
        <v>6.653018688242178E-2</v>
      </c>
      <c r="S196" s="27">
        <f t="shared" ref="S196:S259" si="91">(1/137)*(C196-E196)*(N196-MP^2)/((4*PI()^2*M196*MP*C196)*(1-R196))</f>
        <v>1.5223012021976131E-4</v>
      </c>
      <c r="T196" s="27">
        <f t="shared" ref="T196:T259" si="92">F196/S196</f>
        <v>4603759.5294776214</v>
      </c>
      <c r="U196" s="28">
        <f t="shared" ref="U196:U259" si="93">G196/S196</f>
        <v>113592.52105870428</v>
      </c>
      <c r="V196">
        <f t="shared" ref="V196:V259" si="94">4*(1/137)^2*(1-Q196)*(C196-E196)^2/M196^2</f>
        <v>2.20380195789652E-5</v>
      </c>
      <c r="W196">
        <f t="shared" ref="W196:W259" si="95">(1/V196)*R196*(M196+E196^2)^2/M196^2</f>
        <v>7024.8887140340294</v>
      </c>
      <c r="X196">
        <f t="shared" ref="X196:X259" si="96">(M196+E196^2)^2/(4*(1/137)^2*(C196-E196)^2*(1-Q196+2*Q196*(M196+E196^2)/M196))</f>
        <v>7024.8887140340294</v>
      </c>
      <c r="Y196">
        <f t="shared" ref="Y196:Y259" si="97">AD196*X196*F196</f>
        <v>4923258.8454726562</v>
      </c>
      <c r="Z196">
        <f t="shared" ref="Z196:Z259" si="98">AD196*X196*G196</f>
        <v>121475.80265671721</v>
      </c>
      <c r="AA196">
        <f t="shared" ref="AA196:AA259" si="99">R196</f>
        <v>6.653018688242178E-2</v>
      </c>
      <c r="AB196">
        <f t="shared" ref="AB196:AB259" si="100">Y196/(0.1973269^2*10000000)</f>
        <v>12.643871792420271</v>
      </c>
      <c r="AC196">
        <f t="shared" ref="AC196:AC259" si="101">Z196/(0.1973269^2*10000000)</f>
        <v>0.31197313057900411</v>
      </c>
      <c r="AD196">
        <v>1</v>
      </c>
      <c r="AE196">
        <f t="shared" ref="AE196:AE259" si="102">SQRT(M196+E196^2)</f>
        <v>0.48315007698855994</v>
      </c>
    </row>
    <row r="197" spans="1:31" ht="16" x14ac:dyDescent="0.2">
      <c r="A197">
        <v>6</v>
      </c>
      <c r="B197">
        <v>12</v>
      </c>
      <c r="C197">
        <v>0.4</v>
      </c>
      <c r="D197">
        <v>130</v>
      </c>
      <c r="E197" s="15">
        <f t="shared" si="82"/>
        <v>0.28858447488584399</v>
      </c>
      <c r="F197" s="30">
        <f t="shared" si="83"/>
        <v>714.87649483321491</v>
      </c>
      <c r="G197" s="30">
        <f t="shared" si="84"/>
        <v>21.135761730342939</v>
      </c>
      <c r="H197">
        <v>28</v>
      </c>
      <c r="I197">
        <v>288.58447488584397</v>
      </c>
      <c r="J197">
        <v>83.584548485976498</v>
      </c>
      <c r="K197">
        <v>2.4712284064537045</v>
      </c>
      <c r="L197" s="24"/>
      <c r="M197" s="25">
        <f t="shared" si="85"/>
        <v>0.14642563534740397</v>
      </c>
      <c r="N197" s="4">
        <f t="shared" si="86"/>
        <v>1.2754703917961185</v>
      </c>
      <c r="O197" s="26">
        <f t="shared" si="87"/>
        <v>1.1293672528438738</v>
      </c>
      <c r="P197" s="26">
        <f t="shared" si="88"/>
        <v>2.2689280275926285</v>
      </c>
      <c r="Q197" s="26">
        <f t="shared" si="89"/>
        <v>0.82139380484326963</v>
      </c>
      <c r="R197" s="26">
        <f t="shared" si="90"/>
        <v>6.4812304328243406E-2</v>
      </c>
      <c r="S197" s="27">
        <f t="shared" si="91"/>
        <v>1.5837448038830365E-4</v>
      </c>
      <c r="T197" s="27">
        <f t="shared" si="92"/>
        <v>4513836.4026860623</v>
      </c>
      <c r="U197" s="28">
        <f t="shared" si="93"/>
        <v>133454.33985653581</v>
      </c>
      <c r="V197">
        <f t="shared" si="94"/>
        <v>2.2038019578965214E-5</v>
      </c>
      <c r="W197">
        <f t="shared" si="95"/>
        <v>7237.6527319813631</v>
      </c>
      <c r="X197">
        <f t="shared" si="96"/>
        <v>7237.652731981364</v>
      </c>
      <c r="Y197">
        <f t="shared" si="97"/>
        <v>5174027.8158588791</v>
      </c>
      <c r="Z197">
        <f t="shared" si="98"/>
        <v>152973.30363012373</v>
      </c>
      <c r="AA197">
        <f t="shared" si="99"/>
        <v>6.4812304328243406E-2</v>
      </c>
      <c r="AB197">
        <f t="shared" si="100"/>
        <v>13.287894544544374</v>
      </c>
      <c r="AC197">
        <f t="shared" si="101"/>
        <v>0.39286474659785492</v>
      </c>
      <c r="AD197">
        <v>1</v>
      </c>
      <c r="AE197">
        <f t="shared" si="102"/>
        <v>0.47927720005498103</v>
      </c>
    </row>
    <row r="198" spans="1:31" ht="16" x14ac:dyDescent="0.2">
      <c r="A198">
        <v>6</v>
      </c>
      <c r="B198">
        <v>12</v>
      </c>
      <c r="C198">
        <v>0.44</v>
      </c>
      <c r="D198">
        <v>130</v>
      </c>
      <c r="E198" s="15">
        <f t="shared" ref="E198" si="103">I198/1000</f>
        <v>4.4359756097560897E-2</v>
      </c>
      <c r="F198" s="30">
        <f t="shared" si="83"/>
        <v>7.3483117333447332</v>
      </c>
      <c r="G198" s="30">
        <f t="shared" si="84"/>
        <v>7.3483117333447332</v>
      </c>
      <c r="H198">
        <v>28</v>
      </c>
      <c r="I198">
        <v>44.359756097560897</v>
      </c>
      <c r="J198">
        <v>1.039603960396035</v>
      </c>
      <c r="K198">
        <v>1.039603960396035</v>
      </c>
      <c r="L198" s="24"/>
      <c r="M198" s="25">
        <f t="shared" si="85"/>
        <v>0.57195854370713284</v>
      </c>
      <c r="N198" s="4">
        <f t="shared" si="86"/>
        <v>0.39163900968084742</v>
      </c>
      <c r="O198" s="26">
        <f t="shared" si="87"/>
        <v>0.62581068198045919</v>
      </c>
      <c r="P198" s="26">
        <f t="shared" si="88"/>
        <v>2.2689280275926285</v>
      </c>
      <c r="Q198" s="26">
        <f t="shared" si="89"/>
        <v>0.82139380484326963</v>
      </c>
      <c r="R198" s="26">
        <f t="shared" si="90"/>
        <v>9.775682885031664E-2</v>
      </c>
      <c r="S198" s="27">
        <f t="shared" si="91"/>
        <v>-1.6780567453573964E-4</v>
      </c>
      <c r="T198" s="27">
        <f t="shared" si="92"/>
        <v>-43790.603349231038</v>
      </c>
      <c r="U198" s="28">
        <f t="shared" si="93"/>
        <v>-43790.603349231038</v>
      </c>
      <c r="V198">
        <f t="shared" si="94"/>
        <v>1.821323932145885E-5</v>
      </c>
      <c r="W198">
        <f t="shared" si="95"/>
        <v>5404.3455345011307</v>
      </c>
      <c r="X198">
        <f t="shared" si="96"/>
        <v>5404.3455345011316</v>
      </c>
      <c r="Y198">
        <f t="shared" si="97"/>
        <v>39712.815702223881</v>
      </c>
      <c r="Z198">
        <f t="shared" si="98"/>
        <v>39712.815702223881</v>
      </c>
      <c r="AA198">
        <f t="shared" si="99"/>
        <v>9.775682885031664E-2</v>
      </c>
      <c r="AB198">
        <f t="shared" si="100"/>
        <v>0.1019901179310687</v>
      </c>
      <c r="AC198">
        <f t="shared" si="101"/>
        <v>0.1019901179310687</v>
      </c>
      <c r="AD198">
        <v>1</v>
      </c>
      <c r="AE198">
        <f t="shared" si="102"/>
        <v>0.75757925768078416</v>
      </c>
    </row>
    <row r="199" spans="1:31" ht="16" x14ac:dyDescent="0.2">
      <c r="A199">
        <v>6</v>
      </c>
      <c r="B199">
        <v>12</v>
      </c>
      <c r="C199">
        <v>0.44</v>
      </c>
      <c r="D199">
        <v>130</v>
      </c>
      <c r="E199" s="15">
        <f t="shared" ref="E199:E253" si="104">I199/1000</f>
        <v>4.8932926829268295E-2</v>
      </c>
      <c r="F199" s="30">
        <f t="shared" si="83"/>
        <v>7.3483117333447323</v>
      </c>
      <c r="G199" s="30">
        <f t="shared" si="84"/>
        <v>7.3483117333447323</v>
      </c>
      <c r="H199">
        <v>28</v>
      </c>
      <c r="I199">
        <v>48.932926829268297</v>
      </c>
      <c r="J199">
        <v>1.039603960396035</v>
      </c>
      <c r="K199">
        <v>1.039603960396035</v>
      </c>
      <c r="L199" s="24"/>
      <c r="M199" s="25">
        <f t="shared" si="85"/>
        <v>0.56534732527790643</v>
      </c>
      <c r="N199" s="4">
        <f t="shared" si="86"/>
        <v>0.40683198501397644</v>
      </c>
      <c r="O199" s="26">
        <f t="shared" si="87"/>
        <v>0.63783382241299846</v>
      </c>
      <c r="P199" s="26">
        <f t="shared" si="88"/>
        <v>2.2689280275926285</v>
      </c>
      <c r="Q199" s="26">
        <f t="shared" si="89"/>
        <v>0.82139380484326963</v>
      </c>
      <c r="R199" s="26">
        <f t="shared" si="90"/>
        <v>9.768700950453886E-2</v>
      </c>
      <c r="S199" s="27">
        <f t="shared" si="91"/>
        <v>-1.6257642373888786E-4</v>
      </c>
      <c r="T199" s="27">
        <f t="shared" si="92"/>
        <v>-45199.122753166055</v>
      </c>
      <c r="U199" s="28">
        <f t="shared" si="93"/>
        <v>-45199.122753166055</v>
      </c>
      <c r="V199">
        <f t="shared" si="94"/>
        <v>1.8213239321458846E-5</v>
      </c>
      <c r="W199">
        <f t="shared" si="95"/>
        <v>5409.0452071142327</v>
      </c>
      <c r="X199">
        <f t="shared" si="96"/>
        <v>5409.0452071142336</v>
      </c>
      <c r="Y199">
        <f t="shared" si="97"/>
        <v>39747.350361629608</v>
      </c>
      <c r="Z199">
        <f t="shared" si="98"/>
        <v>39747.350361629608</v>
      </c>
      <c r="AA199">
        <f t="shared" si="99"/>
        <v>9.768700950453886E-2</v>
      </c>
      <c r="AB199">
        <f t="shared" si="100"/>
        <v>0.1020788095517261</v>
      </c>
      <c r="AC199">
        <f t="shared" si="101"/>
        <v>0.1020788095517261</v>
      </c>
      <c r="AD199">
        <v>1</v>
      </c>
      <c r="AE199">
        <f t="shared" si="102"/>
        <v>0.75348640107568288</v>
      </c>
    </row>
    <row r="200" spans="1:31" ht="16" x14ac:dyDescent="0.2">
      <c r="A200">
        <v>6</v>
      </c>
      <c r="B200">
        <v>12</v>
      </c>
      <c r="C200">
        <v>0.44</v>
      </c>
      <c r="D200">
        <v>130</v>
      </c>
      <c r="E200" s="15">
        <f t="shared" si="104"/>
        <v>5.30487804878048E-2</v>
      </c>
      <c r="F200" s="30">
        <f t="shared" si="83"/>
        <v>8.3980705523939623</v>
      </c>
      <c r="G200" s="30">
        <f t="shared" si="84"/>
        <v>8.3980705523939623</v>
      </c>
      <c r="H200">
        <v>28</v>
      </c>
      <c r="I200">
        <v>53.048780487804798</v>
      </c>
      <c r="J200">
        <v>1.1881188118811801</v>
      </c>
      <c r="K200">
        <v>1.1881188118811801</v>
      </c>
      <c r="L200" s="24"/>
      <c r="M200" s="25">
        <f t="shared" si="85"/>
        <v>0.5593972286916028</v>
      </c>
      <c r="N200" s="4">
        <f t="shared" si="86"/>
        <v>0.42050566281379209</v>
      </c>
      <c r="O200" s="26">
        <f t="shared" si="87"/>
        <v>0.64846407981768128</v>
      </c>
      <c r="P200" s="26">
        <f t="shared" si="88"/>
        <v>2.2689280275926285</v>
      </c>
      <c r="Q200" s="26">
        <f t="shared" si="89"/>
        <v>0.82139380484326963</v>
      </c>
      <c r="R200" s="26">
        <f t="shared" si="90"/>
        <v>9.761724544574564E-2</v>
      </c>
      <c r="S200" s="27">
        <f t="shared" si="91"/>
        <v>-1.5786957808201158E-4</v>
      </c>
      <c r="T200" s="27">
        <f t="shared" si="92"/>
        <v>-53196.256393560849</v>
      </c>
      <c r="U200" s="28">
        <f t="shared" si="93"/>
        <v>-53196.256393560849</v>
      </c>
      <c r="V200">
        <f t="shared" si="94"/>
        <v>1.821323932145885E-5</v>
      </c>
      <c r="W200">
        <f t="shared" si="95"/>
        <v>5413.747937761751</v>
      </c>
      <c r="X200">
        <f t="shared" si="96"/>
        <v>5413.7479377617519</v>
      </c>
      <c r="Y200">
        <f t="shared" si="97"/>
        <v>45465.037134200509</v>
      </c>
      <c r="Z200">
        <f t="shared" si="98"/>
        <v>45465.037134200509</v>
      </c>
      <c r="AA200">
        <f t="shared" si="99"/>
        <v>9.761724544574564E-2</v>
      </c>
      <c r="AB200">
        <f t="shared" si="100"/>
        <v>0.11676292443796325</v>
      </c>
      <c r="AC200">
        <f t="shared" si="101"/>
        <v>0.11676292443796325</v>
      </c>
      <c r="AD200">
        <v>1</v>
      </c>
      <c r="AE200">
        <f t="shared" si="102"/>
        <v>0.74980757651736629</v>
      </c>
    </row>
    <row r="201" spans="1:31" ht="16" x14ac:dyDescent="0.2">
      <c r="A201">
        <v>6</v>
      </c>
      <c r="B201">
        <v>12</v>
      </c>
      <c r="C201">
        <v>0.44</v>
      </c>
      <c r="D201">
        <v>130</v>
      </c>
      <c r="E201" s="15">
        <f t="shared" si="104"/>
        <v>5.85365853658536E-2</v>
      </c>
      <c r="F201" s="30">
        <f t="shared" si="83"/>
        <v>8.3980705523939605</v>
      </c>
      <c r="G201" s="30">
        <f t="shared" si="84"/>
        <v>8.3980705523939605</v>
      </c>
      <c r="H201">
        <v>28</v>
      </c>
      <c r="I201">
        <v>58.536585365853597</v>
      </c>
      <c r="J201">
        <v>1.1881188118811801</v>
      </c>
      <c r="K201">
        <v>1.1881188118811801</v>
      </c>
      <c r="L201" s="24"/>
      <c r="M201" s="25">
        <f t="shared" si="85"/>
        <v>0.55146376657653129</v>
      </c>
      <c r="N201" s="4">
        <f t="shared" si="86"/>
        <v>0.43873723321354663</v>
      </c>
      <c r="O201" s="26">
        <f t="shared" si="87"/>
        <v>0.66237242787841544</v>
      </c>
      <c r="P201" s="26">
        <f t="shared" si="88"/>
        <v>2.2689280275926285</v>
      </c>
      <c r="Q201" s="26">
        <f t="shared" si="89"/>
        <v>0.82139380484326963</v>
      </c>
      <c r="R201" s="26">
        <f t="shared" si="90"/>
        <v>9.7513686577603093E-2</v>
      </c>
      <c r="S201" s="27">
        <f t="shared" si="91"/>
        <v>-1.5159314538586036E-4</v>
      </c>
      <c r="T201" s="27">
        <f t="shared" si="92"/>
        <v>-55398.748611078554</v>
      </c>
      <c r="U201" s="28">
        <f t="shared" si="93"/>
        <v>-55398.748611078554</v>
      </c>
      <c r="V201">
        <f t="shared" si="94"/>
        <v>1.8213239321458846E-5</v>
      </c>
      <c r="W201">
        <f t="shared" si="95"/>
        <v>5420.7412725327722</v>
      </c>
      <c r="X201">
        <f t="shared" si="96"/>
        <v>5420.7412725327749</v>
      </c>
      <c r="Y201">
        <f t="shared" si="97"/>
        <v>45523.767653004063</v>
      </c>
      <c r="Z201">
        <f t="shared" si="98"/>
        <v>45523.767653004063</v>
      </c>
      <c r="AA201">
        <f t="shared" si="99"/>
        <v>9.7513686577603093E-2</v>
      </c>
      <c r="AB201">
        <f t="shared" si="100"/>
        <v>0.11691375566040391</v>
      </c>
      <c r="AC201">
        <f t="shared" si="101"/>
        <v>0.11691375566040391</v>
      </c>
      <c r="AD201">
        <v>1</v>
      </c>
      <c r="AE201">
        <f t="shared" si="102"/>
        <v>0.74490959075771412</v>
      </c>
    </row>
    <row r="202" spans="1:31" ht="16" x14ac:dyDescent="0.2">
      <c r="A202">
        <v>6</v>
      </c>
      <c r="B202">
        <v>12</v>
      </c>
      <c r="C202">
        <v>0.44</v>
      </c>
      <c r="D202">
        <v>130</v>
      </c>
      <c r="E202" s="15">
        <f t="shared" si="104"/>
        <v>6.3567073170731708E-2</v>
      </c>
      <c r="F202" s="30">
        <f t="shared" si="83"/>
        <v>8.3980705523939587</v>
      </c>
      <c r="G202" s="30">
        <f t="shared" si="84"/>
        <v>8.3980705523939587</v>
      </c>
      <c r="H202">
        <v>28</v>
      </c>
      <c r="I202">
        <v>63.567073170731703</v>
      </c>
      <c r="J202">
        <v>1.1881188118811801</v>
      </c>
      <c r="K202">
        <v>1.1881188118811801</v>
      </c>
      <c r="L202" s="24"/>
      <c r="M202" s="25">
        <f t="shared" si="85"/>
        <v>0.54419142630438233</v>
      </c>
      <c r="N202" s="4">
        <f t="shared" si="86"/>
        <v>0.45544950607998835</v>
      </c>
      <c r="O202" s="26">
        <f t="shared" si="87"/>
        <v>0.67486999198363262</v>
      </c>
      <c r="P202" s="26">
        <f t="shared" si="88"/>
        <v>2.2689280275926285</v>
      </c>
      <c r="Q202" s="26">
        <f t="shared" si="89"/>
        <v>0.82139380484326963</v>
      </c>
      <c r="R202" s="26">
        <f t="shared" si="90"/>
        <v>9.7407819759812206E-2</v>
      </c>
      <c r="S202" s="27">
        <f t="shared" si="91"/>
        <v>-1.4583924664404165E-4</v>
      </c>
      <c r="T202" s="27">
        <f t="shared" si="92"/>
        <v>-57584.434544506519</v>
      </c>
      <c r="U202" s="28">
        <f t="shared" si="93"/>
        <v>-57584.434544506519</v>
      </c>
      <c r="V202">
        <f t="shared" si="94"/>
        <v>1.8213239321458843E-5</v>
      </c>
      <c r="W202">
        <f t="shared" si="95"/>
        <v>5427.9059816389627</v>
      </c>
      <c r="X202">
        <f t="shared" si="96"/>
        <v>5427.9059816389636</v>
      </c>
      <c r="Y202">
        <f t="shared" si="97"/>
        <v>45583.937385565201</v>
      </c>
      <c r="Z202">
        <f t="shared" si="98"/>
        <v>45583.937385565201</v>
      </c>
      <c r="AA202">
        <f t="shared" si="99"/>
        <v>9.7407819759812206E-2</v>
      </c>
      <c r="AB202">
        <f t="shared" si="100"/>
        <v>0.11706828305946335</v>
      </c>
      <c r="AC202">
        <f t="shared" si="101"/>
        <v>0.11706828305946335</v>
      </c>
      <c r="AD202">
        <v>1</v>
      </c>
      <c r="AE202">
        <f t="shared" si="102"/>
        <v>0.74042703833387624</v>
      </c>
    </row>
    <row r="203" spans="1:31" ht="16" x14ac:dyDescent="0.2">
      <c r="A203">
        <v>6</v>
      </c>
      <c r="B203">
        <v>12</v>
      </c>
      <c r="C203">
        <v>0.44</v>
      </c>
      <c r="D203">
        <v>130</v>
      </c>
      <c r="E203" s="15">
        <f t="shared" si="104"/>
        <v>6.9054878048780494E-2</v>
      </c>
      <c r="F203" s="30">
        <f t="shared" si="83"/>
        <v>9.4478293714432944</v>
      </c>
      <c r="G203" s="30">
        <f t="shared" si="84"/>
        <v>9.4478293714432944</v>
      </c>
      <c r="H203">
        <v>28</v>
      </c>
      <c r="I203">
        <v>69.054878048780495</v>
      </c>
      <c r="J203">
        <v>1.33663366336634</v>
      </c>
      <c r="K203">
        <v>1.33663366336634</v>
      </c>
      <c r="L203" s="24"/>
      <c r="M203" s="25">
        <f t="shared" si="85"/>
        <v>0.53625796418931071</v>
      </c>
      <c r="N203" s="4">
        <f t="shared" si="86"/>
        <v>0.47368107647974289</v>
      </c>
      <c r="O203" s="26">
        <f t="shared" si="87"/>
        <v>0.68824492477586996</v>
      </c>
      <c r="P203" s="26">
        <f t="shared" si="88"/>
        <v>2.2689280275926285</v>
      </c>
      <c r="Q203" s="26">
        <f t="shared" si="89"/>
        <v>0.82139380484326963</v>
      </c>
      <c r="R203" s="26">
        <f t="shared" si="90"/>
        <v>9.7279957061045044E-2</v>
      </c>
      <c r="S203" s="27">
        <f t="shared" si="91"/>
        <v>-1.3956189271293123E-4</v>
      </c>
      <c r="T203" s="27">
        <f t="shared" si="92"/>
        <v>-67696.340224310363</v>
      </c>
      <c r="U203" s="28">
        <f t="shared" si="93"/>
        <v>-67696.340224310363</v>
      </c>
      <c r="V203">
        <f t="shared" si="94"/>
        <v>1.8213239321458846E-5</v>
      </c>
      <c r="W203">
        <f t="shared" si="95"/>
        <v>5436.5802880232404</v>
      </c>
      <c r="X203">
        <f t="shared" si="96"/>
        <v>5436.5802880232404</v>
      </c>
      <c r="Y203">
        <f t="shared" si="97"/>
        <v>51363.882925395614</v>
      </c>
      <c r="Z203">
        <f t="shared" si="98"/>
        <v>51363.882925395614</v>
      </c>
      <c r="AA203">
        <f t="shared" si="99"/>
        <v>9.7279957061045044E-2</v>
      </c>
      <c r="AB203">
        <f t="shared" si="100"/>
        <v>0.13191229038603142</v>
      </c>
      <c r="AC203">
        <f t="shared" si="101"/>
        <v>0.13191229038603142</v>
      </c>
      <c r="AD203">
        <v>1</v>
      </c>
      <c r="AE203">
        <f t="shared" si="102"/>
        <v>0.73554506345406379</v>
      </c>
    </row>
    <row r="204" spans="1:31" ht="16" x14ac:dyDescent="0.2">
      <c r="A204">
        <v>6</v>
      </c>
      <c r="B204">
        <v>12</v>
      </c>
      <c r="C204">
        <v>0.44</v>
      </c>
      <c r="D204">
        <v>130</v>
      </c>
      <c r="E204" s="15">
        <f t="shared" si="104"/>
        <v>7.4085365853658505E-2</v>
      </c>
      <c r="F204" s="30">
        <f t="shared" si="83"/>
        <v>10.497588190492417</v>
      </c>
      <c r="G204" s="30">
        <f t="shared" si="84"/>
        <v>10.497588190492417</v>
      </c>
      <c r="H204">
        <v>28</v>
      </c>
      <c r="I204">
        <v>74.085365853658502</v>
      </c>
      <c r="J204">
        <v>1.48514851485147</v>
      </c>
      <c r="K204">
        <v>1.48514851485147</v>
      </c>
      <c r="L204" s="24"/>
      <c r="M204" s="25">
        <f t="shared" si="85"/>
        <v>0.52898562391716175</v>
      </c>
      <c r="N204" s="4">
        <f t="shared" si="86"/>
        <v>0.4903933493461845</v>
      </c>
      <c r="O204" s="26">
        <f t="shared" si="87"/>
        <v>0.70028090745513294</v>
      </c>
      <c r="P204" s="26">
        <f t="shared" si="88"/>
        <v>2.2689280275926285</v>
      </c>
      <c r="Q204" s="26">
        <f t="shared" si="89"/>
        <v>0.82139380484326963</v>
      </c>
      <c r="R204" s="26">
        <f t="shared" si="90"/>
        <v>9.7151003385841622E-2</v>
      </c>
      <c r="S204" s="27">
        <f t="shared" si="91"/>
        <v>-1.3380747268829164E-4</v>
      </c>
      <c r="T204" s="27">
        <f t="shared" si="92"/>
        <v>-78452.929269106302</v>
      </c>
      <c r="U204" s="28">
        <f t="shared" si="93"/>
        <v>-78452.929269106302</v>
      </c>
      <c r="V204">
        <f t="shared" si="94"/>
        <v>1.821323932145885E-5</v>
      </c>
      <c r="W204">
        <f t="shared" si="95"/>
        <v>5445.351954318091</v>
      </c>
      <c r="X204">
        <f t="shared" si="96"/>
        <v>5445.3519543180928</v>
      </c>
      <c r="Y204">
        <f t="shared" si="97"/>
        <v>57163.062368724415</v>
      </c>
      <c r="Z204">
        <f t="shared" si="98"/>
        <v>57163.062368724415</v>
      </c>
      <c r="AA204">
        <f t="shared" si="99"/>
        <v>9.7151003385841622E-2</v>
      </c>
      <c r="AB204">
        <f t="shared" si="100"/>
        <v>0.14680569406114308</v>
      </c>
      <c r="AC204">
        <f t="shared" si="101"/>
        <v>0.14680569406114308</v>
      </c>
      <c r="AD204">
        <v>1</v>
      </c>
      <c r="AE204">
        <f t="shared" si="102"/>
        <v>0.73107746877525381</v>
      </c>
    </row>
    <row r="205" spans="1:31" ht="16" x14ac:dyDescent="0.2">
      <c r="A205">
        <v>6</v>
      </c>
      <c r="B205">
        <v>12</v>
      </c>
      <c r="C205">
        <v>0.44</v>
      </c>
      <c r="D205">
        <v>130</v>
      </c>
      <c r="E205" s="15">
        <f t="shared" si="104"/>
        <v>7.8658536585365799E-2</v>
      </c>
      <c r="F205" s="30">
        <f t="shared" si="83"/>
        <v>12.597105828590907</v>
      </c>
      <c r="G205" s="30">
        <f t="shared" si="84"/>
        <v>12.597105828590907</v>
      </c>
      <c r="H205">
        <v>28</v>
      </c>
      <c r="I205">
        <v>78.658536585365795</v>
      </c>
      <c r="J205">
        <v>1.7821782178217651</v>
      </c>
      <c r="K205">
        <v>1.7821782178217651</v>
      </c>
      <c r="L205" s="24"/>
      <c r="M205" s="25">
        <f t="shared" si="85"/>
        <v>0.52237440548793546</v>
      </c>
      <c r="N205" s="4">
        <f t="shared" si="86"/>
        <v>0.50558632467931319</v>
      </c>
      <c r="O205" s="26">
        <f t="shared" si="87"/>
        <v>0.71104593710906838</v>
      </c>
      <c r="P205" s="26">
        <f t="shared" si="88"/>
        <v>2.2689280275926285</v>
      </c>
      <c r="Q205" s="26">
        <f t="shared" si="89"/>
        <v>0.82139380484326963</v>
      </c>
      <c r="R205" s="26">
        <f t="shared" si="90"/>
        <v>9.7023684839871185E-2</v>
      </c>
      <c r="S205" s="27">
        <f t="shared" si="91"/>
        <v>-1.2857617156145196E-4</v>
      </c>
      <c r="T205" s="27">
        <f t="shared" si="92"/>
        <v>-97973.875529263372</v>
      </c>
      <c r="U205" s="28">
        <f t="shared" si="93"/>
        <v>-97973.875529263372</v>
      </c>
      <c r="V205">
        <f t="shared" si="94"/>
        <v>1.8213239321458846E-5</v>
      </c>
      <c r="W205">
        <f t="shared" si="95"/>
        <v>5454.0354895084693</v>
      </c>
      <c r="X205">
        <f t="shared" si="96"/>
        <v>5454.0354895084702</v>
      </c>
      <c r="Y205">
        <f t="shared" si="97"/>
        <v>68705.062254228804</v>
      </c>
      <c r="Z205">
        <f t="shared" si="98"/>
        <v>68705.062254228804</v>
      </c>
      <c r="AA205">
        <f t="shared" si="99"/>
        <v>9.7023684839871185E-2</v>
      </c>
      <c r="AB205">
        <f t="shared" si="100"/>
        <v>0.17644776070052906</v>
      </c>
      <c r="AC205">
        <f t="shared" si="101"/>
        <v>0.17644776070052906</v>
      </c>
      <c r="AD205">
        <v>1</v>
      </c>
      <c r="AE205">
        <f t="shared" si="102"/>
        <v>0.72702240052538047</v>
      </c>
    </row>
    <row r="206" spans="1:31" ht="16" x14ac:dyDescent="0.2">
      <c r="A206">
        <v>6</v>
      </c>
      <c r="B206">
        <v>12</v>
      </c>
      <c r="C206">
        <v>0.44</v>
      </c>
      <c r="D206">
        <v>130</v>
      </c>
      <c r="E206" s="15">
        <f t="shared" si="104"/>
        <v>8.3231707317073106E-2</v>
      </c>
      <c r="F206" s="30">
        <f t="shared" si="83"/>
        <v>13.64686464764004</v>
      </c>
      <c r="G206" s="30">
        <f t="shared" si="84"/>
        <v>11.547347009541777</v>
      </c>
      <c r="H206">
        <v>28</v>
      </c>
      <c r="I206">
        <v>83.231707317073102</v>
      </c>
      <c r="J206">
        <v>1.9306930693068964</v>
      </c>
      <c r="K206">
        <v>1.6336633663366336</v>
      </c>
      <c r="L206" s="24"/>
      <c r="M206" s="25">
        <f t="shared" si="85"/>
        <v>0.51576318705870905</v>
      </c>
      <c r="N206" s="4">
        <f t="shared" si="86"/>
        <v>0.52077930001244199</v>
      </c>
      <c r="O206" s="26">
        <f t="shared" si="87"/>
        <v>0.72165040013322379</v>
      </c>
      <c r="P206" s="26">
        <f t="shared" si="88"/>
        <v>2.2689280275926285</v>
      </c>
      <c r="Q206" s="26">
        <f t="shared" si="89"/>
        <v>0.82139380484326963</v>
      </c>
      <c r="R206" s="26">
        <f t="shared" si="90"/>
        <v>9.6886445898624676E-2</v>
      </c>
      <c r="S206" s="27">
        <f t="shared" si="91"/>
        <v>-1.2334499052298376E-4</v>
      </c>
      <c r="T206" s="27">
        <f t="shared" si="92"/>
        <v>-110639.79647472689</v>
      </c>
      <c r="U206" s="28">
        <f t="shared" si="93"/>
        <v>-93618.289324770565</v>
      </c>
      <c r="V206">
        <f t="shared" si="94"/>
        <v>1.8213239321458853E-5</v>
      </c>
      <c r="W206">
        <f t="shared" si="95"/>
        <v>5463.4214295695765</v>
      </c>
      <c r="X206">
        <f t="shared" si="96"/>
        <v>5463.4214295695765</v>
      </c>
      <c r="Y206">
        <f t="shared" si="97"/>
        <v>74558.572762352065</v>
      </c>
      <c r="Z206">
        <f t="shared" si="98"/>
        <v>63088.023106606714</v>
      </c>
      <c r="AA206">
        <f t="shared" si="99"/>
        <v>9.6886445898624676E-2</v>
      </c>
      <c r="AB206">
        <f t="shared" si="100"/>
        <v>0.19148069695744649</v>
      </c>
      <c r="AC206">
        <f t="shared" si="101"/>
        <v>0.16202212819476527</v>
      </c>
      <c r="AD206">
        <v>1</v>
      </c>
      <c r="AE206">
        <f t="shared" si="102"/>
        <v>0.72297351553263967</v>
      </c>
    </row>
    <row r="207" spans="1:31" ht="16" x14ac:dyDescent="0.2">
      <c r="A207">
        <v>6</v>
      </c>
      <c r="B207">
        <v>12</v>
      </c>
      <c r="C207">
        <v>0.44</v>
      </c>
      <c r="D207">
        <v>130</v>
      </c>
      <c r="E207" s="15">
        <f t="shared" si="104"/>
        <v>8.8262195121951201E-2</v>
      </c>
      <c r="F207" s="30">
        <f t="shared" si="83"/>
        <v>15.746382285738498</v>
      </c>
      <c r="G207" s="30">
        <f t="shared" si="84"/>
        <v>11.547347009541765</v>
      </c>
      <c r="H207">
        <v>28</v>
      </c>
      <c r="I207">
        <v>88.262195121951194</v>
      </c>
      <c r="J207">
        <v>2.2277227722771875</v>
      </c>
      <c r="K207">
        <v>1.6336633663366324</v>
      </c>
      <c r="L207" s="24"/>
      <c r="M207" s="25">
        <f t="shared" si="85"/>
        <v>0.50849084678656009</v>
      </c>
      <c r="N207" s="4">
        <f t="shared" si="86"/>
        <v>0.53749157287888361</v>
      </c>
      <c r="O207" s="26">
        <f t="shared" si="87"/>
        <v>0.7331381676593326</v>
      </c>
      <c r="P207" s="26">
        <f t="shared" si="88"/>
        <v>2.2689280275926285</v>
      </c>
      <c r="Q207" s="26">
        <f t="shared" si="89"/>
        <v>0.82139380484326963</v>
      </c>
      <c r="R207" s="26">
        <f t="shared" si="90"/>
        <v>9.6723651582217643E-2</v>
      </c>
      <c r="S207" s="27">
        <f t="shared" si="91"/>
        <v>-1.1759098711209289E-4</v>
      </c>
      <c r="T207" s="27">
        <f t="shared" si="92"/>
        <v>-133908.07129400451</v>
      </c>
      <c r="U207" s="28">
        <f t="shared" si="93"/>
        <v>-98199.252282271656</v>
      </c>
      <c r="V207">
        <f t="shared" si="94"/>
        <v>1.8213239321458846E-5</v>
      </c>
      <c r="W207">
        <f t="shared" si="95"/>
        <v>5474.5899972599082</v>
      </c>
      <c r="X207">
        <f t="shared" si="96"/>
        <v>5474.5899972599072</v>
      </c>
      <c r="Y207">
        <f t="shared" si="97"/>
        <v>86204.986954534572</v>
      </c>
      <c r="Z207">
        <f t="shared" si="98"/>
        <v>63216.990433326449</v>
      </c>
      <c r="AA207">
        <f t="shared" si="99"/>
        <v>9.6723651582217643E-2</v>
      </c>
      <c r="AB207">
        <f t="shared" si="100"/>
        <v>0.22139091953751525</v>
      </c>
      <c r="AC207">
        <f t="shared" si="101"/>
        <v>0.16235334099418067</v>
      </c>
      <c r="AD207">
        <v>1</v>
      </c>
      <c r="AE207">
        <f t="shared" si="102"/>
        <v>0.71852700845153028</v>
      </c>
    </row>
    <row r="208" spans="1:31" ht="16" x14ac:dyDescent="0.2">
      <c r="A208">
        <v>6</v>
      </c>
      <c r="B208">
        <v>12</v>
      </c>
      <c r="C208">
        <v>0.44</v>
      </c>
      <c r="D208">
        <v>130</v>
      </c>
      <c r="E208" s="15">
        <f t="shared" si="104"/>
        <v>9.3292682926829296E-2</v>
      </c>
      <c r="F208" s="30">
        <f t="shared" si="83"/>
        <v>23.094694019083533</v>
      </c>
      <c r="G208" s="30">
        <f t="shared" si="84"/>
        <v>10.497588190492522</v>
      </c>
      <c r="H208">
        <v>28</v>
      </c>
      <c r="I208">
        <v>93.292682926829301</v>
      </c>
      <c r="J208">
        <v>3.2673267326732649</v>
      </c>
      <c r="K208">
        <v>1.4851485148514847</v>
      </c>
      <c r="L208" s="24"/>
      <c r="M208" s="25">
        <f t="shared" si="85"/>
        <v>0.50121850651441113</v>
      </c>
      <c r="N208" s="4">
        <f t="shared" si="86"/>
        <v>0.55420384574532544</v>
      </c>
      <c r="O208" s="26">
        <f t="shared" si="87"/>
        <v>0.74444868577043333</v>
      </c>
      <c r="P208" s="26">
        <f t="shared" si="88"/>
        <v>2.2689280275926285</v>
      </c>
      <c r="Q208" s="26">
        <f t="shared" si="89"/>
        <v>0.82139380484326963</v>
      </c>
      <c r="R208" s="26">
        <f t="shared" si="90"/>
        <v>9.6548045000973914E-2</v>
      </c>
      <c r="S208" s="27">
        <f t="shared" si="91"/>
        <v>-1.1183747133427156E-4</v>
      </c>
      <c r="T208" s="27">
        <f t="shared" si="92"/>
        <v>-206502.29072200399</v>
      </c>
      <c r="U208" s="28">
        <f t="shared" si="93"/>
        <v>-93864.67760091096</v>
      </c>
      <c r="V208">
        <f t="shared" si="94"/>
        <v>1.821323932145885E-5</v>
      </c>
      <c r="W208">
        <f t="shared" si="95"/>
        <v>5486.6801815357157</v>
      </c>
      <c r="X208">
        <f t="shared" si="96"/>
        <v>5486.6801815357176</v>
      </c>
      <c r="Y208">
        <f t="shared" si="97"/>
        <v>126713.19997313709</v>
      </c>
      <c r="Z208">
        <f t="shared" si="98"/>
        <v>57596.909078698714</v>
      </c>
      <c r="AA208">
        <f t="shared" si="99"/>
        <v>9.6548045000973914E-2</v>
      </c>
      <c r="AB208">
        <f t="shared" si="100"/>
        <v>0.3254237701397647</v>
      </c>
      <c r="AC208">
        <f t="shared" si="101"/>
        <v>0.14791989551807497</v>
      </c>
      <c r="AD208">
        <v>1</v>
      </c>
      <c r="AE208">
        <f t="shared" si="102"/>
        <v>0.71408825169029144</v>
      </c>
    </row>
    <row r="209" spans="1:31" ht="16" x14ac:dyDescent="0.2">
      <c r="A209">
        <v>6</v>
      </c>
      <c r="B209">
        <v>12</v>
      </c>
      <c r="C209">
        <v>0.44</v>
      </c>
      <c r="D209">
        <v>130</v>
      </c>
      <c r="E209" s="15">
        <f t="shared" si="104"/>
        <v>9.8780487804878012E-2</v>
      </c>
      <c r="F209" s="30">
        <f t="shared" si="83"/>
        <v>29.393246933378929</v>
      </c>
      <c r="G209" s="30">
        <f t="shared" si="84"/>
        <v>12.597105828591012</v>
      </c>
      <c r="H209">
        <v>28</v>
      </c>
      <c r="I209">
        <v>98.780487804878007</v>
      </c>
      <c r="J209">
        <v>4.1584158415841399</v>
      </c>
      <c r="K209">
        <v>1.78217821782178</v>
      </c>
      <c r="L209" s="24"/>
      <c r="M209" s="25">
        <f t="shared" si="85"/>
        <v>0.49328504439933962</v>
      </c>
      <c r="N209" s="4">
        <f t="shared" si="86"/>
        <v>0.57243541614507965</v>
      </c>
      <c r="O209" s="26">
        <f t="shared" si="87"/>
        <v>0.7565946181047547</v>
      </c>
      <c r="P209" s="26">
        <f t="shared" si="88"/>
        <v>2.2689280275926285</v>
      </c>
      <c r="Q209" s="26">
        <f t="shared" si="89"/>
        <v>0.82139380484326963</v>
      </c>
      <c r="R209" s="26">
        <f t="shared" si="90"/>
        <v>9.63413382323587E-2</v>
      </c>
      <c r="S209" s="27">
        <f t="shared" si="91"/>
        <v>-1.0556169087332944E-4</v>
      </c>
      <c r="T209" s="27">
        <f t="shared" si="92"/>
        <v>-278446.15494696709</v>
      </c>
      <c r="U209" s="28">
        <f t="shared" si="93"/>
        <v>-119334.06640584343</v>
      </c>
      <c r="V209">
        <f t="shared" si="94"/>
        <v>1.8213239321458846E-5</v>
      </c>
      <c r="W209">
        <f t="shared" si="95"/>
        <v>5500.9685624915646</v>
      </c>
      <c r="X209">
        <f t="shared" si="96"/>
        <v>5500.9685624915646</v>
      </c>
      <c r="Y209">
        <f t="shared" si="97"/>
        <v>161691.32733006909</v>
      </c>
      <c r="Z209">
        <f t="shared" si="98"/>
        <v>69296.283141458407</v>
      </c>
      <c r="AA209">
        <f t="shared" si="99"/>
        <v>9.63413382323587E-2</v>
      </c>
      <c r="AB209">
        <f t="shared" si="100"/>
        <v>0.41525430144459136</v>
      </c>
      <c r="AC209">
        <f t="shared" si="101"/>
        <v>0.17796612919053975</v>
      </c>
      <c r="AD209">
        <v>1</v>
      </c>
      <c r="AE209">
        <f t="shared" si="102"/>
        <v>0.70925498177334589</v>
      </c>
    </row>
    <row r="210" spans="1:31" ht="16" x14ac:dyDescent="0.2">
      <c r="A210">
        <v>6</v>
      </c>
      <c r="B210">
        <v>12</v>
      </c>
      <c r="C210">
        <v>0.44</v>
      </c>
      <c r="D210">
        <v>130</v>
      </c>
      <c r="E210" s="15">
        <f t="shared" si="104"/>
        <v>0.103353658536585</v>
      </c>
      <c r="F210" s="30">
        <f t="shared" si="83"/>
        <v>37.791317485772836</v>
      </c>
      <c r="G210" s="30">
        <f t="shared" si="84"/>
        <v>12.597105828591014</v>
      </c>
      <c r="H210">
        <v>28</v>
      </c>
      <c r="I210">
        <v>103.353658536585</v>
      </c>
      <c r="J210">
        <v>5.3465346534653104</v>
      </c>
      <c r="K210">
        <v>1.7821782178217798</v>
      </c>
      <c r="L210" s="24"/>
      <c r="M210" s="25">
        <f t="shared" si="85"/>
        <v>0.48667382597011372</v>
      </c>
      <c r="N210" s="4">
        <f t="shared" si="86"/>
        <v>0.58762839147820745</v>
      </c>
      <c r="O210" s="26">
        <f t="shared" si="87"/>
        <v>0.76656923462803239</v>
      </c>
      <c r="P210" s="26">
        <f t="shared" si="88"/>
        <v>2.2689280275926285</v>
      </c>
      <c r="Q210" s="26">
        <f t="shared" si="89"/>
        <v>0.82139380484326963</v>
      </c>
      <c r="R210" s="26">
        <f t="shared" si="90"/>
        <v>9.6156598279978925E-2</v>
      </c>
      <c r="S210" s="27">
        <f t="shared" si="91"/>
        <v>-1.0033268074292977E-4</v>
      </c>
      <c r="T210" s="27">
        <f t="shared" si="92"/>
        <v>-376660.09924125252</v>
      </c>
      <c r="U210" s="28">
        <f t="shared" si="93"/>
        <v>-125553.36641375153</v>
      </c>
      <c r="V210">
        <f t="shared" si="94"/>
        <v>1.8213239321458853E-5</v>
      </c>
      <c r="W210">
        <f t="shared" si="95"/>
        <v>5513.7909847710916</v>
      </c>
      <c r="X210">
        <f t="shared" si="96"/>
        <v>5513.7909847710916</v>
      </c>
      <c r="Y210">
        <f t="shared" si="97"/>
        <v>208373.42565567637</v>
      </c>
      <c r="Z210">
        <f t="shared" si="98"/>
        <v>69457.808551892507</v>
      </c>
      <c r="AA210">
        <f t="shared" si="99"/>
        <v>9.6156598279978925E-2</v>
      </c>
      <c r="AB210">
        <f t="shared" si="100"/>
        <v>0.53514287215683665</v>
      </c>
      <c r="AC210">
        <f t="shared" si="101"/>
        <v>0.17838095738561319</v>
      </c>
      <c r="AD210">
        <v>1</v>
      </c>
      <c r="AE210">
        <f t="shared" si="102"/>
        <v>0.70523457423967151</v>
      </c>
    </row>
    <row r="211" spans="1:31" ht="16" x14ac:dyDescent="0.2">
      <c r="A211">
        <v>6</v>
      </c>
      <c r="B211">
        <v>12</v>
      </c>
      <c r="C211">
        <v>0.44</v>
      </c>
      <c r="D211">
        <v>130</v>
      </c>
      <c r="E211" s="15">
        <f t="shared" si="104"/>
        <v>0.108384146341463</v>
      </c>
      <c r="F211" s="30">
        <f t="shared" si="83"/>
        <v>49.338664495314596</v>
      </c>
      <c r="G211" s="30">
        <f t="shared" si="84"/>
        <v>11.547347009541783</v>
      </c>
      <c r="H211">
        <v>28</v>
      </c>
      <c r="I211">
        <v>108.38414634146299</v>
      </c>
      <c r="J211">
        <v>6.9801980198019455</v>
      </c>
      <c r="K211">
        <v>1.6336633663366351</v>
      </c>
      <c r="L211" s="24"/>
      <c r="M211" s="25">
        <f t="shared" si="85"/>
        <v>0.47940148569796498</v>
      </c>
      <c r="N211" s="4">
        <f t="shared" si="86"/>
        <v>0.60434066434464895</v>
      </c>
      <c r="O211" s="26">
        <f t="shared" si="87"/>
        <v>0.7773935067548795</v>
      </c>
      <c r="P211" s="26">
        <f t="shared" si="88"/>
        <v>2.2689280275926285</v>
      </c>
      <c r="Q211" s="26">
        <f t="shared" si="89"/>
        <v>0.82139380484326963</v>
      </c>
      <c r="R211" s="26">
        <f t="shared" si="90"/>
        <v>9.5939819802036475E-2</v>
      </c>
      <c r="S211" s="27">
        <f t="shared" si="91"/>
        <v>-9.4581818791417447E-5</v>
      </c>
      <c r="T211" s="27">
        <f t="shared" si="92"/>
        <v>-521650.62086743978</v>
      </c>
      <c r="U211" s="28">
        <f t="shared" si="93"/>
        <v>-122088.44318174195</v>
      </c>
      <c r="V211">
        <f t="shared" si="94"/>
        <v>1.8213239321458843E-5</v>
      </c>
      <c r="W211">
        <f t="shared" si="95"/>
        <v>5528.9006941386306</v>
      </c>
      <c r="X211">
        <f t="shared" si="96"/>
        <v>5528.9006941386306</v>
      </c>
      <c r="Y211">
        <f t="shared" si="97"/>
        <v>272788.57637601788</v>
      </c>
      <c r="Z211">
        <f t="shared" si="98"/>
        <v>63844.134896515199</v>
      </c>
      <c r="AA211">
        <f t="shared" si="99"/>
        <v>9.5939819802036475E-2</v>
      </c>
      <c r="AB211">
        <f t="shared" si="100"/>
        <v>0.70057331828224945</v>
      </c>
      <c r="AC211">
        <f t="shared" si="101"/>
        <v>0.16396396810861252</v>
      </c>
      <c r="AD211">
        <v>1</v>
      </c>
      <c r="AE211">
        <f t="shared" si="102"/>
        <v>0.70081995467889802</v>
      </c>
    </row>
    <row r="212" spans="1:31" ht="16" x14ac:dyDescent="0.2">
      <c r="A212">
        <v>6</v>
      </c>
      <c r="B212">
        <v>12</v>
      </c>
      <c r="C212">
        <v>0.44</v>
      </c>
      <c r="D212">
        <v>130</v>
      </c>
      <c r="E212" s="15">
        <f t="shared" si="104"/>
        <v>0.113414634146341</v>
      </c>
      <c r="F212" s="30">
        <f t="shared" si="83"/>
        <v>59.836252685806976</v>
      </c>
      <c r="G212" s="30">
        <f t="shared" si="84"/>
        <v>11.547347009541465</v>
      </c>
      <c r="H212">
        <v>28</v>
      </c>
      <c r="I212">
        <v>113.414634146341</v>
      </c>
      <c r="J212">
        <v>8.4653465346534098</v>
      </c>
      <c r="K212">
        <v>1.6336633663365898</v>
      </c>
      <c r="L212" s="24"/>
      <c r="M212" s="25">
        <f t="shared" si="85"/>
        <v>0.47212914542581602</v>
      </c>
      <c r="N212" s="4">
        <f t="shared" si="86"/>
        <v>0.62105293721109023</v>
      </c>
      <c r="O212" s="26">
        <f t="shared" si="87"/>
        <v>0.7880691195644518</v>
      </c>
      <c r="P212" s="26">
        <f t="shared" si="88"/>
        <v>2.2689280275926285</v>
      </c>
      <c r="Q212" s="26">
        <f t="shared" si="89"/>
        <v>0.82139380484326963</v>
      </c>
      <c r="R212" s="26">
        <f t="shared" si="90"/>
        <v>9.5708351160372004E-2</v>
      </c>
      <c r="S212" s="27">
        <f t="shared" si="91"/>
        <v>-8.8832271000998463E-5</v>
      </c>
      <c r="T212" s="27">
        <f t="shared" si="92"/>
        <v>-673586.88471596572</v>
      </c>
      <c r="U212" s="28">
        <f t="shared" si="93"/>
        <v>-129990.45143641182</v>
      </c>
      <c r="V212">
        <f t="shared" si="94"/>
        <v>1.8213239321458846E-5</v>
      </c>
      <c r="W212">
        <f t="shared" si="95"/>
        <v>5545.1105897480529</v>
      </c>
      <c r="X212">
        <f t="shared" si="96"/>
        <v>5545.110589748052</v>
      </c>
      <c r="Y212">
        <f t="shared" si="97"/>
        <v>331798.63841890858</v>
      </c>
      <c r="Z212">
        <f t="shared" si="98"/>
        <v>64031.316186103875</v>
      </c>
      <c r="AA212">
        <f t="shared" si="99"/>
        <v>9.5708351160372004E-2</v>
      </c>
      <c r="AB212">
        <f t="shared" si="100"/>
        <v>0.85212246130957381</v>
      </c>
      <c r="AC212">
        <f t="shared" si="101"/>
        <v>0.16444468551587937</v>
      </c>
      <c r="AD212">
        <v>1</v>
      </c>
      <c r="AE212">
        <f t="shared" si="102"/>
        <v>0.6964136878783791</v>
      </c>
    </row>
    <row r="213" spans="1:31" ht="16" x14ac:dyDescent="0.2">
      <c r="A213">
        <v>6</v>
      </c>
      <c r="B213">
        <v>12</v>
      </c>
      <c r="C213">
        <v>0.44</v>
      </c>
      <c r="D213">
        <v>130</v>
      </c>
      <c r="E213" s="15">
        <f t="shared" si="104"/>
        <v>0.117987804878048</v>
      </c>
      <c r="F213" s="30">
        <f t="shared" si="83"/>
        <v>73.483117333447368</v>
      </c>
      <c r="G213" s="30">
        <f t="shared" si="84"/>
        <v>12.597105828590806</v>
      </c>
      <c r="H213">
        <v>28</v>
      </c>
      <c r="I213">
        <v>117.987804878048</v>
      </c>
      <c r="J213">
        <v>10.39603960396035</v>
      </c>
      <c r="K213">
        <v>1.78217821782175</v>
      </c>
      <c r="L213" s="24"/>
      <c r="M213" s="25">
        <f t="shared" si="85"/>
        <v>0.46551792699659011</v>
      </c>
      <c r="N213" s="4">
        <f t="shared" si="86"/>
        <v>0.63624591254421814</v>
      </c>
      <c r="O213" s="26">
        <f t="shared" si="87"/>
        <v>0.79765024449580535</v>
      </c>
      <c r="P213" s="26">
        <f t="shared" si="88"/>
        <v>2.2689280275926285</v>
      </c>
      <c r="Q213" s="26">
        <f t="shared" si="89"/>
        <v>0.82139380484326963</v>
      </c>
      <c r="R213" s="26">
        <f t="shared" si="90"/>
        <v>9.548474704048425E-2</v>
      </c>
      <c r="S213" s="27">
        <f t="shared" si="91"/>
        <v>-8.3606744854862575E-5</v>
      </c>
      <c r="T213" s="27">
        <f t="shared" si="92"/>
        <v>-878913.74626545561</v>
      </c>
      <c r="U213" s="28">
        <f t="shared" si="93"/>
        <v>-150670.9279312189</v>
      </c>
      <c r="V213">
        <f t="shared" si="94"/>
        <v>1.8213239321458857E-5</v>
      </c>
      <c r="W213">
        <f t="shared" si="95"/>
        <v>5560.845049754188</v>
      </c>
      <c r="X213">
        <f t="shared" si="96"/>
        <v>5560.8450497541889</v>
      </c>
      <c r="Y213">
        <f t="shared" si="97"/>
        <v>408628.22926420701</v>
      </c>
      <c r="Z213">
        <f t="shared" si="98"/>
        <v>70050.553588148818</v>
      </c>
      <c r="AA213">
        <f t="shared" si="99"/>
        <v>9.548474704048425E-2</v>
      </c>
      <c r="AB213">
        <f t="shared" si="100"/>
        <v>1.0494355677300018</v>
      </c>
      <c r="AC213">
        <f t="shared" si="101"/>
        <v>0.17990324018228357</v>
      </c>
      <c r="AD213">
        <v>1</v>
      </c>
      <c r="AE213">
        <f t="shared" si="102"/>
        <v>0.69241537323815283</v>
      </c>
    </row>
    <row r="214" spans="1:31" ht="16" x14ac:dyDescent="0.2">
      <c r="A214">
        <v>6</v>
      </c>
      <c r="B214">
        <v>12</v>
      </c>
      <c r="C214">
        <v>0.44</v>
      </c>
      <c r="D214">
        <v>130</v>
      </c>
      <c r="E214" s="15">
        <f t="shared" si="104"/>
        <v>0.123475609756097</v>
      </c>
      <c r="F214" s="30">
        <f t="shared" si="83"/>
        <v>92.378776076333722</v>
      </c>
      <c r="G214" s="30">
        <f t="shared" si="84"/>
        <v>12.597105828591159</v>
      </c>
      <c r="H214">
        <v>28</v>
      </c>
      <c r="I214">
        <v>123.475609756097</v>
      </c>
      <c r="J214">
        <v>13.069306930692999</v>
      </c>
      <c r="K214">
        <v>1.7821782178218006</v>
      </c>
      <c r="L214" s="24"/>
      <c r="M214" s="25">
        <f t="shared" si="85"/>
        <v>0.45758446488151827</v>
      </c>
      <c r="N214" s="4">
        <f t="shared" si="86"/>
        <v>0.65447748294397334</v>
      </c>
      <c r="O214" s="26">
        <f t="shared" si="87"/>
        <v>0.80899782629125361</v>
      </c>
      <c r="P214" s="26">
        <f t="shared" si="88"/>
        <v>2.2689280275926285</v>
      </c>
      <c r="Q214" s="26">
        <f t="shared" si="89"/>
        <v>0.82139380484326963</v>
      </c>
      <c r="R214" s="26">
        <f t="shared" si="90"/>
        <v>9.5199277419158748E-2</v>
      </c>
      <c r="S214" s="27">
        <f t="shared" si="91"/>
        <v>-7.7338057336368276E-5</v>
      </c>
      <c r="T214" s="27">
        <f t="shared" si="92"/>
        <v>-1194480.1726082733</v>
      </c>
      <c r="U214" s="28">
        <f t="shared" si="93"/>
        <v>-162883.65990113074</v>
      </c>
      <c r="V214">
        <f t="shared" si="94"/>
        <v>1.821323932145885E-5</v>
      </c>
      <c r="W214">
        <f t="shared" si="95"/>
        <v>5581.0412388236937</v>
      </c>
      <c r="X214">
        <f t="shared" si="96"/>
        <v>5581.0412388236946</v>
      </c>
      <c r="Y214">
        <f t="shared" si="97"/>
        <v>515569.75887407822</v>
      </c>
      <c r="Z214">
        <f t="shared" si="98"/>
        <v>70304.967119193592</v>
      </c>
      <c r="AA214">
        <f t="shared" si="99"/>
        <v>9.5199277419158748E-2</v>
      </c>
      <c r="AB214">
        <f t="shared" si="100"/>
        <v>1.3240819010049516</v>
      </c>
      <c r="AC214">
        <f t="shared" si="101"/>
        <v>0.18055662286431443</v>
      </c>
      <c r="AD214">
        <v>1</v>
      </c>
      <c r="AE214">
        <f t="shared" si="102"/>
        <v>0.68762685454115169</v>
      </c>
    </row>
    <row r="215" spans="1:31" ht="16" x14ac:dyDescent="0.2">
      <c r="A215">
        <v>6</v>
      </c>
      <c r="B215">
        <v>12</v>
      </c>
      <c r="C215">
        <v>0.44</v>
      </c>
      <c r="D215">
        <v>130</v>
      </c>
      <c r="E215" s="15">
        <f t="shared" si="104"/>
        <v>0.128506097560975</v>
      </c>
      <c r="F215" s="30">
        <f t="shared" si="83"/>
        <v>114.42371127636825</v>
      </c>
      <c r="G215" s="30">
        <f t="shared" si="84"/>
        <v>11.547347009541889</v>
      </c>
      <c r="H215">
        <v>28</v>
      </c>
      <c r="I215">
        <v>128.50609756097501</v>
      </c>
      <c r="J215">
        <v>16.18811881188115</v>
      </c>
      <c r="K215">
        <v>1.6336633663366493</v>
      </c>
      <c r="L215" s="24"/>
      <c r="M215" s="25">
        <f t="shared" si="85"/>
        <v>0.45031212460936931</v>
      </c>
      <c r="N215" s="4">
        <f t="shared" si="86"/>
        <v>0.67118975581041473</v>
      </c>
      <c r="O215" s="26">
        <f t="shared" si="87"/>
        <v>0.81926171386829416</v>
      </c>
      <c r="P215" s="26">
        <f t="shared" si="88"/>
        <v>2.2689280275926285</v>
      </c>
      <c r="Q215" s="26">
        <f t="shared" si="89"/>
        <v>0.82139380484326963</v>
      </c>
      <c r="R215" s="26">
        <f t="shared" si="90"/>
        <v>9.4920592911193161E-2</v>
      </c>
      <c r="S215" s="27">
        <f t="shared" si="91"/>
        <v>-7.1593889251120768E-5</v>
      </c>
      <c r="T215" s="27">
        <f t="shared" si="92"/>
        <v>-1598232.928441962</v>
      </c>
      <c r="U215" s="28">
        <f t="shared" si="93"/>
        <v>-161289.561585888</v>
      </c>
      <c r="V215">
        <f t="shared" si="94"/>
        <v>1.8213239321458853E-5</v>
      </c>
      <c r="W215">
        <f t="shared" si="95"/>
        <v>5600.8756564526184</v>
      </c>
      <c r="X215">
        <f t="shared" si="96"/>
        <v>5600.8756564526193</v>
      </c>
      <c r="Y215">
        <f t="shared" si="97"/>
        <v>640872.97900877404</v>
      </c>
      <c r="Z215">
        <f t="shared" si="98"/>
        <v>64675.254762354118</v>
      </c>
      <c r="AA215">
        <f t="shared" si="99"/>
        <v>9.4920592911193161E-2</v>
      </c>
      <c r="AB215">
        <f t="shared" si="100"/>
        <v>1.6458845728302243</v>
      </c>
      <c r="AC215">
        <f t="shared" si="101"/>
        <v>0.16609844312965766</v>
      </c>
      <c r="AD215">
        <v>1</v>
      </c>
      <c r="AE215">
        <f t="shared" si="102"/>
        <v>0.68324661852051649</v>
      </c>
    </row>
    <row r="216" spans="1:31" ht="16" x14ac:dyDescent="0.2">
      <c r="A216">
        <v>6</v>
      </c>
      <c r="B216">
        <v>12</v>
      </c>
      <c r="C216">
        <v>0.44</v>
      </c>
      <c r="D216">
        <v>130</v>
      </c>
      <c r="E216" s="15">
        <f t="shared" si="104"/>
        <v>0.13399390243902401</v>
      </c>
      <c r="F216" s="30">
        <f t="shared" si="83"/>
        <v>140.66768175259944</v>
      </c>
      <c r="G216" s="30">
        <f t="shared" si="84"/>
        <v>12.597105828590799</v>
      </c>
      <c r="H216">
        <v>28</v>
      </c>
      <c r="I216">
        <v>133.993902439024</v>
      </c>
      <c r="J216">
        <v>19.900990099009853</v>
      </c>
      <c r="K216">
        <v>1.78217821782175</v>
      </c>
      <c r="L216" s="24"/>
      <c r="M216" s="25">
        <f t="shared" si="85"/>
        <v>0.44237866249429747</v>
      </c>
      <c r="N216" s="4">
        <f t="shared" si="86"/>
        <v>0.68942132621017016</v>
      </c>
      <c r="O216" s="26">
        <f t="shared" si="87"/>
        <v>0.83031399254147831</v>
      </c>
      <c r="P216" s="26">
        <f t="shared" si="88"/>
        <v>2.2689280275926285</v>
      </c>
      <c r="Q216" s="26">
        <f t="shared" si="89"/>
        <v>0.82139380484326963</v>
      </c>
      <c r="R216" s="26">
        <f t="shared" si="90"/>
        <v>9.4597335414911887E-2</v>
      </c>
      <c r="S216" s="27">
        <f t="shared" si="91"/>
        <v>-6.5330168926683134E-5</v>
      </c>
      <c r="T216" s="27">
        <f t="shared" si="92"/>
        <v>-2153181.050403588</v>
      </c>
      <c r="U216" s="28">
        <f t="shared" si="93"/>
        <v>-192822.18361822877</v>
      </c>
      <c r="V216">
        <f t="shared" si="94"/>
        <v>1.8213239321458846E-5</v>
      </c>
      <c r="W216">
        <f t="shared" si="95"/>
        <v>5624.0301357782546</v>
      </c>
      <c r="X216">
        <f t="shared" si="96"/>
        <v>5624.0301357782546</v>
      </c>
      <c r="Y216">
        <f t="shared" si="97"/>
        <v>791119.28130668413</v>
      </c>
      <c r="Z216">
        <f t="shared" si="98"/>
        <v>70846.502803582553</v>
      </c>
      <c r="AA216">
        <f t="shared" si="99"/>
        <v>9.4597335414911887E-2</v>
      </c>
      <c r="AB216">
        <f t="shared" si="100"/>
        <v>2.0317458576348861</v>
      </c>
      <c r="AC216">
        <f t="shared" si="101"/>
        <v>0.1819473902359571</v>
      </c>
      <c r="AD216">
        <v>1</v>
      </c>
      <c r="AE216">
        <f t="shared" si="102"/>
        <v>0.67847846567531989</v>
      </c>
    </row>
    <row r="217" spans="1:31" ht="16" x14ac:dyDescent="0.2">
      <c r="A217">
        <v>6</v>
      </c>
      <c r="B217">
        <v>12</v>
      </c>
      <c r="C217">
        <v>0.44</v>
      </c>
      <c r="D217">
        <v>130</v>
      </c>
      <c r="E217" s="15">
        <f t="shared" si="104"/>
        <v>0.13902439024390198</v>
      </c>
      <c r="F217" s="30">
        <f t="shared" si="83"/>
        <v>164.8121345907322</v>
      </c>
      <c r="G217" s="30">
        <f t="shared" si="84"/>
        <v>11.547347009541896</v>
      </c>
      <c r="H217">
        <v>28</v>
      </c>
      <c r="I217">
        <v>139.02439024390199</v>
      </c>
      <c r="J217">
        <v>23.316831683168253</v>
      </c>
      <c r="K217">
        <v>1.6336633663366502</v>
      </c>
      <c r="L217" s="24"/>
      <c r="M217" s="25">
        <f t="shared" si="85"/>
        <v>0.43510632222214868</v>
      </c>
      <c r="N217" s="4">
        <f t="shared" si="86"/>
        <v>0.70613359907661133</v>
      </c>
      <c r="O217" s="26">
        <f t="shared" si="87"/>
        <v>0.84031755847215961</v>
      </c>
      <c r="P217" s="26">
        <f t="shared" si="88"/>
        <v>2.2689280275926285</v>
      </c>
      <c r="Q217" s="26">
        <f t="shared" si="89"/>
        <v>0.82139380484326963</v>
      </c>
      <c r="R217" s="26">
        <f t="shared" si="90"/>
        <v>9.4282745279281141E-2</v>
      </c>
      <c r="S217" s="27">
        <f t="shared" si="91"/>
        <v>-5.9591151009149235E-5</v>
      </c>
      <c r="T217" s="27">
        <f t="shared" si="92"/>
        <v>-2765714.9056481225</v>
      </c>
      <c r="U217" s="28">
        <f t="shared" si="93"/>
        <v>-193776.20358044421</v>
      </c>
      <c r="V217">
        <f t="shared" si="94"/>
        <v>1.8213239321458853E-5</v>
      </c>
      <c r="W217">
        <f t="shared" si="95"/>
        <v>5646.7176115890861</v>
      </c>
      <c r="X217">
        <f t="shared" si="96"/>
        <v>5646.7176115890861</v>
      </c>
      <c r="Y217">
        <f t="shared" si="97"/>
        <v>930647.58299707831</v>
      </c>
      <c r="Z217">
        <f t="shared" si="98"/>
        <v>65204.607725910791</v>
      </c>
      <c r="AA217">
        <f t="shared" si="99"/>
        <v>9.4282745279281141E-2</v>
      </c>
      <c r="AB217">
        <f t="shared" si="100"/>
        <v>2.3900812637876192</v>
      </c>
      <c r="AC217">
        <f t="shared" si="101"/>
        <v>0.16745792294053599</v>
      </c>
      <c r="AD217">
        <v>1</v>
      </c>
      <c r="AE217">
        <f t="shared" si="102"/>
        <v>0.67411727711492264</v>
      </c>
    </row>
    <row r="218" spans="1:31" ht="16" x14ac:dyDescent="0.2">
      <c r="A218">
        <v>6</v>
      </c>
      <c r="B218">
        <v>12</v>
      </c>
      <c r="C218">
        <v>0.44</v>
      </c>
      <c r="D218">
        <v>130</v>
      </c>
      <c r="E218" s="15">
        <f t="shared" si="104"/>
        <v>0.14359756097560902</v>
      </c>
      <c r="F218" s="30">
        <f t="shared" si="83"/>
        <v>190.00634624791414</v>
      </c>
      <c r="G218" s="30">
        <f t="shared" si="84"/>
        <v>11.547347009541543</v>
      </c>
      <c r="H218">
        <v>28</v>
      </c>
      <c r="I218">
        <v>143.59756097560901</v>
      </c>
      <c r="J218">
        <v>26.881188118811799</v>
      </c>
      <c r="K218">
        <v>1.6336633663366005</v>
      </c>
      <c r="L218" s="24"/>
      <c r="M218" s="25">
        <f t="shared" si="85"/>
        <v>0.42849510379292272</v>
      </c>
      <c r="N218" s="4">
        <f t="shared" si="86"/>
        <v>0.72132657440973924</v>
      </c>
      <c r="O218" s="26">
        <f t="shared" si="87"/>
        <v>0.84930946916288363</v>
      </c>
      <c r="P218" s="26">
        <f t="shared" si="88"/>
        <v>2.2689280275926285</v>
      </c>
      <c r="Q218" s="26">
        <f t="shared" si="89"/>
        <v>0.82139380484326963</v>
      </c>
      <c r="R218" s="26">
        <f t="shared" si="90"/>
        <v>9.3981058004873913E-2</v>
      </c>
      <c r="S218" s="27">
        <f t="shared" si="91"/>
        <v>-5.4376378430922052E-5</v>
      </c>
      <c r="T218" s="27">
        <f t="shared" si="92"/>
        <v>-3494281.0045595793</v>
      </c>
      <c r="U218" s="28">
        <f t="shared" si="93"/>
        <v>-212359.61906162818</v>
      </c>
      <c r="V218">
        <f t="shared" si="94"/>
        <v>1.8213239321458853E-5</v>
      </c>
      <c r="W218">
        <f t="shared" si="95"/>
        <v>5668.6185187655519</v>
      </c>
      <c r="X218">
        <f t="shared" si="96"/>
        <v>5668.6185187655519</v>
      </c>
      <c r="Y218">
        <f t="shared" si="97"/>
        <v>1077073.4930239057</v>
      </c>
      <c r="Z218">
        <f t="shared" si="98"/>
        <v>65457.505100899209</v>
      </c>
      <c r="AA218">
        <f t="shared" si="99"/>
        <v>9.3981058004873913E-2</v>
      </c>
      <c r="AB218">
        <f t="shared" si="100"/>
        <v>2.7661310494230378</v>
      </c>
      <c r="AC218">
        <f t="shared" si="101"/>
        <v>0.16810741184338612</v>
      </c>
      <c r="AD218">
        <v>1</v>
      </c>
      <c r="AE218">
        <f t="shared" si="102"/>
        <v>0.67016069961694003</v>
      </c>
    </row>
    <row r="219" spans="1:31" ht="16" x14ac:dyDescent="0.2">
      <c r="A219">
        <v>6</v>
      </c>
      <c r="B219">
        <v>12</v>
      </c>
      <c r="C219">
        <v>0.44</v>
      </c>
      <c r="D219">
        <v>130</v>
      </c>
      <c r="E219" s="15">
        <f t="shared" si="104"/>
        <v>0.14862804878048699</v>
      </c>
      <c r="F219" s="30">
        <f t="shared" si="83"/>
        <v>222.54886963844092</v>
      </c>
      <c r="G219" s="30">
        <f t="shared" si="84"/>
        <v>12.59710582859114</v>
      </c>
      <c r="H219">
        <v>28</v>
      </c>
      <c r="I219">
        <v>148.62804878048701</v>
      </c>
      <c r="J219">
        <v>31.485148514851399</v>
      </c>
      <c r="K219">
        <v>1.782178217821798</v>
      </c>
      <c r="L219" s="24"/>
      <c r="M219" s="25">
        <f t="shared" si="85"/>
        <v>0.42122276352077387</v>
      </c>
      <c r="N219" s="4">
        <f t="shared" si="86"/>
        <v>0.73803884727618052</v>
      </c>
      <c r="O219" s="26">
        <f t="shared" si="87"/>
        <v>0.85909187359454198</v>
      </c>
      <c r="P219" s="26">
        <f t="shared" si="88"/>
        <v>2.2689280275926285</v>
      </c>
      <c r="Q219" s="26">
        <f t="shared" si="89"/>
        <v>0.82139380484326963</v>
      </c>
      <c r="R219" s="26">
        <f t="shared" si="90"/>
        <v>9.3631349481869436E-2</v>
      </c>
      <c r="S219" s="27">
        <f t="shared" si="91"/>
        <v>-4.8643180127587862E-5</v>
      </c>
      <c r="T219" s="27">
        <f t="shared" si="92"/>
        <v>-4575129.9371198565</v>
      </c>
      <c r="U219" s="28">
        <f t="shared" si="93"/>
        <v>-258969.61908225901</v>
      </c>
      <c r="V219">
        <f t="shared" si="94"/>
        <v>1.821323932145885E-5</v>
      </c>
      <c r="W219">
        <f t="shared" si="95"/>
        <v>5694.1837126503087</v>
      </c>
      <c r="X219">
        <f t="shared" si="96"/>
        <v>5694.1837126503096</v>
      </c>
      <c r="Y219">
        <f t="shared" si="97"/>
        <v>1267234.1487639472</v>
      </c>
      <c r="Z219">
        <f t="shared" si="98"/>
        <v>71730.234835695956</v>
      </c>
      <c r="AA219">
        <f t="shared" si="99"/>
        <v>9.3631349481869436E-2</v>
      </c>
      <c r="AB219">
        <f t="shared" si="100"/>
        <v>3.2545000396805106</v>
      </c>
      <c r="AC219">
        <f t="shared" si="101"/>
        <v>0.18421698337814424</v>
      </c>
      <c r="AD219">
        <v>1</v>
      </c>
      <c r="AE219">
        <f t="shared" si="102"/>
        <v>0.66581758793611689</v>
      </c>
    </row>
    <row r="220" spans="1:31" ht="16" x14ac:dyDescent="0.2">
      <c r="A220">
        <v>6</v>
      </c>
      <c r="B220">
        <v>12</v>
      </c>
      <c r="C220">
        <v>0.44</v>
      </c>
      <c r="D220">
        <v>130</v>
      </c>
      <c r="E220" s="15">
        <f t="shared" si="104"/>
        <v>0.15365853658536499</v>
      </c>
      <c r="F220" s="30">
        <f t="shared" si="83"/>
        <v>261.38994594326363</v>
      </c>
      <c r="G220" s="30">
        <f t="shared" si="84"/>
        <v>11.547347009541907</v>
      </c>
      <c r="H220">
        <v>28</v>
      </c>
      <c r="I220">
        <v>153.658536585365</v>
      </c>
      <c r="J220">
        <v>36.980198019801946</v>
      </c>
      <c r="K220">
        <v>1.633663366336652</v>
      </c>
      <c r="L220" s="24"/>
      <c r="M220" s="25">
        <f t="shared" si="85"/>
        <v>0.41395042324862502</v>
      </c>
      <c r="N220" s="4">
        <f t="shared" si="86"/>
        <v>0.75475112014262202</v>
      </c>
      <c r="O220" s="26">
        <f t="shared" si="87"/>
        <v>0.86876413378006234</v>
      </c>
      <c r="P220" s="26">
        <f t="shared" si="88"/>
        <v>2.2689280275926285</v>
      </c>
      <c r="Q220" s="26">
        <f t="shared" si="89"/>
        <v>0.82139380484326963</v>
      </c>
      <c r="R220" s="26">
        <f t="shared" si="90"/>
        <v>9.326230194189547E-2</v>
      </c>
      <c r="S220" s="27">
        <f t="shared" si="91"/>
        <v>-4.2913488968339106E-5</v>
      </c>
      <c r="T220" s="27">
        <f t="shared" si="92"/>
        <v>-6091090.5225187587</v>
      </c>
      <c r="U220" s="28">
        <f t="shared" si="93"/>
        <v>-269084.32027191628</v>
      </c>
      <c r="V220">
        <f t="shared" si="94"/>
        <v>1.821323932145885E-5</v>
      </c>
      <c r="W220">
        <f t="shared" si="95"/>
        <v>5721.3724396062116</v>
      </c>
      <c r="X220">
        <f t="shared" si="96"/>
        <v>5721.3724396062134</v>
      </c>
      <c r="Y220">
        <f t="shared" si="97"/>
        <v>1495509.2327099466</v>
      </c>
      <c r="Z220">
        <f t="shared" si="98"/>
        <v>66066.67293096229</v>
      </c>
      <c r="AA220">
        <f t="shared" si="99"/>
        <v>9.326230194189547E-2</v>
      </c>
      <c r="AB220">
        <f t="shared" si="100"/>
        <v>3.8407541825987455</v>
      </c>
      <c r="AC220">
        <f t="shared" si="101"/>
        <v>0.16967187152042854</v>
      </c>
      <c r="AD220">
        <v>1</v>
      </c>
      <c r="AE220">
        <f t="shared" si="102"/>
        <v>0.66148421682923086</v>
      </c>
    </row>
    <row r="221" spans="1:31" ht="16" x14ac:dyDescent="0.2">
      <c r="A221">
        <v>6</v>
      </c>
      <c r="B221">
        <v>12</v>
      </c>
      <c r="C221">
        <v>0.44</v>
      </c>
      <c r="D221">
        <v>130</v>
      </c>
      <c r="E221" s="15">
        <f t="shared" si="104"/>
        <v>0.15868902439024299</v>
      </c>
      <c r="F221" s="30">
        <f t="shared" si="83"/>
        <v>306.52957516238126</v>
      </c>
      <c r="G221" s="30">
        <f t="shared" si="84"/>
        <v>12.597105828591166</v>
      </c>
      <c r="H221">
        <v>28</v>
      </c>
      <c r="I221">
        <v>158.68902439024299</v>
      </c>
      <c r="J221">
        <v>43.366336633663302</v>
      </c>
      <c r="K221">
        <v>1.7821782178218015</v>
      </c>
      <c r="L221" s="24"/>
      <c r="M221" s="25">
        <f t="shared" si="85"/>
        <v>0.40667808297647617</v>
      </c>
      <c r="N221" s="4">
        <f t="shared" si="86"/>
        <v>0.77146339300906352</v>
      </c>
      <c r="O221" s="26">
        <f t="shared" si="87"/>
        <v>0.87832988848670268</v>
      </c>
      <c r="P221" s="26">
        <f t="shared" si="88"/>
        <v>2.2689280275926285</v>
      </c>
      <c r="Q221" s="26">
        <f t="shared" si="89"/>
        <v>0.82139380484326963</v>
      </c>
      <c r="R221" s="26">
        <f t="shared" si="90"/>
        <v>9.2873235799456139E-2</v>
      </c>
      <c r="S221" s="27">
        <f t="shared" si="91"/>
        <v>-3.7187639266894575E-5</v>
      </c>
      <c r="T221" s="27">
        <f t="shared" si="92"/>
        <v>-8242781.2360560903</v>
      </c>
      <c r="U221" s="28">
        <f t="shared" si="93"/>
        <v>-338744.43435847363</v>
      </c>
      <c r="V221">
        <f t="shared" si="94"/>
        <v>1.8213239321458853E-5</v>
      </c>
      <c r="W221">
        <f t="shared" si="95"/>
        <v>5750.2720294306264</v>
      </c>
      <c r="X221">
        <f t="shared" si="96"/>
        <v>5750.2720294306282</v>
      </c>
      <c r="Y221">
        <f t="shared" si="97"/>
        <v>1762628.4422494944</v>
      </c>
      <c r="Z221">
        <f t="shared" si="98"/>
        <v>72436.785297925322</v>
      </c>
      <c r="AA221">
        <f t="shared" si="99"/>
        <v>9.2873235799456139E-2</v>
      </c>
      <c r="AB221">
        <f t="shared" si="100"/>
        <v>4.5267674808466136</v>
      </c>
      <c r="AC221">
        <f t="shared" si="101"/>
        <v>0.18603154030876723</v>
      </c>
      <c r="AD221">
        <v>1</v>
      </c>
      <c r="AE221">
        <f t="shared" si="102"/>
        <v>0.65716077898669767</v>
      </c>
    </row>
    <row r="222" spans="1:31" ht="16" x14ac:dyDescent="0.2">
      <c r="A222">
        <v>6</v>
      </c>
      <c r="B222">
        <v>12</v>
      </c>
      <c r="C222">
        <v>0.44</v>
      </c>
      <c r="D222">
        <v>130</v>
      </c>
      <c r="E222" s="15">
        <f t="shared" si="104"/>
        <v>0.163262195121951</v>
      </c>
      <c r="F222" s="30">
        <f t="shared" si="83"/>
        <v>340.12185737195728</v>
      </c>
      <c r="G222" s="30">
        <f t="shared" si="84"/>
        <v>10.497588190492269</v>
      </c>
      <c r="H222">
        <v>28</v>
      </c>
      <c r="I222">
        <v>163.26219512195101</v>
      </c>
      <c r="J222">
        <v>48.118811881188051</v>
      </c>
      <c r="K222">
        <v>1.4851485148514492</v>
      </c>
      <c r="L222" s="24"/>
      <c r="M222" s="25">
        <f t="shared" si="85"/>
        <v>0.40006686454724882</v>
      </c>
      <c r="N222" s="4">
        <f t="shared" si="86"/>
        <v>0.78665636834219466</v>
      </c>
      <c r="O222" s="26">
        <f t="shared" si="87"/>
        <v>0.88693650750332442</v>
      </c>
      <c r="P222" s="26">
        <f t="shared" si="88"/>
        <v>2.2689280275926285</v>
      </c>
      <c r="Q222" s="26">
        <f t="shared" si="89"/>
        <v>0.82139380484326963</v>
      </c>
      <c r="R222" s="26">
        <f t="shared" si="90"/>
        <v>9.2501575577564929E-2</v>
      </c>
      <c r="S222" s="27">
        <f t="shared" si="91"/>
        <v>-3.1985948683893601E-5</v>
      </c>
      <c r="T222" s="27">
        <f t="shared" si="92"/>
        <v>-10633477.241312036</v>
      </c>
      <c r="U222" s="28">
        <f t="shared" si="93"/>
        <v>-328193.74201579607</v>
      </c>
      <c r="V222">
        <f t="shared" si="94"/>
        <v>1.821323932145885E-5</v>
      </c>
      <c r="W222">
        <f t="shared" si="95"/>
        <v>5778.1077374660035</v>
      </c>
      <c r="X222">
        <f t="shared" si="96"/>
        <v>5778.1077374660053</v>
      </c>
      <c r="Y222">
        <f t="shared" si="97"/>
        <v>1965260.7357622155</v>
      </c>
      <c r="Z222">
        <f t="shared" si="98"/>
        <v>60656.195548215146</v>
      </c>
      <c r="AA222">
        <f t="shared" si="99"/>
        <v>9.2501575577564929E-2</v>
      </c>
      <c r="AB222">
        <f t="shared" si="100"/>
        <v>5.0471660259149767</v>
      </c>
      <c r="AC222">
        <f t="shared" si="101"/>
        <v>0.15577672919490315</v>
      </c>
      <c r="AD222">
        <v>1</v>
      </c>
      <c r="AE222">
        <f t="shared" si="102"/>
        <v>0.65323916669416482</v>
      </c>
    </row>
    <row r="223" spans="1:31" ht="16" x14ac:dyDescent="0.2">
      <c r="A223">
        <v>6</v>
      </c>
      <c r="B223">
        <v>12</v>
      </c>
      <c r="C223">
        <v>0.44</v>
      </c>
      <c r="D223">
        <v>130</v>
      </c>
      <c r="E223" s="15">
        <f t="shared" si="104"/>
        <v>0.16875000000000001</v>
      </c>
      <c r="F223" s="30">
        <f t="shared" si="83"/>
        <v>375.81365721963181</v>
      </c>
      <c r="G223" s="30">
        <f t="shared" si="84"/>
        <v>14.696623466689683</v>
      </c>
      <c r="H223">
        <v>28</v>
      </c>
      <c r="I223">
        <v>168.75</v>
      </c>
      <c r="J223">
        <v>53.1683168316831</v>
      </c>
      <c r="K223">
        <v>2.0792079207921006</v>
      </c>
      <c r="L223" s="24"/>
      <c r="M223" s="25">
        <f t="shared" si="85"/>
        <v>0.39213340243217693</v>
      </c>
      <c r="N223" s="4">
        <f t="shared" si="86"/>
        <v>0.80488793874194986</v>
      </c>
      <c r="O223" s="26">
        <f t="shared" si="87"/>
        <v>0.89715547077524405</v>
      </c>
      <c r="P223" s="26">
        <f t="shared" si="88"/>
        <v>2.2689280275926285</v>
      </c>
      <c r="Q223" s="26">
        <f t="shared" si="89"/>
        <v>0.82139380484326963</v>
      </c>
      <c r="R223" s="26">
        <f t="shared" si="90"/>
        <v>9.2032204509379642E-2</v>
      </c>
      <c r="S223" s="27">
        <f t="shared" si="91"/>
        <v>-2.5748878252982764E-5</v>
      </c>
      <c r="T223" s="27">
        <f t="shared" si="92"/>
        <v>-14595340.951448917</v>
      </c>
      <c r="U223" s="28">
        <f t="shared" si="93"/>
        <v>-570767.52324102574</v>
      </c>
      <c r="V223">
        <f t="shared" si="94"/>
        <v>1.8213239321458846E-5</v>
      </c>
      <c r="W223">
        <f t="shared" si="95"/>
        <v>5813.5855910635419</v>
      </c>
      <c r="X223">
        <f t="shared" si="96"/>
        <v>5813.585591063541</v>
      </c>
      <c r="Y223">
        <f t="shared" si="97"/>
        <v>2184824.862536944</v>
      </c>
      <c r="Z223">
        <f t="shared" si="98"/>
        <v>85440.078423233441</v>
      </c>
      <c r="AA223">
        <f t="shared" si="99"/>
        <v>9.2032204509379642E-2</v>
      </c>
      <c r="AB223">
        <f t="shared" si="100"/>
        <v>5.6110487621857432</v>
      </c>
      <c r="AC223">
        <f t="shared" si="101"/>
        <v>0.2194264879067076</v>
      </c>
      <c r="AD223">
        <v>1</v>
      </c>
      <c r="AE223">
        <f t="shared" si="102"/>
        <v>0.64854449726458785</v>
      </c>
    </row>
    <row r="224" spans="1:31" ht="16" x14ac:dyDescent="0.2">
      <c r="A224">
        <v>6</v>
      </c>
      <c r="B224">
        <v>12</v>
      </c>
      <c r="C224">
        <v>0.44</v>
      </c>
      <c r="D224">
        <v>130</v>
      </c>
      <c r="E224" s="15">
        <f t="shared" si="104"/>
        <v>0.173323170731707</v>
      </c>
      <c r="F224" s="30">
        <f t="shared" si="83"/>
        <v>405.20690415301107</v>
      </c>
      <c r="G224" s="30">
        <f t="shared" si="84"/>
        <v>12.59710582859082</v>
      </c>
      <c r="H224">
        <v>28</v>
      </c>
      <c r="I224">
        <v>173.32317073170699</v>
      </c>
      <c r="J224">
        <v>57.326732673267252</v>
      </c>
      <c r="K224">
        <v>1.7821782178217518</v>
      </c>
      <c r="L224" s="24"/>
      <c r="M224" s="25">
        <f t="shared" si="85"/>
        <v>0.38552218400295102</v>
      </c>
      <c r="N224" s="4">
        <f t="shared" si="86"/>
        <v>0.82008091407507755</v>
      </c>
      <c r="O224" s="26">
        <f t="shared" si="87"/>
        <v>0.90558319003561316</v>
      </c>
      <c r="P224" s="26">
        <f t="shared" si="88"/>
        <v>2.2689280275926285</v>
      </c>
      <c r="Q224" s="26">
        <f t="shared" si="89"/>
        <v>0.82139380484326963</v>
      </c>
      <c r="R224" s="26">
        <f t="shared" si="90"/>
        <v>9.1620913510514213E-2</v>
      </c>
      <c r="S224" s="27">
        <f t="shared" si="91"/>
        <v>-2.0555787401199126E-5</v>
      </c>
      <c r="T224" s="27">
        <f t="shared" si="92"/>
        <v>-19712545.972788822</v>
      </c>
      <c r="U224" s="28">
        <f t="shared" si="93"/>
        <v>-612825.26340275176</v>
      </c>
      <c r="V224">
        <f t="shared" si="94"/>
        <v>1.8213239321458857E-5</v>
      </c>
      <c r="W224">
        <f t="shared" si="95"/>
        <v>5844.974790430394</v>
      </c>
      <c r="X224">
        <f t="shared" si="96"/>
        <v>5844.9747904303949</v>
      </c>
      <c r="Y224">
        <f t="shared" si="97"/>
        <v>2368424.1396826948</v>
      </c>
      <c r="Z224">
        <f t="shared" si="98"/>
        <v>73629.76600049714</v>
      </c>
      <c r="AA224">
        <f t="shared" si="99"/>
        <v>9.1620913510514213E-2</v>
      </c>
      <c r="AB224">
        <f t="shared" si="100"/>
        <v>6.0825668753450053</v>
      </c>
      <c r="AC224">
        <f t="shared" si="101"/>
        <v>0.18909534327497129</v>
      </c>
      <c r="AD224">
        <v>1</v>
      </c>
      <c r="AE224">
        <f t="shared" si="102"/>
        <v>0.64464184282083603</v>
      </c>
    </row>
    <row r="225" spans="1:31" ht="16" x14ac:dyDescent="0.2">
      <c r="A225">
        <v>6</v>
      </c>
      <c r="B225">
        <v>12</v>
      </c>
      <c r="C225">
        <v>0.44</v>
      </c>
      <c r="D225">
        <v>130</v>
      </c>
      <c r="E225" s="15">
        <f t="shared" si="104"/>
        <v>0.17881097560975601</v>
      </c>
      <c r="F225" s="30">
        <f t="shared" si="83"/>
        <v>440.89870400068548</v>
      </c>
      <c r="G225" s="30">
        <f t="shared" si="84"/>
        <v>12.597105828591165</v>
      </c>
      <c r="H225">
        <v>28</v>
      </c>
      <c r="I225">
        <v>178.81097560975601</v>
      </c>
      <c r="J225">
        <v>62.3762376237623</v>
      </c>
      <c r="K225">
        <v>1.7821782178218015</v>
      </c>
      <c r="L225" s="24"/>
      <c r="M225" s="25">
        <f t="shared" si="85"/>
        <v>0.37758872188787912</v>
      </c>
      <c r="N225" s="4">
        <f t="shared" si="86"/>
        <v>0.83831248447483286</v>
      </c>
      <c r="O225" s="26">
        <f t="shared" si="87"/>
        <v>0.9155940609652472</v>
      </c>
      <c r="P225" s="26">
        <f t="shared" si="88"/>
        <v>2.2689280275926285</v>
      </c>
      <c r="Q225" s="26">
        <f t="shared" si="89"/>
        <v>0.82139380484326963</v>
      </c>
      <c r="R225" s="26">
        <f t="shared" si="90"/>
        <v>9.1102305695440505E-2</v>
      </c>
      <c r="S225" s="27">
        <f t="shared" si="91"/>
        <v>-1.4329887348834931E-5</v>
      </c>
      <c r="T225" s="27">
        <f t="shared" si="92"/>
        <v>-30767771.809213284</v>
      </c>
      <c r="U225" s="28">
        <f t="shared" si="93"/>
        <v>-879079.19454896147</v>
      </c>
      <c r="V225">
        <f t="shared" si="94"/>
        <v>1.821323932145885E-5</v>
      </c>
      <c r="W225">
        <f t="shared" si="95"/>
        <v>5884.9617018894851</v>
      </c>
      <c r="X225">
        <f t="shared" si="96"/>
        <v>5884.9617018894842</v>
      </c>
      <c r="Y225">
        <f t="shared" si="97"/>
        <v>2594671.9874567417</v>
      </c>
      <c r="Z225">
        <f t="shared" si="98"/>
        <v>74133.485355907804</v>
      </c>
      <c r="AA225">
        <f t="shared" si="99"/>
        <v>9.1102305695440505E-2</v>
      </c>
      <c r="AB225">
        <f t="shared" si="100"/>
        <v>6.6636146874454534</v>
      </c>
      <c r="AC225">
        <f t="shared" si="101"/>
        <v>0.19038899106987239</v>
      </c>
      <c r="AD225">
        <v>1</v>
      </c>
      <c r="AE225">
        <f t="shared" si="102"/>
        <v>0.63997037969455417</v>
      </c>
    </row>
    <row r="226" spans="1:31" ht="16" x14ac:dyDescent="0.2">
      <c r="A226">
        <v>6</v>
      </c>
      <c r="B226">
        <v>12</v>
      </c>
      <c r="C226">
        <v>0.44</v>
      </c>
      <c r="D226">
        <v>130</v>
      </c>
      <c r="E226" s="15">
        <f t="shared" si="104"/>
        <v>0.18338414634146299</v>
      </c>
      <c r="F226" s="30">
        <f t="shared" si="83"/>
        <v>482.8890567626558</v>
      </c>
      <c r="G226" s="30">
        <f t="shared" si="84"/>
        <v>14.696623466689335</v>
      </c>
      <c r="H226">
        <v>28</v>
      </c>
      <c r="I226">
        <v>183.38414634146301</v>
      </c>
      <c r="J226">
        <v>68.31683168316826</v>
      </c>
      <c r="K226">
        <v>2.0792079207920509</v>
      </c>
      <c r="L226" s="24"/>
      <c r="M226" s="25">
        <f t="shared" si="85"/>
        <v>0.37097750345865332</v>
      </c>
      <c r="N226" s="4">
        <f t="shared" si="86"/>
        <v>0.85350545980796033</v>
      </c>
      <c r="O226" s="26">
        <f t="shared" si="87"/>
        <v>0.92385359219302732</v>
      </c>
      <c r="P226" s="26">
        <f t="shared" si="88"/>
        <v>2.2689280275926285</v>
      </c>
      <c r="Q226" s="26">
        <f t="shared" si="89"/>
        <v>0.82139380484326963</v>
      </c>
      <c r="R226" s="26">
        <f t="shared" si="90"/>
        <v>9.0648534347443271E-2</v>
      </c>
      <c r="S226" s="27">
        <f t="shared" si="91"/>
        <v>-9.1468448042667236E-6</v>
      </c>
      <c r="T226" s="27">
        <f t="shared" si="92"/>
        <v>-52792964.907134183</v>
      </c>
      <c r="U226" s="28">
        <f t="shared" si="93"/>
        <v>-1606742.4102171066</v>
      </c>
      <c r="V226">
        <f t="shared" si="94"/>
        <v>1.8213239321458853E-5</v>
      </c>
      <c r="W226">
        <f t="shared" si="95"/>
        <v>5920.3279101299549</v>
      </c>
      <c r="X226">
        <f t="shared" si="96"/>
        <v>5920.3279101299568</v>
      </c>
      <c r="Y226">
        <f t="shared" si="97"/>
        <v>2858861.5602482799</v>
      </c>
      <c r="Z226">
        <f t="shared" si="98"/>
        <v>87008.830094511752</v>
      </c>
      <c r="AA226">
        <f t="shared" si="99"/>
        <v>9.0648534347443271E-2</v>
      </c>
      <c r="AB226">
        <f t="shared" si="100"/>
        <v>7.3421041173364383</v>
      </c>
      <c r="AC226">
        <f t="shared" si="101"/>
        <v>0.22345534270154091</v>
      </c>
      <c r="AD226">
        <v>1</v>
      </c>
      <c r="AE226">
        <f t="shared" si="102"/>
        <v>0.63608745356911456</v>
      </c>
    </row>
    <row r="227" spans="1:31" ht="16" x14ac:dyDescent="0.2">
      <c r="A227">
        <v>6</v>
      </c>
      <c r="B227">
        <v>12</v>
      </c>
      <c r="C227">
        <v>0.44</v>
      </c>
      <c r="D227">
        <v>130</v>
      </c>
      <c r="E227" s="15">
        <f t="shared" si="104"/>
        <v>0.18841463414634099</v>
      </c>
      <c r="F227" s="30">
        <f t="shared" si="83"/>
        <v>533.27748007701973</v>
      </c>
      <c r="G227" s="30">
        <f t="shared" si="84"/>
        <v>14.696623466689683</v>
      </c>
      <c r="H227">
        <v>28</v>
      </c>
      <c r="I227">
        <v>188.414634146341</v>
      </c>
      <c r="J227">
        <v>75.445544554455395</v>
      </c>
      <c r="K227">
        <v>2.0792079207921006</v>
      </c>
      <c r="L227" s="24"/>
      <c r="M227" s="25">
        <f t="shared" si="85"/>
        <v>0.36370516318650442</v>
      </c>
      <c r="N227" s="4">
        <f t="shared" si="86"/>
        <v>0.87021773267440183</v>
      </c>
      <c r="O227" s="26">
        <f t="shared" si="87"/>
        <v>0.93285461497191613</v>
      </c>
      <c r="P227" s="26">
        <f t="shared" si="88"/>
        <v>2.2689280275926285</v>
      </c>
      <c r="Q227" s="26">
        <f t="shared" si="89"/>
        <v>0.82139380484326963</v>
      </c>
      <c r="R227" s="26">
        <f t="shared" si="90"/>
        <v>9.012590456134964E-2</v>
      </c>
      <c r="S227" s="27">
        <f t="shared" si="91"/>
        <v>-3.4513801615419902E-6</v>
      </c>
      <c r="T227" s="27">
        <f t="shared" si="92"/>
        <v>-154511370.84787691</v>
      </c>
      <c r="U227" s="28">
        <f t="shared" si="93"/>
        <v>-4258187.3855714574</v>
      </c>
      <c r="V227">
        <f t="shared" si="94"/>
        <v>1.8213239321458846E-5</v>
      </c>
      <c r="W227">
        <f t="shared" si="95"/>
        <v>5961.5057989564239</v>
      </c>
      <c r="X227">
        <f t="shared" si="96"/>
        <v>5961.5057989564248</v>
      </c>
      <c r="Y227">
        <f t="shared" si="97"/>
        <v>3179136.7899320223</v>
      </c>
      <c r="Z227">
        <f t="shared" si="98"/>
        <v>87614.006021749621</v>
      </c>
      <c r="AA227">
        <f t="shared" si="99"/>
        <v>9.012590456134964E-2</v>
      </c>
      <c r="AB227">
        <f t="shared" si="100"/>
        <v>8.1646322576419319</v>
      </c>
      <c r="AC227">
        <f t="shared" si="101"/>
        <v>0.22500955040745732</v>
      </c>
      <c r="AD227">
        <v>1</v>
      </c>
      <c r="AE227">
        <f t="shared" si="102"/>
        <v>0.63182690473499459</v>
      </c>
    </row>
    <row r="228" spans="1:31" ht="16" x14ac:dyDescent="0.2">
      <c r="A228">
        <v>6</v>
      </c>
      <c r="B228">
        <v>12</v>
      </c>
      <c r="C228">
        <v>0.44</v>
      </c>
      <c r="D228">
        <v>130</v>
      </c>
      <c r="E228" s="15">
        <f t="shared" si="104"/>
        <v>0.19298780487804801</v>
      </c>
      <c r="F228" s="30">
        <f t="shared" si="83"/>
        <v>556.37217409610332</v>
      </c>
      <c r="G228" s="30">
        <f t="shared" si="84"/>
        <v>16.796141104787853</v>
      </c>
      <c r="H228">
        <v>28</v>
      </c>
      <c r="I228">
        <v>192.987804878048</v>
      </c>
      <c r="J228">
        <v>78.71287128712865</v>
      </c>
      <c r="K228">
        <v>2.3762376237623499</v>
      </c>
      <c r="L228" s="24"/>
      <c r="M228" s="25">
        <f t="shared" si="85"/>
        <v>0.35709394475727857</v>
      </c>
      <c r="N228" s="4">
        <f t="shared" si="86"/>
        <v>0.88541070800752975</v>
      </c>
      <c r="O228" s="26">
        <f t="shared" si="87"/>
        <v>0.94096264963468645</v>
      </c>
      <c r="P228" s="26">
        <f t="shared" si="88"/>
        <v>2.2689280275926285</v>
      </c>
      <c r="Q228" s="26">
        <f t="shared" si="89"/>
        <v>0.82139380484326963</v>
      </c>
      <c r="R228" s="26">
        <f t="shared" si="90"/>
        <v>8.9628729216666411E-2</v>
      </c>
      <c r="S228" s="27">
        <f t="shared" si="91"/>
        <v>1.7205984963674644E-6</v>
      </c>
      <c r="T228" s="27">
        <f t="shared" si="92"/>
        <v>323359677.03721631</v>
      </c>
      <c r="U228" s="28">
        <f t="shared" si="93"/>
        <v>9761801.5709347334</v>
      </c>
      <c r="V228">
        <f t="shared" si="94"/>
        <v>1.821323932145885E-5</v>
      </c>
      <c r="W228">
        <f t="shared" si="95"/>
        <v>6001.1275161239873</v>
      </c>
      <c r="X228">
        <f t="shared" si="96"/>
        <v>6001.1275161239892</v>
      </c>
      <c r="Y228">
        <f t="shared" si="97"/>
        <v>3338860.3631738522</v>
      </c>
      <c r="Z228">
        <f t="shared" si="98"/>
        <v>100795.78454864357</v>
      </c>
      <c r="AA228">
        <f t="shared" si="99"/>
        <v>8.9628729216666411E-2</v>
      </c>
      <c r="AB228">
        <f t="shared" si="100"/>
        <v>8.5748329896538316</v>
      </c>
      <c r="AC228">
        <f t="shared" si="101"/>
        <v>0.25886288270652813</v>
      </c>
      <c r="AD228">
        <v>1</v>
      </c>
      <c r="AE228">
        <f t="shared" si="102"/>
        <v>0.62796356390233832</v>
      </c>
    </row>
    <row r="229" spans="1:31" ht="16" x14ac:dyDescent="0.2">
      <c r="A229">
        <v>6</v>
      </c>
      <c r="B229">
        <v>12</v>
      </c>
      <c r="C229">
        <v>0.44</v>
      </c>
      <c r="D229">
        <v>130</v>
      </c>
      <c r="E229" s="15">
        <f t="shared" si="104"/>
        <v>0.19847560975609699</v>
      </c>
      <c r="F229" s="30">
        <f t="shared" si="83"/>
        <v>558.47169173420207</v>
      </c>
      <c r="G229" s="30">
        <f t="shared" si="84"/>
        <v>16.796141104787857</v>
      </c>
      <c r="H229">
        <v>28</v>
      </c>
      <c r="I229">
        <v>198.47560975609699</v>
      </c>
      <c r="J229">
        <v>79.009900990098956</v>
      </c>
      <c r="K229">
        <v>2.3762376237623499</v>
      </c>
      <c r="L229" s="24"/>
      <c r="M229" s="25">
        <f t="shared" si="85"/>
        <v>0.34916048264220667</v>
      </c>
      <c r="N229" s="4">
        <f t="shared" si="86"/>
        <v>0.90364227840728473</v>
      </c>
      <c r="O229" s="26">
        <f t="shared" si="87"/>
        <v>0.95060100905021383</v>
      </c>
      <c r="P229" s="26">
        <f t="shared" si="88"/>
        <v>2.2689280275926285</v>
      </c>
      <c r="Q229" s="26">
        <f t="shared" si="89"/>
        <v>0.82139380484326963</v>
      </c>
      <c r="R229" s="26">
        <f t="shared" si="90"/>
        <v>8.9003403988301699E-2</v>
      </c>
      <c r="S229" s="27">
        <f t="shared" si="91"/>
        <v>7.9192713582064772E-6</v>
      </c>
      <c r="T229" s="27">
        <f t="shared" si="92"/>
        <v>70520590.401978895</v>
      </c>
      <c r="U229" s="28">
        <f t="shared" si="93"/>
        <v>2120920.0120895687</v>
      </c>
      <c r="V229">
        <f t="shared" si="94"/>
        <v>1.8213239321458853E-5</v>
      </c>
      <c r="W229">
        <f t="shared" si="95"/>
        <v>6051.5955896863697</v>
      </c>
      <c r="X229">
        <f t="shared" si="96"/>
        <v>6051.5955896863707</v>
      </c>
      <c r="Y229">
        <f t="shared" si="97"/>
        <v>3379644.8266633837</v>
      </c>
      <c r="Z229">
        <f t="shared" si="98"/>
        <v>101643.45343348416</v>
      </c>
      <c r="AA229">
        <f t="shared" si="99"/>
        <v>8.9003403988301699E-2</v>
      </c>
      <c r="AB229">
        <f t="shared" si="100"/>
        <v>8.6795753043827197</v>
      </c>
      <c r="AC229">
        <f t="shared" si="101"/>
        <v>0.26103985877842495</v>
      </c>
      <c r="AD229">
        <v>1</v>
      </c>
      <c r="AE229">
        <f t="shared" si="102"/>
        <v>0.62334023639603209</v>
      </c>
    </row>
    <row r="230" spans="1:31" ht="16" x14ac:dyDescent="0.2">
      <c r="A230">
        <v>6</v>
      </c>
      <c r="B230">
        <v>12</v>
      </c>
      <c r="C230">
        <v>0.44</v>
      </c>
      <c r="D230">
        <v>130</v>
      </c>
      <c r="E230" s="15">
        <f t="shared" si="104"/>
        <v>0.203048780487804</v>
      </c>
      <c r="F230" s="30">
        <f t="shared" si="83"/>
        <v>595.21325040092574</v>
      </c>
      <c r="G230" s="30">
        <f t="shared" si="84"/>
        <v>17.845899923837486</v>
      </c>
      <c r="H230">
        <v>28</v>
      </c>
      <c r="I230">
        <v>203.04878048780401</v>
      </c>
      <c r="J230">
        <v>84.20792079207915</v>
      </c>
      <c r="K230">
        <v>2.5247524752475528</v>
      </c>
      <c r="L230" s="24"/>
      <c r="M230" s="25">
        <f t="shared" si="85"/>
        <v>0.34254926421298082</v>
      </c>
      <c r="N230" s="4">
        <f t="shared" si="86"/>
        <v>0.91883525374041253</v>
      </c>
      <c r="O230" s="26">
        <f t="shared" si="87"/>
        <v>0.95855894640883332</v>
      </c>
      <c r="P230" s="26">
        <f t="shared" si="88"/>
        <v>2.2689280275926285</v>
      </c>
      <c r="Q230" s="26">
        <f t="shared" si="89"/>
        <v>0.82139380484326963</v>
      </c>
      <c r="R230" s="26">
        <f t="shared" si="90"/>
        <v>8.8457545310605498E-2</v>
      </c>
      <c r="S230" s="27">
        <f t="shared" si="91"/>
        <v>1.3077980110564303E-5</v>
      </c>
      <c r="T230" s="27">
        <f t="shared" si="92"/>
        <v>45512628.507525913</v>
      </c>
      <c r="U230" s="28">
        <f t="shared" si="93"/>
        <v>1364576.1633649901</v>
      </c>
      <c r="V230">
        <f t="shared" si="94"/>
        <v>1.821323932145885E-5</v>
      </c>
      <c r="W230">
        <f t="shared" si="95"/>
        <v>6096.2381386283569</v>
      </c>
      <c r="X230">
        <f t="shared" si="96"/>
        <v>6096.2381386283596</v>
      </c>
      <c r="Y230">
        <f t="shared" si="97"/>
        <v>3628561.7177110752</v>
      </c>
      <c r="Z230">
        <f t="shared" si="98"/>
        <v>108792.85573384303</v>
      </c>
      <c r="AA230">
        <f t="shared" si="99"/>
        <v>8.8457545310605498E-2</v>
      </c>
      <c r="AB230">
        <f t="shared" si="100"/>
        <v>9.3188415619895153</v>
      </c>
      <c r="AC230">
        <f t="shared" si="101"/>
        <v>0.27940089339298696</v>
      </c>
      <c r="AD230">
        <v>1</v>
      </c>
      <c r="AE230">
        <f t="shared" si="102"/>
        <v>0.61949824170094725</v>
      </c>
    </row>
    <row r="231" spans="1:31" ht="16" x14ac:dyDescent="0.2">
      <c r="A231">
        <v>6</v>
      </c>
      <c r="B231">
        <v>12</v>
      </c>
      <c r="C231">
        <v>0.44</v>
      </c>
      <c r="D231">
        <v>130</v>
      </c>
      <c r="E231" s="15">
        <f t="shared" si="104"/>
        <v>0.20899390243902399</v>
      </c>
      <c r="F231" s="30">
        <f t="shared" si="83"/>
        <v>633.00456788669885</v>
      </c>
      <c r="G231" s="30">
        <f t="shared" si="84"/>
        <v>17.845899923837138</v>
      </c>
      <c r="H231">
        <v>28</v>
      </c>
      <c r="I231">
        <v>208.993902439024</v>
      </c>
      <c r="J231">
        <v>89.554455445544505</v>
      </c>
      <c r="K231">
        <v>2.524752475247503</v>
      </c>
      <c r="L231" s="24"/>
      <c r="M231" s="25">
        <f t="shared" si="85"/>
        <v>0.33395468025498593</v>
      </c>
      <c r="N231" s="4">
        <f t="shared" si="86"/>
        <v>0.93858612167348143</v>
      </c>
      <c r="O231" s="26">
        <f t="shared" si="87"/>
        <v>0.96880654501994434</v>
      </c>
      <c r="P231" s="26">
        <f t="shared" si="88"/>
        <v>2.2689280275926285</v>
      </c>
      <c r="Q231" s="26">
        <f t="shared" si="89"/>
        <v>0.82139380484326963</v>
      </c>
      <c r="R231" s="26">
        <f t="shared" si="90"/>
        <v>8.7713012082304018E-2</v>
      </c>
      <c r="S231" s="27">
        <f t="shared" si="91"/>
        <v>1.9774315128978035E-5</v>
      </c>
      <c r="T231" s="27">
        <f t="shared" si="92"/>
        <v>32011453.431278124</v>
      </c>
      <c r="U231" s="28">
        <f t="shared" si="93"/>
        <v>902478.78661977407</v>
      </c>
      <c r="V231">
        <f t="shared" si="94"/>
        <v>1.821323932145885E-5</v>
      </c>
      <c r="W231">
        <f t="shared" si="95"/>
        <v>6158.0320099770333</v>
      </c>
      <c r="X231">
        <f t="shared" si="96"/>
        <v>6158.0320099770342</v>
      </c>
      <c r="Y231">
        <f t="shared" si="97"/>
        <v>3898062.391507972</v>
      </c>
      <c r="Z231">
        <f t="shared" si="98"/>
        <v>109895.62297783581</v>
      </c>
      <c r="AA231">
        <f t="shared" si="99"/>
        <v>8.7713012082304018E-2</v>
      </c>
      <c r="AB231">
        <f t="shared" si="100"/>
        <v>10.010970916632802</v>
      </c>
      <c r="AC231">
        <f t="shared" si="101"/>
        <v>0.28223301091667707</v>
      </c>
      <c r="AD231">
        <v>1</v>
      </c>
      <c r="AE231">
        <f t="shared" si="102"/>
        <v>0.61451861770956806</v>
      </c>
    </row>
    <row r="232" spans="1:31" ht="16" x14ac:dyDescent="0.2">
      <c r="A232">
        <v>6</v>
      </c>
      <c r="B232">
        <v>12</v>
      </c>
      <c r="C232">
        <v>0.44</v>
      </c>
      <c r="D232">
        <v>130</v>
      </c>
      <c r="E232" s="15">
        <f t="shared" si="104"/>
        <v>0.21356707317073098</v>
      </c>
      <c r="F232" s="30">
        <f t="shared" si="83"/>
        <v>647.70119135338871</v>
      </c>
      <c r="G232" s="30">
        <f t="shared" si="84"/>
        <v>22.044935200034178</v>
      </c>
      <c r="H232">
        <v>28</v>
      </c>
      <c r="I232">
        <v>213.56707317073099</v>
      </c>
      <c r="J232">
        <v>91.633663366336606</v>
      </c>
      <c r="K232">
        <v>3.1188118811881012</v>
      </c>
      <c r="L232" s="24"/>
      <c r="M232" s="25">
        <f t="shared" si="85"/>
        <v>0.32734346182576007</v>
      </c>
      <c r="N232" s="4">
        <f t="shared" si="86"/>
        <v>0.95377909700660934</v>
      </c>
      <c r="O232" s="26">
        <f t="shared" si="87"/>
        <v>0.97661614619389192</v>
      </c>
      <c r="P232" s="26">
        <f t="shared" si="88"/>
        <v>2.2689280275926285</v>
      </c>
      <c r="Q232" s="26">
        <f t="shared" si="89"/>
        <v>0.82139380484326963</v>
      </c>
      <c r="R232" s="26">
        <f t="shared" si="90"/>
        <v>8.7112476089820035E-2</v>
      </c>
      <c r="S232" s="27">
        <f t="shared" si="91"/>
        <v>2.4917149849812848E-5</v>
      </c>
      <c r="T232" s="27">
        <f t="shared" si="92"/>
        <v>25994192.5644539</v>
      </c>
      <c r="U232" s="28">
        <f t="shared" si="93"/>
        <v>884729.40656973887</v>
      </c>
      <c r="V232">
        <f t="shared" si="94"/>
        <v>1.8213239321458853E-5</v>
      </c>
      <c r="W232">
        <f t="shared" si="95"/>
        <v>6208.6501895074898</v>
      </c>
      <c r="X232">
        <f t="shared" si="96"/>
        <v>6208.6501895074916</v>
      </c>
      <c r="Y232">
        <f t="shared" si="97"/>
        <v>4021350.1244404451</v>
      </c>
      <c r="Z232">
        <f t="shared" si="98"/>
        <v>136869.29110737258</v>
      </c>
      <c r="AA232">
        <f t="shared" si="99"/>
        <v>8.7112476089820035E-2</v>
      </c>
      <c r="AB232">
        <f t="shared" si="100"/>
        <v>10.327597431245133</v>
      </c>
      <c r="AC232">
        <f t="shared" si="101"/>
        <v>0.35150655762746613</v>
      </c>
      <c r="AD232">
        <v>1</v>
      </c>
      <c r="AE232">
        <f t="shared" si="102"/>
        <v>0.61069989075524844</v>
      </c>
    </row>
    <row r="233" spans="1:31" ht="16" x14ac:dyDescent="0.2">
      <c r="A233">
        <v>6</v>
      </c>
      <c r="B233">
        <v>12</v>
      </c>
      <c r="C233">
        <v>0.44</v>
      </c>
      <c r="D233">
        <v>130</v>
      </c>
      <c r="E233" s="15">
        <f t="shared" si="104"/>
        <v>0.21859756097560901</v>
      </c>
      <c r="F233" s="30">
        <f t="shared" si="83"/>
        <v>640.35287962004395</v>
      </c>
      <c r="G233" s="30">
        <f t="shared" si="84"/>
        <v>20.995176380984947</v>
      </c>
      <c r="H233">
        <v>28</v>
      </c>
      <c r="I233">
        <v>218.59756097560901</v>
      </c>
      <c r="J233">
        <v>90.594059405940556</v>
      </c>
      <c r="K233">
        <v>2.9702970297029552</v>
      </c>
      <c r="L233" s="24"/>
      <c r="M233" s="25">
        <f t="shared" si="85"/>
        <v>0.32007112155361112</v>
      </c>
      <c r="N233" s="4">
        <f t="shared" si="86"/>
        <v>0.97049136987305085</v>
      </c>
      <c r="O233" s="26">
        <f t="shared" si="87"/>
        <v>0.98513520385429876</v>
      </c>
      <c r="P233" s="26">
        <f t="shared" si="88"/>
        <v>2.2689280275926285</v>
      </c>
      <c r="Q233" s="26">
        <f t="shared" si="89"/>
        <v>0.82139380484326963</v>
      </c>
      <c r="R233" s="26">
        <f t="shared" si="90"/>
        <v>8.6422918046908048E-2</v>
      </c>
      <c r="S233" s="27">
        <f t="shared" si="91"/>
        <v>3.0565489335564158E-5</v>
      </c>
      <c r="T233" s="27">
        <f t="shared" si="92"/>
        <v>20950192.309696414</v>
      </c>
      <c r="U233" s="28">
        <f t="shared" si="93"/>
        <v>686891.55113758403</v>
      </c>
      <c r="V233">
        <f t="shared" si="94"/>
        <v>1.8213239321458857E-5</v>
      </c>
      <c r="W233">
        <f t="shared" si="95"/>
        <v>6267.6461923848001</v>
      </c>
      <c r="X233">
        <f t="shared" si="96"/>
        <v>6267.6461923848019</v>
      </c>
      <c r="Y233">
        <f t="shared" si="97"/>
        <v>4013505.2877332116</v>
      </c>
      <c r="Z233">
        <f t="shared" si="98"/>
        <v>131590.33730272762</v>
      </c>
      <c r="AA233">
        <f t="shared" si="99"/>
        <v>8.6422918046908048E-2</v>
      </c>
      <c r="AB233">
        <f t="shared" si="100"/>
        <v>10.307450387859442</v>
      </c>
      <c r="AC233">
        <f t="shared" si="101"/>
        <v>0.33794919304457022</v>
      </c>
      <c r="AD233">
        <v>1</v>
      </c>
      <c r="AE233">
        <f t="shared" si="102"/>
        <v>0.60651134797140949</v>
      </c>
    </row>
    <row r="234" spans="1:31" ht="16" x14ac:dyDescent="0.2">
      <c r="A234">
        <v>6</v>
      </c>
      <c r="B234">
        <v>12</v>
      </c>
      <c r="C234">
        <v>0.44</v>
      </c>
      <c r="D234">
        <v>130</v>
      </c>
      <c r="E234" s="15">
        <f t="shared" si="104"/>
        <v>0.223628048780487</v>
      </c>
      <c r="F234" s="30">
        <f t="shared" si="83"/>
        <v>644.55191489624065</v>
      </c>
      <c r="G234" s="30">
        <f t="shared" si="84"/>
        <v>18.895658742886372</v>
      </c>
      <c r="H234">
        <v>28</v>
      </c>
      <c r="I234">
        <v>223.62804878048701</v>
      </c>
      <c r="J234">
        <v>91.188118811881139</v>
      </c>
      <c r="K234">
        <v>2.673267326732649</v>
      </c>
      <c r="L234" s="24"/>
      <c r="M234" s="25">
        <f t="shared" si="85"/>
        <v>0.31279878128146227</v>
      </c>
      <c r="N234" s="4">
        <f t="shared" si="86"/>
        <v>0.98720364273949213</v>
      </c>
      <c r="O234" s="26">
        <f t="shared" si="87"/>
        <v>0.99358122100787116</v>
      </c>
      <c r="P234" s="26">
        <f t="shared" si="88"/>
        <v>2.2689280275926285</v>
      </c>
      <c r="Q234" s="26">
        <f t="shared" si="89"/>
        <v>0.82139380484326963</v>
      </c>
      <c r="R234" s="26">
        <f t="shared" si="90"/>
        <v>8.5701958265006012E-2</v>
      </c>
      <c r="S234" s="27">
        <f t="shared" si="91"/>
        <v>3.6204065163693947E-5</v>
      </c>
      <c r="T234" s="27">
        <f t="shared" si="92"/>
        <v>17803302.252991419</v>
      </c>
      <c r="U234" s="28">
        <f t="shared" si="93"/>
        <v>521920.91295414139</v>
      </c>
      <c r="V234">
        <f t="shared" si="94"/>
        <v>1.821323932145885E-5</v>
      </c>
      <c r="W234">
        <f t="shared" si="95"/>
        <v>6330.3517090325895</v>
      </c>
      <c r="X234">
        <f t="shared" si="96"/>
        <v>6330.3517090325904</v>
      </c>
      <c r="Y234">
        <f t="shared" si="97"/>
        <v>4080240.3160236459</v>
      </c>
      <c r="Z234">
        <f t="shared" si="98"/>
        <v>119616.16561632736</v>
      </c>
      <c r="AA234">
        <f t="shared" si="99"/>
        <v>8.5701958265006012E-2</v>
      </c>
      <c r="AB234">
        <f t="shared" si="100"/>
        <v>10.47883872397013</v>
      </c>
      <c r="AC234">
        <f t="shared" si="101"/>
        <v>0.30719722643560382</v>
      </c>
      <c r="AD234">
        <v>1</v>
      </c>
      <c r="AE234">
        <f t="shared" si="102"/>
        <v>0.60233569168930223</v>
      </c>
    </row>
    <row r="235" spans="1:31" ht="16" x14ac:dyDescent="0.2">
      <c r="A235">
        <v>6</v>
      </c>
      <c r="B235">
        <v>12</v>
      </c>
      <c r="C235">
        <v>0.44</v>
      </c>
      <c r="D235">
        <v>130</v>
      </c>
      <c r="E235" s="15">
        <f t="shared" si="104"/>
        <v>0.22911585365853598</v>
      </c>
      <c r="F235" s="30">
        <f t="shared" si="83"/>
        <v>658.19877954388062</v>
      </c>
      <c r="G235" s="30">
        <f t="shared" si="84"/>
        <v>22.044935200034523</v>
      </c>
      <c r="H235">
        <v>28</v>
      </c>
      <c r="I235">
        <v>229.115853658536</v>
      </c>
      <c r="J235">
        <v>93.118811881188051</v>
      </c>
      <c r="K235">
        <v>3.1188118811881509</v>
      </c>
      <c r="L235" s="24"/>
      <c r="M235" s="25">
        <f t="shared" si="85"/>
        <v>0.30486531916639042</v>
      </c>
      <c r="N235" s="4">
        <f t="shared" si="86"/>
        <v>1.0054352131392474</v>
      </c>
      <c r="O235" s="26">
        <f t="shared" si="87"/>
        <v>1.0027139238782155</v>
      </c>
      <c r="P235" s="26">
        <f t="shared" si="88"/>
        <v>2.2689280275926285</v>
      </c>
      <c r="Q235" s="26">
        <f t="shared" si="89"/>
        <v>0.82139380484326963</v>
      </c>
      <c r="R235" s="26">
        <f t="shared" si="90"/>
        <v>8.4878318167867908E-2</v>
      </c>
      <c r="S235" s="27">
        <f t="shared" si="91"/>
        <v>4.2343387182135187E-5</v>
      </c>
      <c r="T235" s="27">
        <f t="shared" si="92"/>
        <v>15544311.009242473</v>
      </c>
      <c r="U235" s="28">
        <f t="shared" si="93"/>
        <v>520622.85676889244</v>
      </c>
      <c r="V235">
        <f t="shared" si="94"/>
        <v>1.8213239321458846E-5</v>
      </c>
      <c r="W235">
        <f t="shared" si="95"/>
        <v>6403.3012004342663</v>
      </c>
      <c r="X235">
        <f t="shared" si="96"/>
        <v>6403.3012004342672</v>
      </c>
      <c r="Y235">
        <f t="shared" si="97"/>
        <v>4214645.0351777002</v>
      </c>
      <c r="Z235">
        <f t="shared" si="98"/>
        <v>141160.3600298767</v>
      </c>
      <c r="AA235">
        <f t="shared" si="99"/>
        <v>8.4878318167867908E-2</v>
      </c>
      <c r="AB235">
        <f t="shared" si="100"/>
        <v>10.824015788719194</v>
      </c>
      <c r="AC235">
        <f t="shared" si="101"/>
        <v>0.36252684459825457</v>
      </c>
      <c r="AD235">
        <v>1</v>
      </c>
      <c r="AE235">
        <f t="shared" si="102"/>
        <v>0.59779544458290257</v>
      </c>
    </row>
    <row r="236" spans="1:31" ht="16" x14ac:dyDescent="0.2">
      <c r="A236">
        <v>6</v>
      </c>
      <c r="B236">
        <v>12</v>
      </c>
      <c r="C236">
        <v>0.44</v>
      </c>
      <c r="D236">
        <v>130</v>
      </c>
      <c r="E236" s="15">
        <f t="shared" si="104"/>
        <v>0.23323170731707299</v>
      </c>
      <c r="F236" s="30">
        <f t="shared" si="83"/>
        <v>665.5470912772256</v>
      </c>
      <c r="G236" s="30">
        <f t="shared" si="84"/>
        <v>18.895658742886724</v>
      </c>
      <c r="H236">
        <v>28</v>
      </c>
      <c r="I236">
        <v>233.23170731707299</v>
      </c>
      <c r="J236">
        <v>94.158415841584102</v>
      </c>
      <c r="K236">
        <v>2.6732673267326987</v>
      </c>
      <c r="L236" s="24"/>
      <c r="M236" s="25">
        <f t="shared" si="85"/>
        <v>0.29891522258008613</v>
      </c>
      <c r="N236" s="4">
        <f t="shared" si="86"/>
        <v>1.0191088909390646</v>
      </c>
      <c r="O236" s="26">
        <f t="shared" si="87"/>
        <v>1.0095092327161077</v>
      </c>
      <c r="P236" s="26">
        <f t="shared" si="88"/>
        <v>2.2689280275926285</v>
      </c>
      <c r="Q236" s="26">
        <f t="shared" si="89"/>
        <v>0.82139380484326963</v>
      </c>
      <c r="R236" s="26">
        <f t="shared" si="90"/>
        <v>8.4234270997343555E-2</v>
      </c>
      <c r="S236" s="27">
        <f t="shared" si="91"/>
        <v>4.6939282274004083E-5</v>
      </c>
      <c r="T236" s="27">
        <f t="shared" si="92"/>
        <v>14178893.648014275</v>
      </c>
      <c r="U236" s="28">
        <f t="shared" si="93"/>
        <v>402555.34016444726</v>
      </c>
      <c r="V236">
        <f t="shared" si="94"/>
        <v>1.821323932145885E-5</v>
      </c>
      <c r="W236">
        <f t="shared" si="95"/>
        <v>6461.3454075233285</v>
      </c>
      <c r="X236">
        <f t="shared" si="96"/>
        <v>6461.3454075233312</v>
      </c>
      <c r="Y236">
        <f t="shared" si="97"/>
        <v>4300329.641714613</v>
      </c>
      <c r="Z236">
        <f t="shared" si="98"/>
        <v>122091.37784047921</v>
      </c>
      <c r="AA236">
        <f t="shared" si="99"/>
        <v>8.4234270997343555E-2</v>
      </c>
      <c r="AB236">
        <f t="shared" si="100"/>
        <v>11.044070271662532</v>
      </c>
      <c r="AC236">
        <f t="shared" si="101"/>
        <v>0.31355404556770916</v>
      </c>
      <c r="AD236">
        <v>1</v>
      </c>
      <c r="AE236">
        <f t="shared" si="102"/>
        <v>0.59440075023347916</v>
      </c>
    </row>
    <row r="237" spans="1:31" ht="16" x14ac:dyDescent="0.2">
      <c r="A237">
        <v>6</v>
      </c>
      <c r="B237">
        <v>12</v>
      </c>
      <c r="C237">
        <v>0.44</v>
      </c>
      <c r="D237">
        <v>130</v>
      </c>
      <c r="E237" s="15">
        <f t="shared" si="104"/>
        <v>0.23780487804878001</v>
      </c>
      <c r="F237" s="30">
        <f t="shared" si="83"/>
        <v>663.44757363912697</v>
      </c>
      <c r="G237" s="30">
        <f t="shared" si="84"/>
        <v>20.995176380985239</v>
      </c>
      <c r="H237">
        <v>28</v>
      </c>
      <c r="I237">
        <v>237.80487804878001</v>
      </c>
      <c r="J237">
        <v>93.861386138613796</v>
      </c>
      <c r="K237">
        <v>2.9702970297029978</v>
      </c>
      <c r="L237" s="24"/>
      <c r="M237" s="25">
        <f t="shared" si="85"/>
        <v>0.29230400415086027</v>
      </c>
      <c r="N237" s="4">
        <f t="shared" si="86"/>
        <v>1.0343018662721923</v>
      </c>
      <c r="O237" s="26">
        <f t="shared" si="87"/>
        <v>1.0170063255812092</v>
      </c>
      <c r="P237" s="26">
        <f t="shared" si="88"/>
        <v>2.2689280275926285</v>
      </c>
      <c r="Q237" s="26">
        <f t="shared" si="89"/>
        <v>0.82139380484326963</v>
      </c>
      <c r="R237" s="26">
        <f t="shared" si="90"/>
        <v>8.349131357927729E-2</v>
      </c>
      <c r="S237" s="27">
        <f t="shared" si="91"/>
        <v>5.2036703633341853E-5</v>
      </c>
      <c r="T237" s="27">
        <f t="shared" si="92"/>
        <v>12749608.013487453</v>
      </c>
      <c r="U237" s="28">
        <f t="shared" si="93"/>
        <v>403468.60802175885</v>
      </c>
      <c r="V237">
        <f t="shared" si="94"/>
        <v>1.8213239321458846E-5</v>
      </c>
      <c r="W237">
        <f t="shared" si="95"/>
        <v>6529.424178008926</v>
      </c>
      <c r="X237">
        <f t="shared" si="96"/>
        <v>6529.4241780089278</v>
      </c>
      <c r="Y237">
        <f t="shared" si="97"/>
        <v>4331930.6281606741</v>
      </c>
      <c r="Z237">
        <f t="shared" si="98"/>
        <v>137086.41228356698</v>
      </c>
      <c r="AA237">
        <f t="shared" si="99"/>
        <v>8.349131357927729E-2</v>
      </c>
      <c r="AB237">
        <f t="shared" si="100"/>
        <v>11.125227658198369</v>
      </c>
      <c r="AC237">
        <f t="shared" si="101"/>
        <v>0.35206416639868604</v>
      </c>
      <c r="AD237">
        <v>1</v>
      </c>
      <c r="AE237">
        <f t="shared" si="102"/>
        <v>0.59063962292979921</v>
      </c>
    </row>
    <row r="238" spans="1:31" ht="16" x14ac:dyDescent="0.2">
      <c r="A238">
        <v>6</v>
      </c>
      <c r="B238">
        <v>12</v>
      </c>
      <c r="C238">
        <v>0.44</v>
      </c>
      <c r="D238">
        <v>130</v>
      </c>
      <c r="E238" s="15">
        <f t="shared" si="104"/>
        <v>0.242835365853658</v>
      </c>
      <c r="F238" s="30">
        <f t="shared" si="83"/>
        <v>649.80070899148689</v>
      </c>
      <c r="G238" s="30">
        <f t="shared" si="84"/>
        <v>19.945417561935653</v>
      </c>
      <c r="H238">
        <v>28</v>
      </c>
      <c r="I238">
        <v>242.835365853658</v>
      </c>
      <c r="J238">
        <v>91.930693069306898</v>
      </c>
      <c r="K238">
        <v>2.8217821782178021</v>
      </c>
      <c r="L238" s="24"/>
      <c r="M238" s="25">
        <f t="shared" si="85"/>
        <v>0.28503166387871137</v>
      </c>
      <c r="N238" s="4">
        <f t="shared" si="86"/>
        <v>1.0510141391386338</v>
      </c>
      <c r="O238" s="26">
        <f t="shared" si="87"/>
        <v>1.0251898063961784</v>
      </c>
      <c r="P238" s="26">
        <f t="shared" si="88"/>
        <v>2.2689280275926285</v>
      </c>
      <c r="Q238" s="26">
        <f t="shared" si="89"/>
        <v>0.82139380484326963</v>
      </c>
      <c r="R238" s="26">
        <f t="shared" si="90"/>
        <v>8.2639720642752906E-2</v>
      </c>
      <c r="S238" s="27">
        <f t="shared" si="91"/>
        <v>5.7632172886382592E-5</v>
      </c>
      <c r="T238" s="27">
        <f t="shared" si="92"/>
        <v>11274964.597856117</v>
      </c>
      <c r="U238" s="28">
        <f t="shared" si="93"/>
        <v>346081.30429606588</v>
      </c>
      <c r="V238">
        <f t="shared" si="94"/>
        <v>1.8213239321458846E-5</v>
      </c>
      <c r="W238">
        <f t="shared" si="95"/>
        <v>6608.9737845465816</v>
      </c>
      <c r="X238">
        <f t="shared" si="96"/>
        <v>6608.9737845465825</v>
      </c>
      <c r="Y238">
        <f t="shared" si="97"/>
        <v>4294515.8509045197</v>
      </c>
      <c r="Z238">
        <f t="shared" si="98"/>
        <v>131818.74178866774</v>
      </c>
      <c r="AA238">
        <f t="shared" si="99"/>
        <v>8.2639720642752906E-2</v>
      </c>
      <c r="AB238">
        <f t="shared" si="100"/>
        <v>11.029139343198681</v>
      </c>
      <c r="AC238">
        <f t="shared" si="101"/>
        <v>0.33853577951659702</v>
      </c>
      <c r="AD238">
        <v>1</v>
      </c>
      <c r="AE238">
        <f t="shared" si="102"/>
        <v>0.58651571060628149</v>
      </c>
    </row>
    <row r="239" spans="1:31" ht="16" x14ac:dyDescent="0.2">
      <c r="A239">
        <v>6</v>
      </c>
      <c r="B239">
        <v>12</v>
      </c>
      <c r="C239">
        <v>0.44</v>
      </c>
      <c r="D239">
        <v>130</v>
      </c>
      <c r="E239" s="15">
        <f t="shared" si="104"/>
        <v>0.24832317073170698</v>
      </c>
      <c r="F239" s="30">
        <f t="shared" si="83"/>
        <v>655.04950308673301</v>
      </c>
      <c r="G239" s="30">
        <f t="shared" si="84"/>
        <v>20.995176380985296</v>
      </c>
      <c r="H239">
        <v>28</v>
      </c>
      <c r="I239">
        <v>248.32317073170699</v>
      </c>
      <c r="J239">
        <v>92.673267326732599</v>
      </c>
      <c r="K239">
        <v>2.9702970297030049</v>
      </c>
      <c r="L239" s="24"/>
      <c r="M239" s="25">
        <f t="shared" si="85"/>
        <v>0.27709820176363947</v>
      </c>
      <c r="N239" s="4">
        <f t="shared" si="86"/>
        <v>1.0692457095383892</v>
      </c>
      <c r="O239" s="26">
        <f t="shared" si="87"/>
        <v>1.0340433789442245</v>
      </c>
      <c r="P239" s="26">
        <f t="shared" si="88"/>
        <v>2.2689280275926285</v>
      </c>
      <c r="Q239" s="26">
        <f t="shared" si="89"/>
        <v>0.82139380484326963</v>
      </c>
      <c r="R239" s="26">
        <f t="shared" si="90"/>
        <v>8.1668198492499011E-2</v>
      </c>
      <c r="S239" s="27">
        <f t="shared" si="91"/>
        <v>6.3721534998058477E-5</v>
      </c>
      <c r="T239" s="27">
        <f t="shared" si="92"/>
        <v>10279876.388832938</v>
      </c>
      <c r="U239" s="28">
        <f t="shared" si="93"/>
        <v>329483.2175908034</v>
      </c>
      <c r="V239">
        <f t="shared" si="94"/>
        <v>1.8213239321458853E-5</v>
      </c>
      <c r="W239">
        <f t="shared" si="95"/>
        <v>6701.7662879573554</v>
      </c>
      <c r="X239">
        <f t="shared" si="96"/>
        <v>6701.7662879573572</v>
      </c>
      <c r="Y239">
        <f t="shared" si="97"/>
        <v>4389988.6767298859</v>
      </c>
      <c r="Z239">
        <f t="shared" si="98"/>
        <v>140704.76527980581</v>
      </c>
      <c r="AA239">
        <f t="shared" si="99"/>
        <v>8.1668198492499011E-2</v>
      </c>
      <c r="AB239">
        <f t="shared" si="100"/>
        <v>11.274331848261882</v>
      </c>
      <c r="AC239">
        <f t="shared" si="101"/>
        <v>0.36135679000839821</v>
      </c>
      <c r="AD239">
        <v>1</v>
      </c>
      <c r="AE239">
        <f t="shared" si="102"/>
        <v>0.5820331596102476</v>
      </c>
    </row>
    <row r="240" spans="1:31" ht="16" x14ac:dyDescent="0.2">
      <c r="A240">
        <v>6</v>
      </c>
      <c r="B240">
        <v>12</v>
      </c>
      <c r="C240">
        <v>0.44</v>
      </c>
      <c r="D240">
        <v>130</v>
      </c>
      <c r="E240" s="15">
        <f t="shared" si="104"/>
        <v>0.252896341463414</v>
      </c>
      <c r="F240" s="30">
        <f t="shared" si="83"/>
        <v>634.05432670574805</v>
      </c>
      <c r="G240" s="30">
        <f t="shared" si="84"/>
        <v>20.995176380984891</v>
      </c>
      <c r="H240">
        <v>28</v>
      </c>
      <c r="I240">
        <v>252.89634146341399</v>
      </c>
      <c r="J240">
        <v>89.702970297029651</v>
      </c>
      <c r="K240">
        <v>2.9702970297029481</v>
      </c>
      <c r="L240" s="24"/>
      <c r="M240" s="25">
        <f t="shared" si="85"/>
        <v>0.27048698333441362</v>
      </c>
      <c r="N240" s="4">
        <f t="shared" si="86"/>
        <v>1.0844386848715166</v>
      </c>
      <c r="O240" s="26">
        <f t="shared" si="87"/>
        <v>1.0413638580589959</v>
      </c>
      <c r="P240" s="26">
        <f t="shared" si="88"/>
        <v>2.2689280275926285</v>
      </c>
      <c r="Q240" s="26">
        <f t="shared" si="89"/>
        <v>0.82139380484326963</v>
      </c>
      <c r="R240" s="26">
        <f t="shared" si="90"/>
        <v>8.0823485343365031E-2</v>
      </c>
      <c r="S240" s="27">
        <f t="shared" si="91"/>
        <v>6.8783542511801333E-5</v>
      </c>
      <c r="T240" s="27">
        <f t="shared" si="92"/>
        <v>9218110.9543312937</v>
      </c>
      <c r="U240" s="28">
        <f t="shared" si="93"/>
        <v>305235.46206394798</v>
      </c>
      <c r="V240">
        <f t="shared" si="94"/>
        <v>1.821323932145885E-5</v>
      </c>
      <c r="W240">
        <f t="shared" si="95"/>
        <v>6784.2722925185426</v>
      </c>
      <c r="X240">
        <f t="shared" si="96"/>
        <v>6784.2722925185408</v>
      </c>
      <c r="Y240">
        <f t="shared" si="97"/>
        <v>4301597.200621305</v>
      </c>
      <c r="Z240">
        <f t="shared" si="98"/>
        <v>142436.99339805549</v>
      </c>
      <c r="AA240">
        <f t="shared" si="99"/>
        <v>8.0823485343365031E-2</v>
      </c>
      <c r="AB240">
        <f t="shared" si="100"/>
        <v>11.047325605742781</v>
      </c>
      <c r="AC240">
        <f t="shared" si="101"/>
        <v>0.36580548363386445</v>
      </c>
      <c r="AD240">
        <v>1</v>
      </c>
      <c r="AE240">
        <f t="shared" si="102"/>
        <v>0.57831093959909952</v>
      </c>
    </row>
    <row r="241" spans="1:31" ht="16" x14ac:dyDescent="0.2">
      <c r="A241">
        <v>6</v>
      </c>
      <c r="B241">
        <v>12</v>
      </c>
      <c r="C241">
        <v>0.44</v>
      </c>
      <c r="D241">
        <v>130</v>
      </c>
      <c r="E241" s="15">
        <f t="shared" si="104"/>
        <v>0.25792682926829202</v>
      </c>
      <c r="F241" s="30">
        <f t="shared" si="83"/>
        <v>617.25818560095979</v>
      </c>
      <c r="G241" s="30">
        <f t="shared" si="84"/>
        <v>25.194211657181977</v>
      </c>
      <c r="H241">
        <v>28</v>
      </c>
      <c r="I241">
        <v>257.92682926829201</v>
      </c>
      <c r="J241">
        <v>87.326732673267259</v>
      </c>
      <c r="K241">
        <v>3.5643564356435533</v>
      </c>
      <c r="L241" s="24"/>
      <c r="M241" s="25">
        <f t="shared" si="85"/>
        <v>0.26321464306226472</v>
      </c>
      <c r="N241" s="4">
        <f t="shared" si="86"/>
        <v>1.1011509577379583</v>
      </c>
      <c r="O241" s="26">
        <f t="shared" si="87"/>
        <v>1.0493574022886381</v>
      </c>
      <c r="P241" s="26">
        <f t="shared" si="88"/>
        <v>2.2689280275926285</v>
      </c>
      <c r="Q241" s="26">
        <f t="shared" si="89"/>
        <v>0.82139380484326963</v>
      </c>
      <c r="R241" s="26">
        <f t="shared" si="90"/>
        <v>7.9856098718735544E-2</v>
      </c>
      <c r="S241" s="27">
        <f t="shared" si="91"/>
        <v>7.4337929211774423E-5</v>
      </c>
      <c r="T241" s="27">
        <f t="shared" si="92"/>
        <v>8303408.3965738444</v>
      </c>
      <c r="U241" s="28">
        <f t="shared" si="93"/>
        <v>338914.62843158474</v>
      </c>
      <c r="V241">
        <f t="shared" si="94"/>
        <v>1.8213239321458846E-5</v>
      </c>
      <c r="W241">
        <f t="shared" si="95"/>
        <v>6880.9186056695389</v>
      </c>
      <c r="X241">
        <f t="shared" si="96"/>
        <v>6880.9186056695426</v>
      </c>
      <c r="Y241">
        <f t="shared" si="97"/>
        <v>4247303.3338034684</v>
      </c>
      <c r="Z241">
        <f t="shared" si="98"/>
        <v>173359.31974707995</v>
      </c>
      <c r="AA241">
        <f t="shared" si="99"/>
        <v>7.9856098718735544E-2</v>
      </c>
      <c r="AB241">
        <f t="shared" si="100"/>
        <v>10.907888555466469</v>
      </c>
      <c r="AC241">
        <f t="shared" si="101"/>
        <v>0.44521994103944673</v>
      </c>
      <c r="AD241">
        <v>1</v>
      </c>
      <c r="AE241">
        <f t="shared" si="102"/>
        <v>0.57423069607837873</v>
      </c>
    </row>
    <row r="242" spans="1:31" ht="16" x14ac:dyDescent="0.2">
      <c r="A242">
        <v>6</v>
      </c>
      <c r="B242">
        <v>12</v>
      </c>
      <c r="C242">
        <v>0.44</v>
      </c>
      <c r="D242">
        <v>130</v>
      </c>
      <c r="E242" s="15">
        <f t="shared" si="104"/>
        <v>0.26250000000000001</v>
      </c>
      <c r="F242" s="30">
        <f t="shared" si="83"/>
        <v>619.35770323905842</v>
      </c>
      <c r="G242" s="30">
        <f t="shared" si="84"/>
        <v>23.094694019083459</v>
      </c>
      <c r="H242">
        <v>28</v>
      </c>
      <c r="I242">
        <v>262.5</v>
      </c>
      <c r="J242">
        <v>87.623762376237551</v>
      </c>
      <c r="K242">
        <v>3.2673267326732542</v>
      </c>
      <c r="L242" s="24"/>
      <c r="M242" s="25">
        <f t="shared" si="85"/>
        <v>0.25660342463303742</v>
      </c>
      <c r="N242" s="4">
        <f t="shared" si="86"/>
        <v>1.1163439330710894</v>
      </c>
      <c r="O242" s="26">
        <f t="shared" si="87"/>
        <v>1.0565717832078847</v>
      </c>
      <c r="P242" s="26">
        <f t="shared" si="88"/>
        <v>2.2689280275926285</v>
      </c>
      <c r="Q242" s="26">
        <f t="shared" si="89"/>
        <v>0.82139380484326963</v>
      </c>
      <c r="R242" s="26">
        <f t="shared" si="90"/>
        <v>7.8940744573533575E-2</v>
      </c>
      <c r="S242" s="27">
        <f t="shared" si="91"/>
        <v>7.9374151673213474E-5</v>
      </c>
      <c r="T242" s="27">
        <f t="shared" si="92"/>
        <v>7803015.0897105476</v>
      </c>
      <c r="U242" s="28">
        <f t="shared" si="93"/>
        <v>290959.88470107032</v>
      </c>
      <c r="V242">
        <f t="shared" si="94"/>
        <v>1.821323932145885E-5</v>
      </c>
      <c r="W242">
        <f t="shared" si="95"/>
        <v>6974.5618466781125</v>
      </c>
      <c r="X242">
        <f t="shared" si="96"/>
        <v>6974.5618466781143</v>
      </c>
      <c r="Y242">
        <f t="shared" si="97"/>
        <v>4319748.6064573228</v>
      </c>
      <c r="Z242">
        <f t="shared" si="98"/>
        <v>161075.37176620474</v>
      </c>
      <c r="AA242">
        <f t="shared" si="99"/>
        <v>7.8940744573533575E-2</v>
      </c>
      <c r="AB242">
        <f t="shared" si="100"/>
        <v>11.093941892931062</v>
      </c>
      <c r="AC242">
        <f t="shared" si="101"/>
        <v>0.41367240956691964</v>
      </c>
      <c r="AD242">
        <v>1</v>
      </c>
      <c r="AE242">
        <f t="shared" si="102"/>
        <v>0.5705345516557585</v>
      </c>
    </row>
    <row r="243" spans="1:31" ht="16" x14ac:dyDescent="0.2">
      <c r="A243">
        <v>6</v>
      </c>
      <c r="B243">
        <v>12</v>
      </c>
      <c r="C243">
        <v>0.44</v>
      </c>
      <c r="D243">
        <v>130</v>
      </c>
      <c r="E243" s="15">
        <f t="shared" si="104"/>
        <v>0.26753048780487804</v>
      </c>
      <c r="F243" s="30">
        <f t="shared" si="83"/>
        <v>614.10890914381196</v>
      </c>
      <c r="G243" s="30">
        <f t="shared" si="84"/>
        <v>19.945417561935606</v>
      </c>
      <c r="H243">
        <v>28</v>
      </c>
      <c r="I243">
        <v>267.53048780487802</v>
      </c>
      <c r="J243">
        <v>86.881188118811792</v>
      </c>
      <c r="K243">
        <v>2.821782178217795</v>
      </c>
      <c r="L243" s="24"/>
      <c r="M243" s="25">
        <f t="shared" si="85"/>
        <v>0.24933108436088849</v>
      </c>
      <c r="N243" s="4">
        <f t="shared" si="86"/>
        <v>1.1330562059375311</v>
      </c>
      <c r="O243" s="26">
        <f t="shared" si="87"/>
        <v>1.0644511289568588</v>
      </c>
      <c r="P243" s="26">
        <f t="shared" si="88"/>
        <v>2.2689280275926285</v>
      </c>
      <c r="Q243" s="26">
        <f t="shared" si="89"/>
        <v>0.82139380484326963</v>
      </c>
      <c r="R243" s="26">
        <f t="shared" si="90"/>
        <v>7.7892960696450547E-2</v>
      </c>
      <c r="S243" s="27">
        <f t="shared" si="91"/>
        <v>8.4898682072445439E-5</v>
      </c>
      <c r="T243" s="27">
        <f t="shared" si="92"/>
        <v>7233432.7713094857</v>
      </c>
      <c r="U243" s="28">
        <f t="shared" si="93"/>
        <v>234932.00453825484</v>
      </c>
      <c r="V243">
        <f t="shared" si="94"/>
        <v>1.821323932145885E-5</v>
      </c>
      <c r="W243">
        <f t="shared" si="95"/>
        <v>7084.4716923044107</v>
      </c>
      <c r="X243">
        <f t="shared" si="96"/>
        <v>7084.4716923044107</v>
      </c>
      <c r="Y243">
        <f t="shared" si="97"/>
        <v>4350637.1828212775</v>
      </c>
      <c r="Z243">
        <f t="shared" si="98"/>
        <v>141302.74610872407</v>
      </c>
      <c r="AA243">
        <f t="shared" si="99"/>
        <v>7.7892960696450547E-2</v>
      </c>
      <c r="AB243">
        <f t="shared" si="100"/>
        <v>11.17326967390999</v>
      </c>
      <c r="AC243">
        <f t="shared" si="101"/>
        <v>0.36289251932356931</v>
      </c>
      <c r="AD243">
        <v>1</v>
      </c>
      <c r="AE243">
        <f t="shared" si="102"/>
        <v>0.5664835798732426</v>
      </c>
    </row>
    <row r="244" spans="1:31" ht="16" x14ac:dyDescent="0.2">
      <c r="A244">
        <v>6</v>
      </c>
      <c r="B244">
        <v>12</v>
      </c>
      <c r="C244">
        <v>0.44</v>
      </c>
      <c r="D244">
        <v>130</v>
      </c>
      <c r="E244" s="15">
        <f t="shared" si="104"/>
        <v>0.27301829268292599</v>
      </c>
      <c r="F244" s="30">
        <f t="shared" si="83"/>
        <v>591.01421512472871</v>
      </c>
      <c r="G244" s="30">
        <f t="shared" si="84"/>
        <v>22.044935200034526</v>
      </c>
      <c r="H244">
        <v>28</v>
      </c>
      <c r="I244">
        <v>273.01829268292602</v>
      </c>
      <c r="J244">
        <v>83.613861386138552</v>
      </c>
      <c r="K244">
        <v>3.1188118811881509</v>
      </c>
      <c r="L244" s="24"/>
      <c r="M244" s="25">
        <f t="shared" si="85"/>
        <v>0.24139762224581812</v>
      </c>
      <c r="N244" s="4">
        <f t="shared" si="86"/>
        <v>1.1512877763372829</v>
      </c>
      <c r="O244" s="26">
        <f t="shared" si="87"/>
        <v>1.0729807902927633</v>
      </c>
      <c r="P244" s="26">
        <f t="shared" si="88"/>
        <v>2.2689280275926285</v>
      </c>
      <c r="Q244" s="26">
        <f t="shared" si="89"/>
        <v>0.82139380484326963</v>
      </c>
      <c r="R244" s="26">
        <f t="shared" si="90"/>
        <v>7.6699283408836E-2</v>
      </c>
      <c r="S244" s="27">
        <f t="shared" si="91"/>
        <v>9.0906155133348374E-5</v>
      </c>
      <c r="T244" s="27">
        <f t="shared" si="92"/>
        <v>6501366.3184608575</v>
      </c>
      <c r="U244" s="28">
        <f t="shared" si="93"/>
        <v>242502.11845058526</v>
      </c>
      <c r="V244">
        <f t="shared" si="94"/>
        <v>1.821323932145885E-5</v>
      </c>
      <c r="W244">
        <f t="shared" si="95"/>
        <v>7213.367269793388</v>
      </c>
      <c r="X244">
        <f t="shared" si="96"/>
        <v>7213.3672697933898</v>
      </c>
      <c r="Y244">
        <f t="shared" si="97"/>
        <v>4263202.5953633478</v>
      </c>
      <c r="Z244">
        <f t="shared" si="98"/>
        <v>159018.21403664525</v>
      </c>
      <c r="AA244">
        <f t="shared" si="99"/>
        <v>7.6699283408836E-2</v>
      </c>
      <c r="AB244">
        <f t="shared" si="100"/>
        <v>10.948720904743032</v>
      </c>
      <c r="AC244">
        <f t="shared" si="101"/>
        <v>0.40838923445755981</v>
      </c>
      <c r="AD244">
        <v>1</v>
      </c>
      <c r="AE244">
        <f t="shared" si="102"/>
        <v>0.5620823875423584</v>
      </c>
    </row>
    <row r="245" spans="1:31" ht="16" x14ac:dyDescent="0.2">
      <c r="A245">
        <v>6</v>
      </c>
      <c r="B245">
        <v>12</v>
      </c>
      <c r="C245">
        <v>0.44</v>
      </c>
      <c r="D245">
        <v>130</v>
      </c>
      <c r="E245" s="15">
        <f t="shared" si="104"/>
        <v>0.27759146341463403</v>
      </c>
      <c r="F245" s="30">
        <f t="shared" si="83"/>
        <v>623.55673851525546</v>
      </c>
      <c r="G245" s="30">
        <f t="shared" si="84"/>
        <v>18.895658742886372</v>
      </c>
      <c r="H245">
        <v>28</v>
      </c>
      <c r="I245">
        <v>277.59146341463401</v>
      </c>
      <c r="J245">
        <v>88.217821782178163</v>
      </c>
      <c r="K245">
        <v>2.673267326732649</v>
      </c>
      <c r="L245" s="24"/>
      <c r="M245" s="25">
        <f t="shared" si="85"/>
        <v>0.23478640381659077</v>
      </c>
      <c r="N245" s="4">
        <f t="shared" si="86"/>
        <v>1.1664807516704137</v>
      </c>
      <c r="O245" s="26">
        <f t="shared" si="87"/>
        <v>1.0800373843855655</v>
      </c>
      <c r="P245" s="26">
        <f t="shared" si="88"/>
        <v>2.2689280275926285</v>
      </c>
      <c r="Q245" s="26">
        <f t="shared" si="89"/>
        <v>0.82139380484326963</v>
      </c>
      <c r="R245" s="26">
        <f t="shared" si="90"/>
        <v>7.566271560263732E-2</v>
      </c>
      <c r="S245" s="27">
        <f t="shared" si="91"/>
        <v>9.589618910277263E-5</v>
      </c>
      <c r="T245" s="27">
        <f t="shared" si="92"/>
        <v>6502414.1662916895</v>
      </c>
      <c r="U245" s="28">
        <f t="shared" si="93"/>
        <v>197042.85352398895</v>
      </c>
      <c r="V245">
        <f t="shared" si="94"/>
        <v>1.821323932145885E-5</v>
      </c>
      <c r="W245">
        <f t="shared" si="95"/>
        <v>7328.616973968552</v>
      </c>
      <c r="X245">
        <f t="shared" si="96"/>
        <v>7328.6169739685547</v>
      </c>
      <c r="Y245">
        <f t="shared" si="97"/>
        <v>4569808.4981153728</v>
      </c>
      <c r="Z245">
        <f t="shared" si="98"/>
        <v>138479.04539743438</v>
      </c>
      <c r="AA245">
        <f t="shared" si="99"/>
        <v>7.566271560263732E-2</v>
      </c>
      <c r="AB245">
        <f t="shared" si="100"/>
        <v>11.736143595053296</v>
      </c>
      <c r="AC245">
        <f t="shared" si="101"/>
        <v>0.3556407150016121</v>
      </c>
      <c r="AD245">
        <v>1</v>
      </c>
      <c r="AE245">
        <f t="shared" si="102"/>
        <v>0.55842942649655281</v>
      </c>
    </row>
    <row r="246" spans="1:31" ht="16" x14ac:dyDescent="0.2">
      <c r="A246">
        <v>6</v>
      </c>
      <c r="B246">
        <v>12</v>
      </c>
      <c r="C246">
        <v>0.44</v>
      </c>
      <c r="D246">
        <v>130</v>
      </c>
      <c r="E246" s="15">
        <f t="shared" si="104"/>
        <v>0.28216463414634096</v>
      </c>
      <c r="F246" s="30">
        <f t="shared" si="83"/>
        <v>631.95480906764976</v>
      </c>
      <c r="G246" s="30">
        <f t="shared" si="84"/>
        <v>17.565964238757264</v>
      </c>
      <c r="H246">
        <v>28</v>
      </c>
      <c r="I246">
        <v>282.16463414634097</v>
      </c>
      <c r="J246">
        <v>89.405940594059359</v>
      </c>
      <c r="K246">
        <v>2.4851485148514527</v>
      </c>
      <c r="L246" s="24"/>
      <c r="M246" s="25">
        <f t="shared" si="85"/>
        <v>0.22817518538736498</v>
      </c>
      <c r="N246" s="4">
        <f t="shared" si="86"/>
        <v>1.1816737270035411</v>
      </c>
      <c r="O246" s="26">
        <f t="shared" si="87"/>
        <v>1.0870481714273481</v>
      </c>
      <c r="P246" s="26">
        <f t="shared" si="88"/>
        <v>2.2689280275926285</v>
      </c>
      <c r="Q246" s="26">
        <f t="shared" si="89"/>
        <v>0.82139380484326963</v>
      </c>
      <c r="R246" s="26">
        <f t="shared" si="90"/>
        <v>7.4586769196510638E-2</v>
      </c>
      <c r="S246" s="27">
        <f t="shared" si="91"/>
        <v>1.0087075130794057E-4</v>
      </c>
      <c r="T246" s="27">
        <f t="shared" si="92"/>
        <v>6264995.5598962819</v>
      </c>
      <c r="U246" s="28">
        <f t="shared" si="93"/>
        <v>174143.28743454564</v>
      </c>
      <c r="V246">
        <f t="shared" si="94"/>
        <v>1.8213239321458853E-5</v>
      </c>
      <c r="W246">
        <f t="shared" si="95"/>
        <v>7451.652936048984</v>
      </c>
      <c r="X246">
        <f t="shared" si="96"/>
        <v>7451.6529360489858</v>
      </c>
      <c r="Y246">
        <f t="shared" si="97"/>
        <v>4709107.9084392283</v>
      </c>
      <c r="Z246">
        <f t="shared" si="98"/>
        <v>130895.46899426705</v>
      </c>
      <c r="AA246">
        <f t="shared" si="99"/>
        <v>7.4586769196510638E-2</v>
      </c>
      <c r="AB246">
        <f t="shared" si="100"/>
        <v>12.093891164331362</v>
      </c>
      <c r="AC246">
        <f t="shared" si="101"/>
        <v>0.33616463812260616</v>
      </c>
      <c r="AD246">
        <v>1</v>
      </c>
      <c r="AE246">
        <f t="shared" si="102"/>
        <v>0.55479010999683787</v>
      </c>
    </row>
    <row r="247" spans="1:31" ht="16" x14ac:dyDescent="0.2">
      <c r="A247">
        <v>6</v>
      </c>
      <c r="B247">
        <v>12</v>
      </c>
      <c r="C247">
        <v>0.44</v>
      </c>
      <c r="D247">
        <v>130</v>
      </c>
      <c r="E247" s="15">
        <f t="shared" si="104"/>
        <v>0.28765243902438997</v>
      </c>
      <c r="F247" s="30">
        <f t="shared" si="83"/>
        <v>615.15866796286127</v>
      </c>
      <c r="G247" s="30">
        <f t="shared" si="84"/>
        <v>18.895658742886372</v>
      </c>
      <c r="H247">
        <v>28</v>
      </c>
      <c r="I247">
        <v>287.65243902438999</v>
      </c>
      <c r="J247">
        <v>87.029702970296938</v>
      </c>
      <c r="K247">
        <v>2.673267326732649</v>
      </c>
      <c r="L247" s="24"/>
      <c r="M247" s="25">
        <f t="shared" si="85"/>
        <v>0.22024172327229308</v>
      </c>
      <c r="N247" s="4">
        <f t="shared" si="86"/>
        <v>1.1999052974032967</v>
      </c>
      <c r="O247" s="26">
        <f t="shared" si="87"/>
        <v>1.0954018885337458</v>
      </c>
      <c r="P247" s="26">
        <f t="shared" si="88"/>
        <v>2.2689280275926285</v>
      </c>
      <c r="Q247" s="26">
        <f t="shared" si="89"/>
        <v>0.82139380484326963</v>
      </c>
      <c r="R247" s="26">
        <f t="shared" si="90"/>
        <v>7.3241810407387448E-2</v>
      </c>
      <c r="S247" s="27">
        <f t="shared" si="91"/>
        <v>1.0681877407044707E-4</v>
      </c>
      <c r="T247" s="27">
        <f t="shared" si="92"/>
        <v>5758900.2805552101</v>
      </c>
      <c r="U247" s="28">
        <f t="shared" si="93"/>
        <v>176894.54786688217</v>
      </c>
      <c r="V247">
        <f t="shared" si="94"/>
        <v>1.821323932145885E-5</v>
      </c>
      <c r="W247">
        <f t="shared" si="95"/>
        <v>7610.5632620911829</v>
      </c>
      <c r="X247">
        <f t="shared" si="96"/>
        <v>7610.5632620911838</v>
      </c>
      <c r="Y247">
        <f t="shared" si="97"/>
        <v>4681703.9587551011</v>
      </c>
      <c r="Z247">
        <f t="shared" si="98"/>
        <v>143806.60624162311</v>
      </c>
      <c r="AA247">
        <f t="shared" si="99"/>
        <v>7.3241810407387448E-2</v>
      </c>
      <c r="AB247">
        <f t="shared" si="100"/>
        <v>12.023512572165592</v>
      </c>
      <c r="AC247">
        <f t="shared" si="101"/>
        <v>0.36932291177300153</v>
      </c>
      <c r="AD247">
        <v>1</v>
      </c>
      <c r="AE247">
        <f t="shared" si="102"/>
        <v>0.55044132198534423</v>
      </c>
    </row>
    <row r="248" spans="1:31" ht="16" x14ac:dyDescent="0.2">
      <c r="A248">
        <v>6</v>
      </c>
      <c r="B248">
        <v>12</v>
      </c>
      <c r="C248">
        <v>0.44</v>
      </c>
      <c r="D248">
        <v>130</v>
      </c>
      <c r="E248" s="15">
        <f t="shared" si="104"/>
        <v>0.29222560975609702</v>
      </c>
      <c r="F248" s="30">
        <f t="shared" si="83"/>
        <v>647.70119135338848</v>
      </c>
      <c r="G248" s="30">
        <f t="shared" si="84"/>
        <v>19.945417561935606</v>
      </c>
      <c r="H248">
        <v>28</v>
      </c>
      <c r="I248">
        <v>292.22560975609701</v>
      </c>
      <c r="J248">
        <v>91.633663366336606</v>
      </c>
      <c r="K248">
        <v>2.821782178217795</v>
      </c>
      <c r="L248" s="24"/>
      <c r="M248" s="25">
        <f t="shared" si="85"/>
        <v>0.21363050484306717</v>
      </c>
      <c r="N248" s="4">
        <f t="shared" si="86"/>
        <v>1.2150982727364243</v>
      </c>
      <c r="O248" s="26">
        <f t="shared" si="87"/>
        <v>1.1023149607695726</v>
      </c>
      <c r="P248" s="26">
        <f t="shared" si="88"/>
        <v>2.2689280275926285</v>
      </c>
      <c r="Q248" s="26">
        <f t="shared" si="89"/>
        <v>0.82139380484326963</v>
      </c>
      <c r="R248" s="26">
        <f t="shared" si="90"/>
        <v>7.2074566830007764E-2</v>
      </c>
      <c r="S248" s="27">
        <f t="shared" si="91"/>
        <v>1.1175669381095177E-4</v>
      </c>
      <c r="T248" s="27">
        <f t="shared" si="92"/>
        <v>5795636.657335652</v>
      </c>
      <c r="U248" s="28">
        <f t="shared" si="93"/>
        <v>178471.7933377251</v>
      </c>
      <c r="V248">
        <f t="shared" si="94"/>
        <v>1.821323932145885E-5</v>
      </c>
      <c r="W248">
        <f t="shared" si="95"/>
        <v>7753.3095193162344</v>
      </c>
      <c r="X248">
        <f t="shared" si="96"/>
        <v>7753.3095193162344</v>
      </c>
      <c r="Y248">
        <f t="shared" si="97"/>
        <v>5021827.8125926927</v>
      </c>
      <c r="Z248">
        <f t="shared" si="98"/>
        <v>154642.99584969252</v>
      </c>
      <c r="AA248">
        <f t="shared" si="99"/>
        <v>7.2074566830007764E-2</v>
      </c>
      <c r="AB248">
        <f t="shared" si="100"/>
        <v>12.897015781411039</v>
      </c>
      <c r="AC248">
        <f t="shared" si="101"/>
        <v>0.39715283605641405</v>
      </c>
      <c r="AD248">
        <v>1</v>
      </c>
      <c r="AE248">
        <f t="shared" si="102"/>
        <v>0.54683298349714593</v>
      </c>
    </row>
    <row r="249" spans="1:31" ht="16" x14ac:dyDescent="0.2">
      <c r="A249">
        <v>6</v>
      </c>
      <c r="B249">
        <v>12</v>
      </c>
      <c r="C249">
        <v>0.44</v>
      </c>
      <c r="D249">
        <v>130</v>
      </c>
      <c r="E249" s="15">
        <f t="shared" si="104"/>
        <v>0.29771341463414597</v>
      </c>
      <c r="F249" s="30">
        <f t="shared" si="83"/>
        <v>658.19877954388062</v>
      </c>
      <c r="G249" s="30">
        <f t="shared" si="84"/>
        <v>22.044935200034523</v>
      </c>
      <c r="H249">
        <v>28</v>
      </c>
      <c r="I249">
        <v>297.71341463414598</v>
      </c>
      <c r="J249">
        <v>93.118811881188051</v>
      </c>
      <c r="K249">
        <v>3.1188118811881509</v>
      </c>
      <c r="L249" s="24"/>
      <c r="M249" s="25">
        <f t="shared" si="85"/>
        <v>0.20569704272799536</v>
      </c>
      <c r="N249" s="4">
        <f t="shared" si="86"/>
        <v>1.2333298431361794</v>
      </c>
      <c r="O249" s="26">
        <f t="shared" si="87"/>
        <v>1.1105538452214641</v>
      </c>
      <c r="P249" s="26">
        <f t="shared" si="88"/>
        <v>2.2689280275926285</v>
      </c>
      <c r="Q249" s="26">
        <f t="shared" si="89"/>
        <v>0.82139380484326963</v>
      </c>
      <c r="R249" s="26">
        <f t="shared" si="90"/>
        <v>7.0616033774166143E-2</v>
      </c>
      <c r="S249" s="27">
        <f t="shared" si="91"/>
        <v>1.1765850100557415E-4</v>
      </c>
      <c r="T249" s="27">
        <f t="shared" si="92"/>
        <v>5594145.5476531871</v>
      </c>
      <c r="U249" s="28">
        <f t="shared" si="93"/>
        <v>187363.72647642461</v>
      </c>
      <c r="V249">
        <f t="shared" si="94"/>
        <v>1.8213239321458846E-5</v>
      </c>
      <c r="W249">
        <f t="shared" si="95"/>
        <v>7938.3462225456105</v>
      </c>
      <c r="X249">
        <f t="shared" si="96"/>
        <v>7938.3462225456133</v>
      </c>
      <c r="Y249">
        <f t="shared" si="97"/>
        <v>5225009.7952762973</v>
      </c>
      <c r="Z249">
        <f t="shared" si="98"/>
        <v>175000.32807145687</v>
      </c>
      <c r="AA249">
        <f t="shared" si="99"/>
        <v>7.0616033774166143E-2</v>
      </c>
      <c r="AB249">
        <f t="shared" si="100"/>
        <v>13.418826033566207</v>
      </c>
      <c r="AC249">
        <f t="shared" si="101"/>
        <v>0.44943436476059562</v>
      </c>
      <c r="AD249">
        <v>1</v>
      </c>
      <c r="AE249">
        <f t="shared" si="102"/>
        <v>0.54252218386082451</v>
      </c>
    </row>
    <row r="250" spans="1:31" ht="16" x14ac:dyDescent="0.2">
      <c r="A250">
        <v>6</v>
      </c>
      <c r="B250">
        <v>12</v>
      </c>
      <c r="C250">
        <v>0.44</v>
      </c>
      <c r="D250">
        <v>130</v>
      </c>
      <c r="E250" s="15">
        <f t="shared" si="104"/>
        <v>0.30182926829268203</v>
      </c>
      <c r="F250" s="30">
        <f t="shared" si="83"/>
        <v>652.94998544863438</v>
      </c>
      <c r="G250" s="30">
        <f t="shared" si="84"/>
        <v>18.89565874288677</v>
      </c>
      <c r="H250">
        <v>28</v>
      </c>
      <c r="I250">
        <v>301.829268292682</v>
      </c>
      <c r="J250">
        <v>92.376237623762307</v>
      </c>
      <c r="K250">
        <v>2.6732673267327058</v>
      </c>
      <c r="L250" s="24"/>
      <c r="M250" s="25">
        <f t="shared" si="85"/>
        <v>0.19974694614169242</v>
      </c>
      <c r="N250" s="4">
        <f t="shared" si="86"/>
        <v>1.2470035209359938</v>
      </c>
      <c r="O250" s="26">
        <f t="shared" si="87"/>
        <v>1.1166931185137632</v>
      </c>
      <c r="P250" s="26">
        <f t="shared" si="88"/>
        <v>2.2689280275926285</v>
      </c>
      <c r="Q250" s="26">
        <f t="shared" si="89"/>
        <v>0.82139380484326963</v>
      </c>
      <c r="R250" s="26">
        <f t="shared" si="90"/>
        <v>6.9479298526394076E-2</v>
      </c>
      <c r="S250" s="27">
        <f t="shared" si="91"/>
        <v>1.2206709480272411E-4</v>
      </c>
      <c r="T250" s="27">
        <f t="shared" si="92"/>
        <v>5349107.2799257189</v>
      </c>
      <c r="U250" s="28">
        <f t="shared" si="93"/>
        <v>154797.31678241829</v>
      </c>
      <c r="V250">
        <f t="shared" si="94"/>
        <v>1.8213239321458846E-5</v>
      </c>
      <c r="W250">
        <f t="shared" si="95"/>
        <v>8087.9723859557434</v>
      </c>
      <c r="X250">
        <f t="shared" si="96"/>
        <v>8087.9723859557444</v>
      </c>
      <c r="Y250">
        <f t="shared" si="97"/>
        <v>5281041.4517187597</v>
      </c>
      <c r="Z250">
        <f t="shared" si="98"/>
        <v>152827.56612691144</v>
      </c>
      <c r="AA250">
        <f t="shared" si="99"/>
        <v>6.9479298526394076E-2</v>
      </c>
      <c r="AB250">
        <f t="shared" si="100"/>
        <v>13.562726060481696</v>
      </c>
      <c r="AC250">
        <f t="shared" si="101"/>
        <v>0.39249046477278732</v>
      </c>
      <c r="AD250">
        <v>1</v>
      </c>
      <c r="AE250">
        <f t="shared" si="102"/>
        <v>0.5393031182366631</v>
      </c>
    </row>
    <row r="251" spans="1:31" ht="16" x14ac:dyDescent="0.2">
      <c r="A251">
        <v>6</v>
      </c>
      <c r="B251">
        <v>12</v>
      </c>
      <c r="C251">
        <v>0.44</v>
      </c>
      <c r="D251">
        <v>130</v>
      </c>
      <c r="E251" s="15">
        <f t="shared" si="104"/>
        <v>0.30731707317073104</v>
      </c>
      <c r="F251" s="30">
        <f t="shared" si="83"/>
        <v>691.79106175345601</v>
      </c>
      <c r="G251" s="30">
        <f t="shared" si="84"/>
        <v>24.144452838131986</v>
      </c>
      <c r="H251">
        <v>28</v>
      </c>
      <c r="I251">
        <v>307.31707317073102</v>
      </c>
      <c r="J251">
        <v>97.871287128712694</v>
      </c>
      <c r="K251">
        <v>3.4158415841583007</v>
      </c>
      <c r="L251" s="24"/>
      <c r="M251" s="25">
        <f t="shared" si="85"/>
        <v>0.19181348402662052</v>
      </c>
      <c r="N251" s="4">
        <f t="shared" si="86"/>
        <v>1.2652350913357489</v>
      </c>
      <c r="O251" s="26">
        <f t="shared" si="87"/>
        <v>1.1248266939114437</v>
      </c>
      <c r="P251" s="26">
        <f t="shared" si="88"/>
        <v>2.2689280275926285</v>
      </c>
      <c r="Q251" s="26">
        <f t="shared" si="89"/>
        <v>0.82139380484326963</v>
      </c>
      <c r="R251" s="26">
        <f t="shared" si="90"/>
        <v>6.7904437061947653E-2</v>
      </c>
      <c r="S251" s="27">
        <f t="shared" si="91"/>
        <v>1.2792036485766801E-4</v>
      </c>
      <c r="T251" s="27">
        <f t="shared" si="92"/>
        <v>5407982.2436653059</v>
      </c>
      <c r="U251" s="28">
        <f t="shared" si="93"/>
        <v>188745.96601562679</v>
      </c>
      <c r="V251">
        <f t="shared" si="94"/>
        <v>1.8213239321458846E-5</v>
      </c>
      <c r="W251">
        <f t="shared" si="95"/>
        <v>8303.5868814346741</v>
      </c>
      <c r="X251">
        <f t="shared" si="96"/>
        <v>8303.5868814346777</v>
      </c>
      <c r="Y251">
        <f t="shared" si="97"/>
        <v>5744347.185069764</v>
      </c>
      <c r="Z251">
        <f t="shared" si="98"/>
        <v>200485.56184613102</v>
      </c>
      <c r="AA251">
        <f t="shared" si="99"/>
        <v>6.7904437061947653E-2</v>
      </c>
      <c r="AB251">
        <f t="shared" si="100"/>
        <v>14.752583932482525</v>
      </c>
      <c r="AC251">
        <f t="shared" si="101"/>
        <v>0.51488532693032962</v>
      </c>
      <c r="AD251">
        <v>1</v>
      </c>
      <c r="AE251">
        <f t="shared" si="102"/>
        <v>0.53503015568175682</v>
      </c>
    </row>
    <row r="252" spans="1:31" ht="16" x14ac:dyDescent="0.2">
      <c r="A252">
        <v>6</v>
      </c>
      <c r="B252">
        <v>12</v>
      </c>
      <c r="C252">
        <v>0.44</v>
      </c>
      <c r="D252">
        <v>130</v>
      </c>
      <c r="E252" s="15">
        <f t="shared" si="104"/>
        <v>0.31234756097560901</v>
      </c>
      <c r="F252" s="30">
        <f t="shared" si="83"/>
        <v>687.59202647725863</v>
      </c>
      <c r="G252" s="30">
        <f t="shared" si="84"/>
        <v>22.044935200033116</v>
      </c>
      <c r="H252">
        <v>28</v>
      </c>
      <c r="I252">
        <v>312.34756097560899</v>
      </c>
      <c r="J252">
        <v>97.277227722772054</v>
      </c>
      <c r="K252">
        <v>3.1188118811879519</v>
      </c>
      <c r="L252" s="24"/>
      <c r="M252" s="25">
        <f t="shared" si="85"/>
        <v>0.18454114375447167</v>
      </c>
      <c r="N252" s="4">
        <f t="shared" si="86"/>
        <v>1.2819473642021904</v>
      </c>
      <c r="O252" s="26">
        <f t="shared" si="87"/>
        <v>1.1322311443350206</v>
      </c>
      <c r="P252" s="26">
        <f t="shared" si="88"/>
        <v>2.2689280275926285</v>
      </c>
      <c r="Q252" s="26">
        <f t="shared" si="89"/>
        <v>0.82139380484326963</v>
      </c>
      <c r="R252" s="26">
        <f t="shared" si="90"/>
        <v>6.6399241644737858E-2</v>
      </c>
      <c r="S252" s="27">
        <f t="shared" si="91"/>
        <v>1.3325972446593222E-4</v>
      </c>
      <c r="T252" s="27">
        <f t="shared" si="92"/>
        <v>5159788.7451211195</v>
      </c>
      <c r="U252" s="28">
        <f t="shared" si="93"/>
        <v>165428.34144662286</v>
      </c>
      <c r="V252">
        <f t="shared" si="94"/>
        <v>1.8213239321458846E-5</v>
      </c>
      <c r="W252">
        <f t="shared" si="95"/>
        <v>8519.2679591420747</v>
      </c>
      <c r="X252">
        <f t="shared" si="96"/>
        <v>8519.2679591420729</v>
      </c>
      <c r="Y252">
        <f t="shared" si="97"/>
        <v>5857780.7201292776</v>
      </c>
      <c r="Z252">
        <f t="shared" si="98"/>
        <v>187806.71011100538</v>
      </c>
      <c r="AA252">
        <f t="shared" si="99"/>
        <v>6.6399241644737858E-2</v>
      </c>
      <c r="AB252">
        <f t="shared" si="100"/>
        <v>15.043902979331422</v>
      </c>
      <c r="AC252">
        <f t="shared" si="101"/>
        <v>0.48232360697090637</v>
      </c>
      <c r="AD252">
        <v>1</v>
      </c>
      <c r="AE252">
        <f t="shared" si="102"/>
        <v>0.53113288601053832</v>
      </c>
    </row>
    <row r="253" spans="1:31" ht="16" x14ac:dyDescent="0.2">
      <c r="A253">
        <v>6</v>
      </c>
      <c r="B253">
        <v>12</v>
      </c>
      <c r="C253">
        <v>0.44</v>
      </c>
      <c r="D253">
        <v>130</v>
      </c>
      <c r="E253" s="15">
        <f t="shared" si="104"/>
        <v>0.31737804878048703</v>
      </c>
      <c r="F253" s="30">
        <f t="shared" si="83"/>
        <v>691.7910617534551</v>
      </c>
      <c r="G253" s="30">
        <f t="shared" si="84"/>
        <v>26.243970476229457</v>
      </c>
      <c r="H253">
        <v>28</v>
      </c>
      <c r="I253">
        <v>317.37804878048701</v>
      </c>
      <c r="J253">
        <v>97.871287128712552</v>
      </c>
      <c r="K253">
        <v>3.7128712871284506</v>
      </c>
      <c r="L253" s="24"/>
      <c r="M253" s="25">
        <f t="shared" si="85"/>
        <v>0.17726880348232277</v>
      </c>
      <c r="N253" s="4">
        <f t="shared" si="86"/>
        <v>1.2986596370686319</v>
      </c>
      <c r="O253" s="26">
        <f t="shared" si="87"/>
        <v>1.1395874854826338</v>
      </c>
      <c r="P253" s="26">
        <f t="shared" si="88"/>
        <v>2.2689280275926285</v>
      </c>
      <c r="Q253" s="26">
        <f t="shared" si="89"/>
        <v>0.82139380484326963</v>
      </c>
      <c r="R253" s="26">
        <f t="shared" si="90"/>
        <v>6.4832912907401702E-2</v>
      </c>
      <c r="S253" s="27">
        <f t="shared" si="91"/>
        <v>1.3857283573660937E-4</v>
      </c>
      <c r="T253" s="27">
        <f t="shared" si="92"/>
        <v>4992255.9358485565</v>
      </c>
      <c r="U253" s="28">
        <f t="shared" si="93"/>
        <v>189387.55447072154</v>
      </c>
      <c r="V253">
        <f t="shared" si="94"/>
        <v>1.821323932145885E-5</v>
      </c>
      <c r="W253">
        <f t="shared" si="95"/>
        <v>8754.390170198767</v>
      </c>
      <c r="X253">
        <f t="shared" si="96"/>
        <v>8754.390170198767</v>
      </c>
      <c r="Y253">
        <f t="shared" si="97"/>
        <v>6056208.8708458152</v>
      </c>
      <c r="Z253">
        <f t="shared" si="98"/>
        <v>229749.95716408981</v>
      </c>
      <c r="AA253">
        <f t="shared" si="99"/>
        <v>6.4832912907401702E-2</v>
      </c>
      <c r="AB253">
        <f t="shared" si="100"/>
        <v>15.553504480372565</v>
      </c>
      <c r="AC253">
        <f t="shared" si="101"/>
        <v>0.5900418998623489</v>
      </c>
      <c r="AD253">
        <v>1</v>
      </c>
      <c r="AE253">
        <f t="shared" si="102"/>
        <v>0.52725480493783261</v>
      </c>
    </row>
    <row r="254" spans="1:31" ht="16" x14ac:dyDescent="0.2">
      <c r="A254">
        <v>6</v>
      </c>
      <c r="B254">
        <v>12</v>
      </c>
      <c r="C254">
        <v>0.48</v>
      </c>
      <c r="D254">
        <v>130</v>
      </c>
      <c r="E254" s="15">
        <f t="shared" ref="E254" si="105">I254/1000</f>
        <v>5.8974358974358897E-2</v>
      </c>
      <c r="F254" s="30">
        <f t="shared" si="83"/>
        <v>11.136373721875772</v>
      </c>
      <c r="G254" s="30">
        <f t="shared" si="84"/>
        <v>9.1115784997165239</v>
      </c>
      <c r="H254">
        <v>28</v>
      </c>
      <c r="I254">
        <v>58.9743589743589</v>
      </c>
      <c r="J254">
        <v>1.8749999999999964</v>
      </c>
      <c r="K254">
        <v>1.5340909090909034</v>
      </c>
      <c r="L254" s="24"/>
      <c r="M254" s="25">
        <f t="shared" si="85"/>
        <v>0.66398947817976561</v>
      </c>
      <c r="N254" s="4">
        <f t="shared" si="86"/>
        <v>0.32703302312589944</v>
      </c>
      <c r="O254" s="26">
        <f t="shared" si="87"/>
        <v>0.5718680119799493</v>
      </c>
      <c r="P254" s="26">
        <f t="shared" si="88"/>
        <v>2.2689280275926285</v>
      </c>
      <c r="Q254" s="26">
        <f t="shared" si="89"/>
        <v>0.82139380484326963</v>
      </c>
      <c r="R254" s="26">
        <f t="shared" si="90"/>
        <v>9.759908192137691E-2</v>
      </c>
      <c r="S254" s="27">
        <f t="shared" si="91"/>
        <v>-1.5961548355257119E-4</v>
      </c>
      <c r="T254" s="27">
        <f t="shared" si="92"/>
        <v>-69770.008986677538</v>
      </c>
      <c r="U254" s="28">
        <f t="shared" si="93"/>
        <v>-57084.552807281514</v>
      </c>
      <c r="V254">
        <f t="shared" si="94"/>
        <v>1.5304180263170284E-5</v>
      </c>
      <c r="W254">
        <f t="shared" si="95"/>
        <v>6444.2659094583205</v>
      </c>
      <c r="X254">
        <f t="shared" si="96"/>
        <v>6444.2659094583214</v>
      </c>
      <c r="Y254">
        <f t="shared" si="97"/>
        <v>71765.753530871531</v>
      </c>
      <c r="Z254">
        <f t="shared" si="98"/>
        <v>58717.434707076594</v>
      </c>
      <c r="AA254">
        <f t="shared" si="99"/>
        <v>9.759908192137691E-2</v>
      </c>
      <c r="AB254">
        <f t="shared" si="100"/>
        <v>0.18430820219115607</v>
      </c>
      <c r="AC254">
        <f t="shared" si="101"/>
        <v>0.15079761997458196</v>
      </c>
      <c r="AD254">
        <v>1</v>
      </c>
      <c r="AE254">
        <f t="shared" si="102"/>
        <v>0.81698681335514967</v>
      </c>
    </row>
    <row r="255" spans="1:31" ht="16" x14ac:dyDescent="0.2">
      <c r="A255">
        <v>6</v>
      </c>
      <c r="B255">
        <v>12</v>
      </c>
      <c r="C255">
        <v>0.48</v>
      </c>
      <c r="D255">
        <v>130</v>
      </c>
      <c r="E255" s="15">
        <f t="shared" ref="E255:E311" si="106">I255/1000</f>
        <v>6.4102564102564E-2</v>
      </c>
      <c r="F255" s="30">
        <f t="shared" si="83"/>
        <v>10.119353290654201</v>
      </c>
      <c r="G255" s="30">
        <f t="shared" si="84"/>
        <v>8.094558068494953</v>
      </c>
      <c r="H255">
        <v>28</v>
      </c>
      <c r="I255">
        <v>64.102564102564003</v>
      </c>
      <c r="J255">
        <v>1.7037671232876614</v>
      </c>
      <c r="K255">
        <v>1.3628580323785684</v>
      </c>
      <c r="L255" s="24"/>
      <c r="M255" s="25">
        <f t="shared" si="85"/>
        <v>0.6559019084090012</v>
      </c>
      <c r="N255" s="4">
        <f t="shared" si="86"/>
        <v>0.3447438963649716</v>
      </c>
      <c r="O255" s="26">
        <f t="shared" si="87"/>
        <v>0.58714895585785687</v>
      </c>
      <c r="P255" s="26">
        <f t="shared" si="88"/>
        <v>2.2689280275926285</v>
      </c>
      <c r="Q255" s="26">
        <f t="shared" si="89"/>
        <v>0.82139380484326963</v>
      </c>
      <c r="R255" s="26">
        <f t="shared" si="90"/>
        <v>9.7509195949045474E-2</v>
      </c>
      <c r="S255" s="27">
        <f t="shared" si="91"/>
        <v>-1.544910767941724E-4</v>
      </c>
      <c r="T255" s="27">
        <f t="shared" si="92"/>
        <v>-65501.215349389786</v>
      </c>
      <c r="U255" s="28">
        <f t="shared" si="93"/>
        <v>-52394.98770067664</v>
      </c>
      <c r="V255">
        <f t="shared" si="94"/>
        <v>1.5304180263170284E-5</v>
      </c>
      <c r="W255">
        <f t="shared" si="95"/>
        <v>6451.4914085541122</v>
      </c>
      <c r="X255">
        <f t="shared" si="96"/>
        <v>6451.4914085541122</v>
      </c>
      <c r="Y255">
        <f t="shared" si="97"/>
        <v>65284.920814779362</v>
      </c>
      <c r="Z255">
        <f t="shared" si="98"/>
        <v>52221.971834937562</v>
      </c>
      <c r="AA255">
        <f t="shared" si="99"/>
        <v>9.7509195949045474E-2</v>
      </c>
      <c r="AB255">
        <f t="shared" si="100"/>
        <v>0.16766418233716335</v>
      </c>
      <c r="AC255">
        <f t="shared" si="101"/>
        <v>0.13411602707737422</v>
      </c>
      <c r="AD255">
        <v>1</v>
      </c>
      <c r="AE255">
        <f t="shared" si="102"/>
        <v>0.81241063947582848</v>
      </c>
    </row>
    <row r="256" spans="1:31" ht="16" x14ac:dyDescent="0.2">
      <c r="A256">
        <v>6</v>
      </c>
      <c r="B256">
        <v>12</v>
      </c>
      <c r="C256">
        <v>0.48</v>
      </c>
      <c r="D256">
        <v>130</v>
      </c>
      <c r="E256" s="15">
        <f t="shared" si="106"/>
        <v>6.9230769230769193E-2</v>
      </c>
      <c r="F256" s="30">
        <f t="shared" si="83"/>
        <v>8.0853124282111821</v>
      </c>
      <c r="G256" s="30">
        <f t="shared" si="84"/>
        <v>6.0605172060519337</v>
      </c>
      <c r="H256">
        <v>28</v>
      </c>
      <c r="I256">
        <v>69.230769230769198</v>
      </c>
      <c r="J256">
        <v>1.3613013698630116</v>
      </c>
      <c r="K256">
        <v>1.0203922789539186</v>
      </c>
      <c r="L256" s="24"/>
      <c r="M256" s="25">
        <f t="shared" si="85"/>
        <v>0.64781433863823645</v>
      </c>
      <c r="N256" s="4">
        <f t="shared" si="86"/>
        <v>0.3624547696040441</v>
      </c>
      <c r="O256" s="26">
        <f t="shared" si="87"/>
        <v>0.60204216596850102</v>
      </c>
      <c r="P256" s="26">
        <f t="shared" si="88"/>
        <v>2.2689280275926285</v>
      </c>
      <c r="Q256" s="26">
        <f t="shared" si="89"/>
        <v>0.82139380484326963</v>
      </c>
      <c r="R256" s="26">
        <f t="shared" si="90"/>
        <v>9.7410150733523743E-2</v>
      </c>
      <c r="S256" s="27">
        <f t="shared" si="91"/>
        <v>-1.4936617494812378E-4</v>
      </c>
      <c r="T256" s="27">
        <f t="shared" si="92"/>
        <v>-54130.812622196987</v>
      </c>
      <c r="U256" s="28">
        <f t="shared" si="93"/>
        <v>-40574.897282847378</v>
      </c>
      <c r="V256">
        <f t="shared" si="94"/>
        <v>1.5304180263170288E-5</v>
      </c>
      <c r="W256">
        <f t="shared" si="95"/>
        <v>6459.4687655252783</v>
      </c>
      <c r="X256">
        <f t="shared" si="96"/>
        <v>6459.4687655252801</v>
      </c>
      <c r="Y256">
        <f t="shared" si="97"/>
        <v>52226.82308954349</v>
      </c>
      <c r="Z256">
        <f t="shared" si="98"/>
        <v>39147.721595421004</v>
      </c>
      <c r="AA256">
        <f t="shared" si="99"/>
        <v>9.7410150733523743E-2</v>
      </c>
      <c r="AB256">
        <f t="shared" si="100"/>
        <v>0.13412848602848668</v>
      </c>
      <c r="AC256">
        <f t="shared" si="101"/>
        <v>0.100538848017922</v>
      </c>
      <c r="AD256">
        <v>1</v>
      </c>
      <c r="AE256">
        <f t="shared" si="102"/>
        <v>0.8078410970274541</v>
      </c>
    </row>
    <row r="257" spans="1:31" ht="16" x14ac:dyDescent="0.2">
      <c r="A257">
        <v>6</v>
      </c>
      <c r="B257">
        <v>12</v>
      </c>
      <c r="C257">
        <v>0.48</v>
      </c>
      <c r="D257">
        <v>130</v>
      </c>
      <c r="E257" s="15">
        <f t="shared" si="106"/>
        <v>7.3931623931623905E-2</v>
      </c>
      <c r="F257" s="30">
        <f t="shared" si="83"/>
        <v>8.0853124282111803</v>
      </c>
      <c r="G257" s="30">
        <f t="shared" si="84"/>
        <v>6.0605172060519328</v>
      </c>
      <c r="H257">
        <v>28</v>
      </c>
      <c r="I257">
        <v>73.931623931623903</v>
      </c>
      <c r="J257">
        <v>1.3613013698630116</v>
      </c>
      <c r="K257">
        <v>1.0203922789539186</v>
      </c>
      <c r="L257" s="24"/>
      <c r="M257" s="25">
        <f t="shared" si="85"/>
        <v>0.64040073301503575</v>
      </c>
      <c r="N257" s="4">
        <f t="shared" si="86"/>
        <v>0.37868973673986017</v>
      </c>
      <c r="O257" s="26">
        <f t="shared" si="87"/>
        <v>0.61537771875479874</v>
      </c>
      <c r="P257" s="26">
        <f t="shared" si="88"/>
        <v>2.2689280275926285</v>
      </c>
      <c r="Q257" s="26">
        <f t="shared" si="89"/>
        <v>0.82139380484326963</v>
      </c>
      <c r="R257" s="26">
        <f t="shared" si="90"/>
        <v>9.7311060045625716E-2</v>
      </c>
      <c r="S257" s="27">
        <f t="shared" si="91"/>
        <v>-1.44668006147314E-4</v>
      </c>
      <c r="T257" s="27">
        <f t="shared" si="92"/>
        <v>-55888.738937744027</v>
      </c>
      <c r="U257" s="28">
        <f t="shared" si="93"/>
        <v>-41892.588191756564</v>
      </c>
      <c r="V257">
        <f t="shared" si="94"/>
        <v>1.5304180263170284E-5</v>
      </c>
      <c r="W257">
        <f t="shared" si="95"/>
        <v>6467.4661910136001</v>
      </c>
      <c r="X257">
        <f t="shared" si="96"/>
        <v>6467.4661910136019</v>
      </c>
      <c r="Y257">
        <f t="shared" si="97"/>
        <v>52291.484773237898</v>
      </c>
      <c r="Z257">
        <f t="shared" si="98"/>
        <v>39196.190130197094</v>
      </c>
      <c r="AA257">
        <f t="shared" si="99"/>
        <v>9.7311060045625716E-2</v>
      </c>
      <c r="AB257">
        <f t="shared" si="100"/>
        <v>0.13429454961851423</v>
      </c>
      <c r="AC257">
        <f t="shared" si="101"/>
        <v>0.10066332449964079</v>
      </c>
      <c r="AD257">
        <v>1</v>
      </c>
      <c r="AE257">
        <f t="shared" si="102"/>
        <v>0.80365827192420713</v>
      </c>
    </row>
    <row r="258" spans="1:31" ht="16" x14ac:dyDescent="0.2">
      <c r="A258">
        <v>6</v>
      </c>
      <c r="B258">
        <v>12</v>
      </c>
      <c r="C258">
        <v>0.48</v>
      </c>
      <c r="D258">
        <v>130</v>
      </c>
      <c r="E258" s="15">
        <f t="shared" si="106"/>
        <v>7.9059829059829001E-2</v>
      </c>
      <c r="F258" s="30">
        <f t="shared" si="83"/>
        <v>8.0853124282111821</v>
      </c>
      <c r="G258" s="30">
        <f t="shared" si="84"/>
        <v>6.0605172060519337</v>
      </c>
      <c r="H258">
        <v>28</v>
      </c>
      <c r="I258">
        <v>79.059829059828999</v>
      </c>
      <c r="J258">
        <v>1.3613013698630116</v>
      </c>
      <c r="K258">
        <v>1.0203922789539186</v>
      </c>
      <c r="L258" s="24"/>
      <c r="M258" s="25">
        <f t="shared" si="85"/>
        <v>0.63231316324427123</v>
      </c>
      <c r="N258" s="4">
        <f t="shared" si="86"/>
        <v>0.39640060997893245</v>
      </c>
      <c r="O258" s="26">
        <f t="shared" si="87"/>
        <v>0.6296035339631858</v>
      </c>
      <c r="P258" s="26">
        <f t="shared" si="88"/>
        <v>2.2689280275926285</v>
      </c>
      <c r="Q258" s="26">
        <f t="shared" si="89"/>
        <v>0.82139380484326963</v>
      </c>
      <c r="R258" s="26">
        <f t="shared" si="90"/>
        <v>9.7193622506048391E-2</v>
      </c>
      <c r="S258" s="27">
        <f t="shared" si="91"/>
        <v>-1.3954246389065027E-4</v>
      </c>
      <c r="T258" s="27">
        <f t="shared" si="92"/>
        <v>-57941.591417986427</v>
      </c>
      <c r="U258" s="28">
        <f t="shared" si="93"/>
        <v>-43431.347254991422</v>
      </c>
      <c r="V258">
        <f t="shared" si="94"/>
        <v>1.5304180263170288E-5</v>
      </c>
      <c r="W258">
        <f t="shared" si="95"/>
        <v>6476.9656744011718</v>
      </c>
      <c r="X258">
        <f t="shared" si="96"/>
        <v>6476.9656744011718</v>
      </c>
      <c r="Y258">
        <f t="shared" si="97"/>
        <v>52368.291064333018</v>
      </c>
      <c r="Z258">
        <f t="shared" si="98"/>
        <v>39253.761912716065</v>
      </c>
      <c r="AA258">
        <f t="shared" si="99"/>
        <v>9.7193622506048391E-2</v>
      </c>
      <c r="AB258">
        <f t="shared" si="100"/>
        <v>0.134491802886713</v>
      </c>
      <c r="AC258">
        <f t="shared" si="101"/>
        <v>0.10081117986534034</v>
      </c>
      <c r="AD258">
        <v>1</v>
      </c>
      <c r="AE258">
        <f t="shared" si="102"/>
        <v>0.7991017581104678</v>
      </c>
    </row>
    <row r="259" spans="1:31" ht="16" x14ac:dyDescent="0.2">
      <c r="A259">
        <v>6</v>
      </c>
      <c r="B259">
        <v>12</v>
      </c>
      <c r="C259">
        <v>0.48</v>
      </c>
      <c r="D259">
        <v>130</v>
      </c>
      <c r="E259" s="15">
        <f t="shared" si="106"/>
        <v>8.3760683760683699E-2</v>
      </c>
      <c r="F259" s="30">
        <f t="shared" si="83"/>
        <v>8.0853124282111803</v>
      </c>
      <c r="G259" s="30">
        <f t="shared" si="84"/>
        <v>6.0605172060519328</v>
      </c>
      <c r="H259">
        <v>28</v>
      </c>
      <c r="I259">
        <v>83.760683760683705</v>
      </c>
      <c r="J259">
        <v>1.3613013698630116</v>
      </c>
      <c r="K259">
        <v>1.0203922789539186</v>
      </c>
      <c r="L259" s="24"/>
      <c r="M259" s="25">
        <f t="shared" si="85"/>
        <v>0.62489955762107052</v>
      </c>
      <c r="N259" s="4">
        <f t="shared" si="86"/>
        <v>0.41263557711474852</v>
      </c>
      <c r="O259" s="26">
        <f t="shared" si="87"/>
        <v>0.64236716690281459</v>
      </c>
      <c r="P259" s="26">
        <f t="shared" si="88"/>
        <v>2.2689280275926285</v>
      </c>
      <c r="Q259" s="26">
        <f t="shared" si="89"/>
        <v>0.82139380484326963</v>
      </c>
      <c r="R259" s="26">
        <f t="shared" si="90"/>
        <v>9.7077149437400423E-2</v>
      </c>
      <c r="S259" s="27">
        <f t="shared" si="91"/>
        <v>-1.348439039263764E-4</v>
      </c>
      <c r="T259" s="27">
        <f t="shared" si="92"/>
        <v>-59960.533570918349</v>
      </c>
      <c r="U259" s="28">
        <f t="shared" si="93"/>
        <v>-44944.688114050172</v>
      </c>
      <c r="V259">
        <f t="shared" si="94"/>
        <v>1.5304180263170284E-5</v>
      </c>
      <c r="W259">
        <f t="shared" si="95"/>
        <v>6486.4100601553137</v>
      </c>
      <c r="X259">
        <f t="shared" si="96"/>
        <v>6486.4100601553155</v>
      </c>
      <c r="Y259">
        <f t="shared" si="97"/>
        <v>52444.651873847804</v>
      </c>
      <c r="Z259">
        <f t="shared" si="98"/>
        <v>39310.999775079639</v>
      </c>
      <c r="AA259">
        <f t="shared" si="99"/>
        <v>9.7077149437400423E-2</v>
      </c>
      <c r="AB259">
        <f t="shared" si="100"/>
        <v>0.13468791207287906</v>
      </c>
      <c r="AC259">
        <f t="shared" si="101"/>
        <v>0.10095817766011661</v>
      </c>
      <c r="AD259">
        <v>1</v>
      </c>
      <c r="AE259">
        <f t="shared" si="102"/>
        <v>0.79493107233591509</v>
      </c>
    </row>
    <row r="260" spans="1:31" ht="16" x14ac:dyDescent="0.2">
      <c r="A260">
        <v>6</v>
      </c>
      <c r="B260">
        <v>12</v>
      </c>
      <c r="C260">
        <v>0.48</v>
      </c>
      <c r="D260">
        <v>130</v>
      </c>
      <c r="E260" s="15">
        <f t="shared" si="106"/>
        <v>8.8461538461538397E-2</v>
      </c>
      <c r="F260" s="30">
        <f t="shared" ref="F260:F323" si="107">J260*$V260*MOUFAC</f>
        <v>8.0853124282111821</v>
      </c>
      <c r="G260" s="30">
        <f t="shared" ref="G260:G323" si="108">K260*$V260*MOUFAC</f>
        <v>6.0605172060519337</v>
      </c>
      <c r="H260">
        <v>28</v>
      </c>
      <c r="I260">
        <v>88.461538461538396</v>
      </c>
      <c r="J260">
        <v>1.3613013698630116</v>
      </c>
      <c r="K260">
        <v>1.0203922789539186</v>
      </c>
      <c r="L260" s="24"/>
      <c r="M260" s="25">
        <f t="shared" ref="M260:M323" si="109">4*C260*(C260-E260)*Q260</f>
        <v>0.61748595199786971</v>
      </c>
      <c r="N260" s="4">
        <f t="shared" ref="N260:N323" si="110">MP^2+2*MP*E260-M260</f>
        <v>0.4288705442505647</v>
      </c>
      <c r="O260" s="26">
        <f t="shared" ref="O260:O323" si="111">SQRT(N260)</f>
        <v>0.65488208423392125</v>
      </c>
      <c r="P260" s="26">
        <f t="shared" ref="P260:P323" si="112">PI()*D260/180</f>
        <v>2.2689280275926285</v>
      </c>
      <c r="Q260" s="26">
        <f t="shared" ref="Q260:Q323" si="113">(SIN(P260/2))^2</f>
        <v>0.82139380484326963</v>
      </c>
      <c r="R260" s="26">
        <f t="shared" ref="R260:R323" si="114">1/(1+2*(1+E260^2/M260)*(TAN(P260/2))^2)</f>
        <v>9.695198006593593E-2</v>
      </c>
      <c r="S260" s="27">
        <f t="shared" ref="S260:S323" si="115">(1/137)*(C260-E260)*(N260-MP^2)/((4*PI()^2*M260*MP*C260)*(1-R260))</f>
        <v>-1.3014530268863107E-4</v>
      </c>
      <c r="T260" s="27">
        <f t="shared" ref="T260:T323" si="116">F260/S260</f>
        <v>-62125.272761899534</v>
      </c>
      <c r="U260" s="28">
        <f t="shared" ref="U260:U323" si="117">G260/S260</f>
        <v>-46567.314231475175</v>
      </c>
      <c r="V260">
        <f t="shared" ref="V260:V323" si="118">4*(1/137)^2*(1-Q260)*(C260-E260)^2/M260^2</f>
        <v>1.5304180263170288E-5</v>
      </c>
      <c r="W260">
        <f t="shared" ref="W260:W323" si="119">(1/V260)*R260*(M260+E260^2)^2/M260^2</f>
        <v>6496.5851356828916</v>
      </c>
      <c r="X260">
        <f t="shared" ref="X260:X323" si="120">(M260+E260^2)^2/(4*(1/137)^2*(C260-E260)^2*(1-Q260+2*Q260*(M260+E260^2)/M260))</f>
        <v>6496.5851356828925</v>
      </c>
      <c r="Y260">
        <f t="shared" ref="Y260:Y323" si="121">AD260*X260*F260</f>
        <v>52526.920538468919</v>
      </c>
      <c r="Z260">
        <f t="shared" ref="Z260:Z323" si="122">AD260*X260*G260</f>
        <v>39372.665995387404</v>
      </c>
      <c r="AA260">
        <f t="shared" ref="AA260:AA323" si="123">R260</f>
        <v>9.695198006593593E-2</v>
      </c>
      <c r="AB260">
        <f t="shared" ref="AB260:AB323" si="124">Y260/(0.1973269^2*10000000)</f>
        <v>0.1348991937626402</v>
      </c>
      <c r="AC260">
        <f t="shared" ref="AC260:AC323" si="125">Z260/(0.1973269^2*10000000)</f>
        <v>0.10111654832636982</v>
      </c>
      <c r="AD260">
        <v>1</v>
      </c>
      <c r="AE260">
        <f t="shared" ref="AE260:AE323" si="126">SQRT(M260+E260^2)</f>
        <v>0.79076633450397471</v>
      </c>
    </row>
    <row r="261" spans="1:31" ht="16" x14ac:dyDescent="0.2">
      <c r="A261">
        <v>6</v>
      </c>
      <c r="B261">
        <v>12</v>
      </c>
      <c r="C261">
        <v>0.48</v>
      </c>
      <c r="D261">
        <v>130</v>
      </c>
      <c r="E261" s="15">
        <f t="shared" si="106"/>
        <v>9.3162393162393095E-2</v>
      </c>
      <c r="F261" s="30">
        <f t="shared" si="107"/>
        <v>9.1023328594326909</v>
      </c>
      <c r="G261" s="30">
        <f t="shared" si="108"/>
        <v>7.0775376372734424</v>
      </c>
      <c r="H261">
        <v>28</v>
      </c>
      <c r="I261">
        <v>93.162393162393101</v>
      </c>
      <c r="J261">
        <v>1.5325342465753364</v>
      </c>
      <c r="K261">
        <v>1.1916251556662434</v>
      </c>
      <c r="L261" s="24"/>
      <c r="M261" s="25">
        <f t="shared" si="109"/>
        <v>0.61007234637466889</v>
      </c>
      <c r="N261" s="4">
        <f t="shared" si="110"/>
        <v>0.44510551138638088</v>
      </c>
      <c r="O261" s="26">
        <f t="shared" si="111"/>
        <v>0.66716228264671928</v>
      </c>
      <c r="P261" s="26">
        <f t="shared" si="112"/>
        <v>2.2689280275926285</v>
      </c>
      <c r="Q261" s="26">
        <f t="shared" si="113"/>
        <v>0.82139380484326963</v>
      </c>
      <c r="R261" s="26">
        <f t="shared" si="114"/>
        <v>9.6817856430858468E-2</v>
      </c>
      <c r="S261" s="27">
        <f t="shared" si="115"/>
        <v>-1.2544676008700194E-4</v>
      </c>
      <c r="T261" s="27">
        <f t="shared" si="116"/>
        <v>-72559.329974882479</v>
      </c>
      <c r="U261" s="28">
        <f t="shared" si="117"/>
        <v>-56418.656267925209</v>
      </c>
      <c r="V261">
        <f t="shared" si="118"/>
        <v>1.5304180263170284E-5</v>
      </c>
      <c r="W261">
        <f t="shared" si="119"/>
        <v>6507.5175846583425</v>
      </c>
      <c r="X261">
        <f t="shared" si="120"/>
        <v>6507.5175846583434</v>
      </c>
      <c r="Y261">
        <f t="shared" si="121"/>
        <v>59233.591144171696</v>
      </c>
      <c r="Z261">
        <f t="shared" si="122"/>
        <v>46057.200630638188</v>
      </c>
      <c r="AA261">
        <f t="shared" si="123"/>
        <v>9.6817856430858468E-2</v>
      </c>
      <c r="AB261">
        <f t="shared" si="124"/>
        <v>0.15212320857763992</v>
      </c>
      <c r="AC261">
        <f t="shared" si="125"/>
        <v>0.11828371372898223</v>
      </c>
      <c r="AD261">
        <v>1</v>
      </c>
      <c r="AE261">
        <f t="shared" si="126"/>
        <v>0.78660763908978992</v>
      </c>
    </row>
    <row r="262" spans="1:31" ht="16" x14ac:dyDescent="0.2">
      <c r="A262">
        <v>6</v>
      </c>
      <c r="B262">
        <v>12</v>
      </c>
      <c r="C262">
        <v>0.48</v>
      </c>
      <c r="D262">
        <v>130</v>
      </c>
      <c r="E262" s="15">
        <f t="shared" si="106"/>
        <v>9.9145299145299112E-2</v>
      </c>
      <c r="F262" s="30">
        <f t="shared" si="107"/>
        <v>10.114730470512226</v>
      </c>
      <c r="G262" s="30">
        <f t="shared" si="108"/>
        <v>6.0651400261938999</v>
      </c>
      <c r="H262">
        <v>28</v>
      </c>
      <c r="I262">
        <v>99.145299145299106</v>
      </c>
      <c r="J262">
        <v>1.7029887920298687</v>
      </c>
      <c r="K262">
        <v>1.0211706102117108</v>
      </c>
      <c r="L262" s="24"/>
      <c r="M262" s="25">
        <f t="shared" si="109"/>
        <v>0.60063684830877695</v>
      </c>
      <c r="N262" s="4">
        <f t="shared" si="110"/>
        <v>0.46576819683196513</v>
      </c>
      <c r="O262" s="26">
        <f t="shared" si="111"/>
        <v>0.6824721216518409</v>
      </c>
      <c r="P262" s="26">
        <f t="shared" si="112"/>
        <v>2.2689280275926285</v>
      </c>
      <c r="Q262" s="26">
        <f t="shared" si="113"/>
        <v>0.82139380484326963</v>
      </c>
      <c r="R262" s="26">
        <f t="shared" si="114"/>
        <v>9.6633783166236914E-2</v>
      </c>
      <c r="S262" s="27">
        <f t="shared" si="115"/>
        <v>-1.1946704642581664E-4</v>
      </c>
      <c r="T262" s="27">
        <f t="shared" si="116"/>
        <v>-84665.443510340687</v>
      </c>
      <c r="U262" s="28">
        <f t="shared" si="117"/>
        <v>-50768.309819729773</v>
      </c>
      <c r="V262">
        <f t="shared" si="118"/>
        <v>1.5304180263170281E-5</v>
      </c>
      <c r="W262">
        <f t="shared" si="119"/>
        <v>6522.5713126806077</v>
      </c>
      <c r="X262">
        <f t="shared" si="120"/>
        <v>6522.5713126806077</v>
      </c>
      <c r="Y262">
        <f t="shared" si="121"/>
        <v>65974.050802459475</v>
      </c>
      <c r="Z262">
        <f t="shared" si="122"/>
        <v>39560.308342243239</v>
      </c>
      <c r="AA262">
        <f t="shared" si="123"/>
        <v>9.6633783166236914E-2</v>
      </c>
      <c r="AB262">
        <f t="shared" si="124"/>
        <v>0.16943400015215637</v>
      </c>
      <c r="AC262">
        <f t="shared" si="125"/>
        <v>0.10159844981701677</v>
      </c>
      <c r="AD262">
        <v>1</v>
      </c>
      <c r="AE262">
        <f t="shared" si="126"/>
        <v>0.78132364526576814</v>
      </c>
    </row>
    <row r="263" spans="1:31" ht="16" x14ac:dyDescent="0.2">
      <c r="A263">
        <v>6</v>
      </c>
      <c r="B263">
        <v>12</v>
      </c>
      <c r="C263">
        <v>0.48</v>
      </c>
      <c r="D263">
        <v>130</v>
      </c>
      <c r="E263" s="15">
        <f t="shared" si="106"/>
        <v>0.10384615384615301</v>
      </c>
      <c r="F263" s="30">
        <f t="shared" si="107"/>
        <v>11.131750901733742</v>
      </c>
      <c r="G263" s="30">
        <f t="shared" si="108"/>
        <v>7.0821604574154122</v>
      </c>
      <c r="H263">
        <v>28</v>
      </c>
      <c r="I263">
        <v>103.846153846153</v>
      </c>
      <c r="J263">
        <v>1.874221668742194</v>
      </c>
      <c r="K263">
        <v>1.1924034869240359</v>
      </c>
      <c r="L263" s="24"/>
      <c r="M263" s="25">
        <f t="shared" si="109"/>
        <v>0.59322324268557736</v>
      </c>
      <c r="N263" s="4">
        <f t="shared" si="110"/>
        <v>0.48200316396777854</v>
      </c>
      <c r="O263" s="26">
        <f t="shared" si="111"/>
        <v>0.69426447695944993</v>
      </c>
      <c r="P263" s="26">
        <f t="shared" si="112"/>
        <v>2.2689280275926285</v>
      </c>
      <c r="Q263" s="26">
        <f t="shared" si="113"/>
        <v>0.82139380484326963</v>
      </c>
      <c r="R263" s="26">
        <f t="shared" si="114"/>
        <v>9.647830813164085E-2</v>
      </c>
      <c r="S263" s="27">
        <f t="shared" si="115"/>
        <v>-1.1476903153709463E-4</v>
      </c>
      <c r="T263" s="27">
        <f t="shared" si="116"/>
        <v>-96992.636015542535</v>
      </c>
      <c r="U263" s="28">
        <f t="shared" si="117"/>
        <v>-61707.939524839319</v>
      </c>
      <c r="V263">
        <f t="shared" si="118"/>
        <v>1.5304180263170284E-5</v>
      </c>
      <c r="W263">
        <f t="shared" si="119"/>
        <v>6535.3314157104905</v>
      </c>
      <c r="X263">
        <f t="shared" si="120"/>
        <v>6535.3314157104915</v>
      </c>
      <c r="Y263">
        <f t="shared" si="121"/>
        <v>72749.681379964124</v>
      </c>
      <c r="Z263">
        <f t="shared" si="122"/>
        <v>46284.265728449529</v>
      </c>
      <c r="AA263">
        <f t="shared" si="123"/>
        <v>9.647830813164085E-2</v>
      </c>
      <c r="AB263">
        <f t="shared" si="124"/>
        <v>0.18683511738440431</v>
      </c>
      <c r="AC263">
        <f t="shared" si="125"/>
        <v>0.11886686039572719</v>
      </c>
      <c r="AD263">
        <v>1</v>
      </c>
      <c r="AE263">
        <f t="shared" si="126"/>
        <v>0.77717904394947257</v>
      </c>
    </row>
    <row r="264" spans="1:31" ht="16" x14ac:dyDescent="0.2">
      <c r="A264">
        <v>6</v>
      </c>
      <c r="B264">
        <v>12</v>
      </c>
      <c r="C264">
        <v>0.48</v>
      </c>
      <c r="D264">
        <v>130</v>
      </c>
      <c r="E264" s="15">
        <f t="shared" si="106"/>
        <v>0.10854700854700801</v>
      </c>
      <c r="F264" s="30">
        <f t="shared" si="107"/>
        <v>14.182812195398331</v>
      </c>
      <c r="G264" s="30">
        <f t="shared" si="108"/>
        <v>10.133221751080006</v>
      </c>
      <c r="H264">
        <v>28</v>
      </c>
      <c r="I264">
        <v>108.54700854700801</v>
      </c>
      <c r="J264">
        <v>2.387920298879179</v>
      </c>
      <c r="K264">
        <v>1.7061021170610211</v>
      </c>
      <c r="L264" s="24"/>
      <c r="M264" s="25">
        <f t="shared" si="109"/>
        <v>0.58580963706237621</v>
      </c>
      <c r="N264" s="4">
        <f t="shared" si="110"/>
        <v>0.49823813110359572</v>
      </c>
      <c r="O264" s="26">
        <f t="shared" si="111"/>
        <v>0.70585985231035464</v>
      </c>
      <c r="P264" s="26">
        <f t="shared" si="112"/>
        <v>2.2689280275926285</v>
      </c>
      <c r="Q264" s="26">
        <f t="shared" si="113"/>
        <v>0.82139380484326963</v>
      </c>
      <c r="R264" s="26">
        <f t="shared" si="114"/>
        <v>9.6312979112257321E-2</v>
      </c>
      <c r="S264" s="27">
        <f t="shared" si="115"/>
        <v>-1.100714329539313E-4</v>
      </c>
      <c r="T264" s="27">
        <f t="shared" si="116"/>
        <v>-128850.98171961046</v>
      </c>
      <c r="U264" s="28">
        <f t="shared" si="117"/>
        <v>-92060.414579331496</v>
      </c>
      <c r="V264">
        <f t="shared" si="118"/>
        <v>1.5304180263170281E-5</v>
      </c>
      <c r="W264">
        <f t="shared" si="119"/>
        <v>6548.9458732732228</v>
      </c>
      <c r="X264">
        <f t="shared" si="120"/>
        <v>6548.9458732732246</v>
      </c>
      <c r="Y264">
        <f t="shared" si="121"/>
        <v>92882.469398463058</v>
      </c>
      <c r="Z264">
        <f t="shared" si="122"/>
        <v>66361.920769697885</v>
      </c>
      <c r="AA264">
        <f t="shared" si="123"/>
        <v>9.6312979112257321E-2</v>
      </c>
      <c r="AB264">
        <f t="shared" si="124"/>
        <v>0.23853997356192605</v>
      </c>
      <c r="AC264">
        <f t="shared" si="125"/>
        <v>0.17043012452664513</v>
      </c>
      <c r="AD264">
        <v>1</v>
      </c>
      <c r="AE264">
        <f t="shared" si="126"/>
        <v>0.77304080754309501</v>
      </c>
    </row>
    <row r="265" spans="1:31" ht="16" x14ac:dyDescent="0.2">
      <c r="A265">
        <v>6</v>
      </c>
      <c r="B265">
        <v>12</v>
      </c>
      <c r="C265">
        <v>0.48</v>
      </c>
      <c r="D265">
        <v>130</v>
      </c>
      <c r="E265" s="15">
        <f t="shared" si="106"/>
        <v>0.114102564102564</v>
      </c>
      <c r="F265" s="30">
        <f t="shared" si="107"/>
        <v>13.165791764176825</v>
      </c>
      <c r="G265" s="30">
        <f t="shared" si="108"/>
        <v>9.1162013198584972</v>
      </c>
      <c r="H265">
        <v>28</v>
      </c>
      <c r="I265">
        <v>114.102564102564</v>
      </c>
      <c r="J265">
        <v>2.2166874221668538</v>
      </c>
      <c r="K265">
        <v>1.5348692403486959</v>
      </c>
      <c r="L265" s="24"/>
      <c r="M265" s="25">
        <f t="shared" si="109"/>
        <v>0.5770481031440472</v>
      </c>
      <c r="N265" s="4">
        <f t="shared" si="110"/>
        <v>0.51742491044592553</v>
      </c>
      <c r="O265" s="26">
        <f t="shared" si="111"/>
        <v>0.71932253575564109</v>
      </c>
      <c r="P265" s="26">
        <f t="shared" si="112"/>
        <v>2.2689280275926285</v>
      </c>
      <c r="Q265" s="26">
        <f t="shared" si="113"/>
        <v>0.82139380484326963</v>
      </c>
      <c r="R265" s="26">
        <f t="shared" si="114"/>
        <v>9.6104484976223772E-2</v>
      </c>
      <c r="S265" s="27">
        <f t="shared" si="115"/>
        <v>-1.045204256606325E-4</v>
      </c>
      <c r="T265" s="27">
        <f t="shared" si="116"/>
        <v>-125963.81693779981</v>
      </c>
      <c r="U265" s="28">
        <f t="shared" si="117"/>
        <v>-87219.328301033747</v>
      </c>
      <c r="V265">
        <f t="shared" si="118"/>
        <v>1.5304180263170288E-5</v>
      </c>
      <c r="W265">
        <f t="shared" si="119"/>
        <v>6566.182286745815</v>
      </c>
      <c r="X265">
        <f t="shared" si="120"/>
        <v>6566.1822867458159</v>
      </c>
      <c r="Y265">
        <f t="shared" si="121"/>
        <v>86448.988672921812</v>
      </c>
      <c r="Z265">
        <f t="shared" si="122"/>
        <v>59858.63962886369</v>
      </c>
      <c r="AA265">
        <f t="shared" si="123"/>
        <v>9.6104484976223772E-2</v>
      </c>
      <c r="AB265">
        <f t="shared" si="124"/>
        <v>0.2220175626902017</v>
      </c>
      <c r="AC265">
        <f t="shared" si="125"/>
        <v>0.15372845281779593</v>
      </c>
      <c r="AD265">
        <v>1</v>
      </c>
      <c r="AE265">
        <f t="shared" si="126"/>
        <v>0.76815851116734157</v>
      </c>
    </row>
    <row r="266" spans="1:31" ht="16" x14ac:dyDescent="0.2">
      <c r="A266">
        <v>6</v>
      </c>
      <c r="B266">
        <v>12</v>
      </c>
      <c r="C266">
        <v>0.48</v>
      </c>
      <c r="D266">
        <v>130</v>
      </c>
      <c r="E266" s="15">
        <f t="shared" si="106"/>
        <v>0.11837606837606801</v>
      </c>
      <c r="F266" s="30">
        <f t="shared" si="107"/>
        <v>20.271066322301781</v>
      </c>
      <c r="G266" s="30">
        <f t="shared" si="108"/>
        <v>10.14709021150575</v>
      </c>
      <c r="H266">
        <v>28</v>
      </c>
      <c r="I266">
        <v>118.37606837606801</v>
      </c>
      <c r="J266">
        <v>3.4129825653798003</v>
      </c>
      <c r="K266">
        <v>1.7084371108343701</v>
      </c>
      <c r="L266" s="24"/>
      <c r="M266" s="25">
        <f t="shared" si="109"/>
        <v>0.57030846166841065</v>
      </c>
      <c r="N266" s="4">
        <f t="shared" si="110"/>
        <v>0.53218397147848462</v>
      </c>
      <c r="O266" s="26">
        <f t="shared" si="111"/>
        <v>0.72950940465389791</v>
      </c>
      <c r="P266" s="26">
        <f t="shared" si="112"/>
        <v>2.2689280275926285</v>
      </c>
      <c r="Q266" s="26">
        <f t="shared" si="113"/>
        <v>0.82139380484326963</v>
      </c>
      <c r="R266" s="26">
        <f t="shared" si="114"/>
        <v>9.5934147861244379E-2</v>
      </c>
      <c r="S266" s="27">
        <f t="shared" si="115"/>
        <v>-1.0025105816830909E-4</v>
      </c>
      <c r="T266" s="27">
        <f t="shared" si="116"/>
        <v>-202203.01603469538</v>
      </c>
      <c r="U266" s="28">
        <f t="shared" si="117"/>
        <v>-101216.78909832597</v>
      </c>
      <c r="V266">
        <f t="shared" si="118"/>
        <v>1.5304180263170284E-5</v>
      </c>
      <c r="W266">
        <f t="shared" si="119"/>
        <v>6580.3203493094943</v>
      </c>
      <c r="X266">
        <f t="shared" si="120"/>
        <v>6580.3203493094934</v>
      </c>
      <c r="Y266">
        <f t="shared" si="121"/>
        <v>133390.11022284476</v>
      </c>
      <c r="Z266">
        <f t="shared" si="122"/>
        <v>66771.104205050462</v>
      </c>
      <c r="AA266">
        <f t="shared" si="123"/>
        <v>9.5934147861244379E-2</v>
      </c>
      <c r="AB266">
        <f t="shared" si="124"/>
        <v>0.34257135465980948</v>
      </c>
      <c r="AC266">
        <f t="shared" si="125"/>
        <v>0.17148098596996283</v>
      </c>
      <c r="AD266">
        <v>1</v>
      </c>
      <c r="AE266">
        <f t="shared" si="126"/>
        <v>0.76440915433593948</v>
      </c>
    </row>
    <row r="267" spans="1:31" ht="16" x14ac:dyDescent="0.2">
      <c r="A267">
        <v>6</v>
      </c>
      <c r="B267">
        <v>12</v>
      </c>
      <c r="C267">
        <v>0.48</v>
      </c>
      <c r="D267">
        <v>130</v>
      </c>
      <c r="E267" s="15">
        <f t="shared" si="106"/>
        <v>0.123504273504273</v>
      </c>
      <c r="F267" s="30">
        <f t="shared" si="107"/>
        <v>22.300484364603022</v>
      </c>
      <c r="G267" s="30">
        <f t="shared" si="108"/>
        <v>10.151713031647525</v>
      </c>
      <c r="H267">
        <v>28</v>
      </c>
      <c r="I267">
        <v>123.504273504273</v>
      </c>
      <c r="J267">
        <v>3.75466998754669</v>
      </c>
      <c r="K267">
        <v>1.7092154420921299</v>
      </c>
      <c r="L267" s="24"/>
      <c r="M267" s="25">
        <f t="shared" si="109"/>
        <v>0.56222089189764635</v>
      </c>
      <c r="N267" s="4">
        <f t="shared" si="110"/>
        <v>0.54989484471755645</v>
      </c>
      <c r="O267" s="26">
        <f t="shared" si="111"/>
        <v>0.74154894964362028</v>
      </c>
      <c r="P267" s="26">
        <f t="shared" si="112"/>
        <v>2.2689280275926285</v>
      </c>
      <c r="Q267" s="26">
        <f t="shared" si="113"/>
        <v>0.82139380484326963</v>
      </c>
      <c r="R267" s="26">
        <f t="shared" si="114"/>
        <v>9.5717953473293038E-2</v>
      </c>
      <c r="S267" s="27">
        <f t="shared" si="115"/>
        <v>-9.5128700031611903E-5</v>
      </c>
      <c r="T267" s="27">
        <f t="shared" si="116"/>
        <v>-234424.35728851988</v>
      </c>
      <c r="U267" s="28">
        <f t="shared" si="117"/>
        <v>-106715.56563133988</v>
      </c>
      <c r="V267">
        <f t="shared" si="118"/>
        <v>1.5304180263170281E-5</v>
      </c>
      <c r="W267">
        <f t="shared" si="119"/>
        <v>6598.3377249502737</v>
      </c>
      <c r="X267">
        <f t="shared" si="120"/>
        <v>6598.3377249502746</v>
      </c>
      <c r="Y267">
        <f t="shared" si="121"/>
        <v>147146.12726762387</v>
      </c>
      <c r="Z267">
        <f t="shared" si="122"/>
        <v>66984.431069589176</v>
      </c>
      <c r="AA267">
        <f t="shared" si="123"/>
        <v>9.5717953473293038E-2</v>
      </c>
      <c r="AB267">
        <f t="shared" si="124"/>
        <v>0.37789944147134846</v>
      </c>
      <c r="AC267">
        <f t="shared" si="125"/>
        <v>0.17202885022202971</v>
      </c>
      <c r="AD267">
        <v>1</v>
      </c>
      <c r="AE267">
        <f t="shared" si="126"/>
        <v>0.75991723067151506</v>
      </c>
    </row>
    <row r="268" spans="1:31" ht="16" x14ac:dyDescent="0.2">
      <c r="A268">
        <v>6</v>
      </c>
      <c r="B268">
        <v>12</v>
      </c>
      <c r="C268">
        <v>0.48</v>
      </c>
      <c r="D268">
        <v>130</v>
      </c>
      <c r="E268" s="15">
        <f t="shared" si="106"/>
        <v>0.12905982905982902</v>
      </c>
      <c r="F268" s="30">
        <f t="shared" si="107"/>
        <v>25.342300017983742</v>
      </c>
      <c r="G268" s="30">
        <f t="shared" si="108"/>
        <v>9.143938240709959</v>
      </c>
      <c r="H268">
        <v>28</v>
      </c>
      <c r="I268">
        <v>129.05982905982901</v>
      </c>
      <c r="J268">
        <v>4.2668119551681007</v>
      </c>
      <c r="K268">
        <v>1.5395392278953903</v>
      </c>
      <c r="L268" s="24"/>
      <c r="M268" s="25">
        <f t="shared" si="109"/>
        <v>0.55345935797931733</v>
      </c>
      <c r="N268" s="4">
        <f t="shared" si="110"/>
        <v>0.56908162405988627</v>
      </c>
      <c r="O268" s="26">
        <f t="shared" si="111"/>
        <v>0.75437498902063704</v>
      </c>
      <c r="P268" s="26">
        <f t="shared" si="112"/>
        <v>2.2689280275926285</v>
      </c>
      <c r="Q268" s="26">
        <f t="shared" si="113"/>
        <v>0.82139380484326963</v>
      </c>
      <c r="R268" s="26">
        <f t="shared" si="114"/>
        <v>9.5468769751075711E-2</v>
      </c>
      <c r="S268" s="27">
        <f t="shared" si="115"/>
        <v>-8.9580759060967977E-5</v>
      </c>
      <c r="T268" s="27">
        <f t="shared" si="116"/>
        <v>-282898.92029979301</v>
      </c>
      <c r="U268" s="28">
        <f t="shared" si="117"/>
        <v>-102074.801961509</v>
      </c>
      <c r="V268">
        <f t="shared" si="118"/>
        <v>1.5304180263170284E-5</v>
      </c>
      <c r="W268">
        <f t="shared" si="119"/>
        <v>6619.2065600084743</v>
      </c>
      <c r="X268">
        <f t="shared" si="120"/>
        <v>6619.2065600084752</v>
      </c>
      <c r="Y268">
        <f t="shared" si="121"/>
        <v>167745.91852474088</v>
      </c>
      <c r="Z268">
        <f t="shared" si="122"/>
        <v>60525.615987219717</v>
      </c>
      <c r="AA268">
        <f t="shared" si="123"/>
        <v>9.5468769751075711E-2</v>
      </c>
      <c r="AB268">
        <f t="shared" si="124"/>
        <v>0.43080365142267429</v>
      </c>
      <c r="AC268">
        <f t="shared" si="125"/>
        <v>0.15544137586903545</v>
      </c>
      <c r="AD268">
        <v>1</v>
      </c>
      <c r="AE268">
        <f t="shared" si="126"/>
        <v>0.75506012837142289</v>
      </c>
    </row>
    <row r="269" spans="1:31" ht="16" x14ac:dyDescent="0.2">
      <c r="A269">
        <v>6</v>
      </c>
      <c r="B269">
        <v>12</v>
      </c>
      <c r="C269">
        <v>0.48</v>
      </c>
      <c r="D269">
        <v>130</v>
      </c>
      <c r="E269" s="15">
        <f t="shared" si="106"/>
        <v>0.133333333333333</v>
      </c>
      <c r="F269" s="30">
        <f t="shared" si="107"/>
        <v>34.476992618409689</v>
      </c>
      <c r="G269" s="30">
        <f t="shared" si="108"/>
        <v>10.179449952499054</v>
      </c>
      <c r="H269">
        <v>28</v>
      </c>
      <c r="I269">
        <v>133.333333333333</v>
      </c>
      <c r="J269">
        <v>5.8047945205478948</v>
      </c>
      <c r="K269">
        <v>1.7138854296388351</v>
      </c>
      <c r="L269" s="24"/>
      <c r="M269" s="25">
        <f t="shared" si="109"/>
        <v>0.54671971650368079</v>
      </c>
      <c r="N269" s="4">
        <f t="shared" si="110"/>
        <v>0.58384068509244536</v>
      </c>
      <c r="O269" s="26">
        <f t="shared" si="111"/>
        <v>0.7640946833295239</v>
      </c>
      <c r="P269" s="26">
        <f t="shared" si="112"/>
        <v>2.2689280275926285</v>
      </c>
      <c r="Q269" s="26">
        <f t="shared" si="113"/>
        <v>0.82139380484326963</v>
      </c>
      <c r="R269" s="26">
        <f t="shared" si="114"/>
        <v>9.5266158532129788E-2</v>
      </c>
      <c r="S269" s="27">
        <f t="shared" si="115"/>
        <v>-8.5314160927751272E-5</v>
      </c>
      <c r="T269" s="27">
        <f t="shared" si="116"/>
        <v>-404118.05312844494</v>
      </c>
      <c r="U269" s="28">
        <f t="shared" si="117"/>
        <v>-119317.23692529277</v>
      </c>
      <c r="V269">
        <f t="shared" si="118"/>
        <v>1.5304180263170284E-5</v>
      </c>
      <c r="W269">
        <f t="shared" si="119"/>
        <v>6636.2562184314465</v>
      </c>
      <c r="X269">
        <f t="shared" si="120"/>
        <v>6636.2562184314475</v>
      </c>
      <c r="Y269">
        <f t="shared" si="121"/>
        <v>228798.15665673642</v>
      </c>
      <c r="Z269">
        <f t="shared" si="122"/>
        <v>67553.438047483549</v>
      </c>
      <c r="AA269">
        <f t="shared" si="123"/>
        <v>9.5266158532129788E-2</v>
      </c>
      <c r="AB269">
        <f t="shared" si="124"/>
        <v>0.58759749383685556</v>
      </c>
      <c r="AC269">
        <f t="shared" si="125"/>
        <v>0.17349016913767132</v>
      </c>
      <c r="AD269">
        <v>1</v>
      </c>
      <c r="AE269">
        <f t="shared" si="126"/>
        <v>0.75133048273143987</v>
      </c>
    </row>
    <row r="270" spans="1:31" ht="16" x14ac:dyDescent="0.2">
      <c r="A270">
        <v>6</v>
      </c>
      <c r="B270">
        <v>12</v>
      </c>
      <c r="C270">
        <v>0.48</v>
      </c>
      <c r="D270">
        <v>130</v>
      </c>
      <c r="E270" s="15">
        <f t="shared" si="106"/>
        <v>0.13931623931623902</v>
      </c>
      <c r="F270" s="30">
        <f t="shared" si="107"/>
        <v>44.624082829915714</v>
      </c>
      <c r="G270" s="30">
        <f t="shared" si="108"/>
        <v>10.202564053208627</v>
      </c>
      <c r="H270">
        <v>28</v>
      </c>
      <c r="I270">
        <v>139.31623931623901</v>
      </c>
      <c r="J270">
        <v>7.5132316313823111</v>
      </c>
      <c r="K270">
        <v>1.7177770859277506</v>
      </c>
      <c r="L270" s="24"/>
      <c r="M270" s="25">
        <f t="shared" si="109"/>
        <v>0.53728421843778873</v>
      </c>
      <c r="N270" s="4">
        <f t="shared" si="110"/>
        <v>0.60450337053802972</v>
      </c>
      <c r="O270" s="26">
        <f t="shared" si="111"/>
        <v>0.77749814825376251</v>
      </c>
      <c r="P270" s="26">
        <f t="shared" si="112"/>
        <v>2.2689280275926285</v>
      </c>
      <c r="Q270" s="26">
        <f t="shared" si="113"/>
        <v>0.82139380484326963</v>
      </c>
      <c r="R270" s="26">
        <f t="shared" si="114"/>
        <v>9.4965998313274971E-2</v>
      </c>
      <c r="S270" s="27">
        <f t="shared" si="115"/>
        <v>-7.934268602146926E-5</v>
      </c>
      <c r="T270" s="27">
        <f t="shared" si="116"/>
        <v>-562422.13450954924</v>
      </c>
      <c r="U270" s="28">
        <f t="shared" si="117"/>
        <v>-128588.58912903359</v>
      </c>
      <c r="V270">
        <f t="shared" si="118"/>
        <v>1.5304180263170284E-5</v>
      </c>
      <c r="W270">
        <f t="shared" si="119"/>
        <v>6661.649539660124</v>
      </c>
      <c r="X270">
        <f t="shared" si="120"/>
        <v>6661.6495396601249</v>
      </c>
      <c r="Y270">
        <f t="shared" si="121"/>
        <v>297270.00084166328</v>
      </c>
      <c r="Z270">
        <f t="shared" si="122"/>
        <v>67965.906128410192</v>
      </c>
      <c r="AA270">
        <f t="shared" si="123"/>
        <v>9.4965998313274971E-2</v>
      </c>
      <c r="AB270">
        <f t="shared" si="124"/>
        <v>0.76344630586121631</v>
      </c>
      <c r="AC270">
        <f t="shared" si="125"/>
        <v>0.1745494661800151</v>
      </c>
      <c r="AD270">
        <v>1</v>
      </c>
      <c r="AE270">
        <f t="shared" si="126"/>
        <v>0.74611877940111404</v>
      </c>
    </row>
    <row r="271" spans="1:31" ht="16" x14ac:dyDescent="0.2">
      <c r="A271">
        <v>6</v>
      </c>
      <c r="B271">
        <v>12</v>
      </c>
      <c r="C271">
        <v>0.48</v>
      </c>
      <c r="D271">
        <v>130</v>
      </c>
      <c r="E271" s="15">
        <f t="shared" si="106"/>
        <v>0.14316239316239299</v>
      </c>
      <c r="F271" s="30">
        <f t="shared" si="107"/>
        <v>56.800591083722566</v>
      </c>
      <c r="G271" s="30">
        <f t="shared" si="108"/>
        <v>10.23030097406018</v>
      </c>
      <c r="H271">
        <v>28</v>
      </c>
      <c r="I271">
        <v>143.16239316239299</v>
      </c>
      <c r="J271">
        <v>9.5633561643835492</v>
      </c>
      <c r="K271">
        <v>1.7224470734744601</v>
      </c>
      <c r="L271" s="24"/>
      <c r="M271" s="25">
        <f t="shared" si="109"/>
        <v>0.53121854110971523</v>
      </c>
      <c r="N271" s="4">
        <f t="shared" si="110"/>
        <v>0.61778652546733426</v>
      </c>
      <c r="O271" s="26">
        <f t="shared" si="111"/>
        <v>0.78599397292048889</v>
      </c>
      <c r="P271" s="26">
        <f t="shared" si="112"/>
        <v>2.2689280275926285</v>
      </c>
      <c r="Q271" s="26">
        <f t="shared" si="113"/>
        <v>0.82139380484326963</v>
      </c>
      <c r="R271" s="26">
        <f t="shared" si="114"/>
        <v>9.4762566756258965E-2</v>
      </c>
      <c r="S271" s="27">
        <f t="shared" si="115"/>
        <v>-7.5505098482963419E-5</v>
      </c>
      <c r="T271" s="27">
        <f t="shared" si="116"/>
        <v>-752274.90891279024</v>
      </c>
      <c r="U271" s="28">
        <f t="shared" si="117"/>
        <v>-135491.52546789264</v>
      </c>
      <c r="V271">
        <f t="shared" si="118"/>
        <v>1.5304180263170281E-5</v>
      </c>
      <c r="W271">
        <f t="shared" si="119"/>
        <v>6678.9519852763251</v>
      </c>
      <c r="X271">
        <f t="shared" si="120"/>
        <v>6678.951985276326</v>
      </c>
      <c r="Y271">
        <f t="shared" si="121"/>
        <v>379368.42058349762</v>
      </c>
      <c r="Z271">
        <f t="shared" si="122"/>
        <v>68327.689000673563</v>
      </c>
      <c r="AA271">
        <f t="shared" si="123"/>
        <v>9.4762566756258965E-2</v>
      </c>
      <c r="AB271">
        <f t="shared" si="124"/>
        <v>0.97429077416103449</v>
      </c>
      <c r="AC271">
        <f t="shared" si="125"/>
        <v>0.17547859389748177</v>
      </c>
      <c r="AD271">
        <v>1</v>
      </c>
      <c r="AE271">
        <f t="shared" si="126"/>
        <v>0.74277453640098545</v>
      </c>
    </row>
    <row r="272" spans="1:31" ht="16" x14ac:dyDescent="0.2">
      <c r="A272">
        <v>6</v>
      </c>
      <c r="B272">
        <v>12</v>
      </c>
      <c r="C272">
        <v>0.48</v>
      </c>
      <c r="D272">
        <v>130</v>
      </c>
      <c r="E272" s="15">
        <f t="shared" si="106"/>
        <v>0.14829059829059801</v>
      </c>
      <c r="F272" s="30">
        <f t="shared" si="107"/>
        <v>64.918263252927133</v>
      </c>
      <c r="G272" s="30">
        <f t="shared" si="108"/>
        <v>10.248792254627739</v>
      </c>
      <c r="H272">
        <v>28</v>
      </c>
      <c r="I272">
        <v>148.29059829059801</v>
      </c>
      <c r="J272">
        <v>10.930105853051035</v>
      </c>
      <c r="K272">
        <v>1.725560398505575</v>
      </c>
      <c r="L272" s="24"/>
      <c r="M272" s="25">
        <f t="shared" si="109"/>
        <v>0.52313097133895092</v>
      </c>
      <c r="N272" s="4">
        <f t="shared" si="110"/>
        <v>0.63549739870640609</v>
      </c>
      <c r="O272" s="26">
        <f t="shared" si="111"/>
        <v>0.79718090713865319</v>
      </c>
      <c r="P272" s="26">
        <f t="shared" si="112"/>
        <v>2.2689280275926285</v>
      </c>
      <c r="Q272" s="26">
        <f t="shared" si="113"/>
        <v>0.82139380484326963</v>
      </c>
      <c r="R272" s="26">
        <f t="shared" si="114"/>
        <v>9.4478172729427129E-2</v>
      </c>
      <c r="S272" s="27">
        <f t="shared" si="115"/>
        <v>-7.0389974979316499E-5</v>
      </c>
      <c r="T272" s="27">
        <f t="shared" si="116"/>
        <v>-922265.75264450395</v>
      </c>
      <c r="U272" s="28">
        <f t="shared" si="117"/>
        <v>-145600.16902462687</v>
      </c>
      <c r="V272">
        <f t="shared" si="118"/>
        <v>1.5304180263170288E-5</v>
      </c>
      <c r="W272">
        <f t="shared" si="119"/>
        <v>6703.2665529241685</v>
      </c>
      <c r="X272">
        <f t="shared" si="120"/>
        <v>6703.2665529241704</v>
      </c>
      <c r="Y272">
        <f t="shared" si="121"/>
        <v>435164.42273727269</v>
      </c>
      <c r="Z272">
        <f t="shared" si="122"/>
        <v>68700.386328314416</v>
      </c>
      <c r="AA272">
        <f t="shared" si="123"/>
        <v>9.4478172729427129E-2</v>
      </c>
      <c r="AB272">
        <f t="shared" si="124"/>
        <v>1.1175855957223022</v>
      </c>
      <c r="AC272">
        <f t="shared" si="125"/>
        <v>0.17643575202708164</v>
      </c>
      <c r="AD272">
        <v>1</v>
      </c>
      <c r="AE272">
        <f t="shared" si="126"/>
        <v>0.73832314935963805</v>
      </c>
    </row>
    <row r="273" spans="1:31" ht="16" x14ac:dyDescent="0.2">
      <c r="A273">
        <v>6</v>
      </c>
      <c r="B273">
        <v>12</v>
      </c>
      <c r="C273">
        <v>0.48</v>
      </c>
      <c r="D273">
        <v>130</v>
      </c>
      <c r="E273" s="15">
        <f t="shared" si="106"/>
        <v>0.15341880341880301</v>
      </c>
      <c r="F273" s="30">
        <f t="shared" si="107"/>
        <v>78.111791937955587</v>
      </c>
      <c r="G273" s="30">
        <f t="shared" si="108"/>
        <v>11.293549606700784</v>
      </c>
      <c r="H273">
        <v>28</v>
      </c>
      <c r="I273">
        <v>153.41880341880301</v>
      </c>
      <c r="J273">
        <v>13.151463262764604</v>
      </c>
      <c r="K273">
        <v>1.9014632627646053</v>
      </c>
      <c r="L273" s="24"/>
      <c r="M273" s="25">
        <f t="shared" si="109"/>
        <v>0.51504340156818651</v>
      </c>
      <c r="N273" s="4">
        <f t="shared" si="110"/>
        <v>0.65320827194547804</v>
      </c>
      <c r="O273" s="26">
        <f t="shared" si="111"/>
        <v>0.80821301149231572</v>
      </c>
      <c r="P273" s="26">
        <f t="shared" si="112"/>
        <v>2.2689280275926285</v>
      </c>
      <c r="Q273" s="26">
        <f t="shared" si="113"/>
        <v>0.82139380484326963</v>
      </c>
      <c r="R273" s="26">
        <f t="shared" si="114"/>
        <v>9.4178298076889336E-2</v>
      </c>
      <c r="S273" s="27">
        <f t="shared" si="115"/>
        <v>-6.5276947832595183E-5</v>
      </c>
      <c r="T273" s="27">
        <f t="shared" si="116"/>
        <v>-1196621.3882774631</v>
      </c>
      <c r="U273" s="28">
        <f t="shared" si="117"/>
        <v>-173009.76809858595</v>
      </c>
      <c r="V273">
        <f t="shared" si="118"/>
        <v>1.5304180263170294E-5</v>
      </c>
      <c r="W273">
        <f t="shared" si="119"/>
        <v>6729.0651450010937</v>
      </c>
      <c r="X273">
        <f t="shared" si="120"/>
        <v>6729.0651450010964</v>
      </c>
      <c r="Y273">
        <f t="shared" si="121"/>
        <v>525619.33654327458</v>
      </c>
      <c r="Z273">
        <f t="shared" si="122"/>
        <v>75995.031021791088</v>
      </c>
      <c r="AA273">
        <f t="shared" si="123"/>
        <v>9.4178298076889336E-2</v>
      </c>
      <c r="AB273">
        <f t="shared" si="124"/>
        <v>1.3498911415111938</v>
      </c>
      <c r="AC273">
        <f t="shared" si="125"/>
        <v>0.19516979692914754</v>
      </c>
      <c r="AD273">
        <v>1</v>
      </c>
      <c r="AE273">
        <f t="shared" si="126"/>
        <v>0.73388059710735221</v>
      </c>
    </row>
    <row r="274" spans="1:31" ht="16" x14ac:dyDescent="0.2">
      <c r="A274">
        <v>6</v>
      </c>
      <c r="B274">
        <v>12</v>
      </c>
      <c r="C274">
        <v>0.48</v>
      </c>
      <c r="D274">
        <v>130</v>
      </c>
      <c r="E274" s="15">
        <f t="shared" si="106"/>
        <v>0.158119658119658</v>
      </c>
      <c r="F274" s="30">
        <f t="shared" si="107"/>
        <v>99.418369972046449</v>
      </c>
      <c r="G274" s="30">
        <f t="shared" si="108"/>
        <v>10.327380197040101</v>
      </c>
      <c r="H274">
        <v>28</v>
      </c>
      <c r="I274">
        <v>158.119658119658</v>
      </c>
      <c r="J274">
        <v>16.738792029887854</v>
      </c>
      <c r="K274">
        <v>1.7387920298878559</v>
      </c>
      <c r="L274" s="24"/>
      <c r="M274" s="25">
        <f t="shared" si="109"/>
        <v>0.50762979594498525</v>
      </c>
      <c r="N274" s="4">
        <f t="shared" si="110"/>
        <v>0.66944323908129511</v>
      </c>
      <c r="O274" s="26">
        <f t="shared" si="111"/>
        <v>0.81819511064372363</v>
      </c>
      <c r="P274" s="26">
        <f t="shared" si="112"/>
        <v>2.2689280275926285</v>
      </c>
      <c r="Q274" s="26">
        <f t="shared" si="113"/>
        <v>0.82139380484326963</v>
      </c>
      <c r="R274" s="26">
        <f t="shared" si="114"/>
        <v>9.3889381623917273E-2</v>
      </c>
      <c r="S274" s="27">
        <f t="shared" si="115"/>
        <v>-6.0592041028012956E-5</v>
      </c>
      <c r="T274" s="27">
        <f t="shared" si="116"/>
        <v>-1640782.6553669528</v>
      </c>
      <c r="U274" s="28">
        <f t="shared" si="117"/>
        <v>-170441.20022736219</v>
      </c>
      <c r="V274">
        <f t="shared" si="118"/>
        <v>1.5304180263170288E-5</v>
      </c>
      <c r="W274">
        <f t="shared" si="119"/>
        <v>6754.0782626823266</v>
      </c>
      <c r="X274">
        <f t="shared" si="120"/>
        <v>6754.0782626823284</v>
      </c>
      <c r="Y274">
        <f t="shared" si="121"/>
        <v>671479.45153950842</v>
      </c>
      <c r="Z274">
        <f t="shared" si="122"/>
        <v>69751.934099284495</v>
      </c>
      <c r="AA274">
        <f t="shared" si="123"/>
        <v>9.3889381623917273E-2</v>
      </c>
      <c r="AB274">
        <f t="shared" si="124"/>
        <v>1.7244878571269056</v>
      </c>
      <c r="AC274">
        <f t="shared" si="125"/>
        <v>0.17913632813267832</v>
      </c>
      <c r="AD274">
        <v>1</v>
      </c>
      <c r="AE274">
        <f t="shared" si="126"/>
        <v>0.72981615645918851</v>
      </c>
    </row>
    <row r="275" spans="1:31" ht="16" x14ac:dyDescent="0.2">
      <c r="A275">
        <v>6</v>
      </c>
      <c r="B275">
        <v>12</v>
      </c>
      <c r="C275">
        <v>0.48</v>
      </c>
      <c r="D275">
        <v>130</v>
      </c>
      <c r="E275" s="15">
        <f t="shared" si="106"/>
        <v>0.16282051282051199</v>
      </c>
      <c r="F275" s="30">
        <f t="shared" si="107"/>
        <v>121.74659125750102</v>
      </c>
      <c r="G275" s="30">
        <f t="shared" si="108"/>
        <v>12.40764926090238</v>
      </c>
      <c r="H275">
        <v>28</v>
      </c>
      <c r="I275">
        <v>162.82051282051199</v>
      </c>
      <c r="J275">
        <v>20.498132004981255</v>
      </c>
      <c r="K275">
        <v>2.0890410958903551</v>
      </c>
      <c r="L275" s="24"/>
      <c r="M275" s="25">
        <f t="shared" si="109"/>
        <v>0.50021619032178566</v>
      </c>
      <c r="N275" s="4">
        <f t="shared" si="110"/>
        <v>0.68567820621710873</v>
      </c>
      <c r="O275" s="26">
        <f t="shared" si="111"/>
        <v>0.82805688585815695</v>
      </c>
      <c r="P275" s="26">
        <f t="shared" si="112"/>
        <v>2.2689280275926285</v>
      </c>
      <c r="Q275" s="26">
        <f t="shared" si="113"/>
        <v>0.82139380484326963</v>
      </c>
      <c r="R275" s="26">
        <f t="shared" si="114"/>
        <v>9.3586629418358644E-2</v>
      </c>
      <c r="S275" s="27">
        <f t="shared" si="115"/>
        <v>-5.5909267440017868E-5</v>
      </c>
      <c r="T275" s="27">
        <f t="shared" si="116"/>
        <v>-2177574.4314324381</v>
      </c>
      <c r="U275" s="28">
        <f t="shared" si="117"/>
        <v>-221924.73321554245</v>
      </c>
      <c r="V275">
        <f t="shared" si="118"/>
        <v>1.5304180263170284E-5</v>
      </c>
      <c r="W275">
        <f t="shared" si="119"/>
        <v>6780.4564069773041</v>
      </c>
      <c r="X275">
        <f t="shared" si="120"/>
        <v>6780.4564069773078</v>
      </c>
      <c r="Y275">
        <f t="shared" si="121"/>
        <v>825497.45471957035</v>
      </c>
      <c r="Z275">
        <f t="shared" si="122"/>
        <v>84129.524926612794</v>
      </c>
      <c r="AA275">
        <f t="shared" si="123"/>
        <v>9.3586629418358644E-2</v>
      </c>
      <c r="AB275">
        <f t="shared" si="124"/>
        <v>2.1200355922869329</v>
      </c>
      <c r="AC275">
        <f t="shared" si="125"/>
        <v>0.2160607354836723</v>
      </c>
      <c r="AD275">
        <v>1</v>
      </c>
      <c r="AE275">
        <f t="shared" si="126"/>
        <v>0.72575940208647671</v>
      </c>
    </row>
    <row r="276" spans="1:31" ht="16" x14ac:dyDescent="0.2">
      <c r="A276">
        <v>6</v>
      </c>
      <c r="B276">
        <v>12</v>
      </c>
      <c r="C276">
        <v>0.48</v>
      </c>
      <c r="D276">
        <v>130</v>
      </c>
      <c r="E276" s="15">
        <f t="shared" si="106"/>
        <v>0.168376068376068</v>
      </c>
      <c r="F276" s="30">
        <f t="shared" si="107"/>
        <v>146.09498494497319</v>
      </c>
      <c r="G276" s="30">
        <f t="shared" si="108"/>
        <v>10.433705060304362</v>
      </c>
      <c r="H276">
        <v>28</v>
      </c>
      <c r="I276">
        <v>168.37606837606799</v>
      </c>
      <c r="J276">
        <v>24.597602739726007</v>
      </c>
      <c r="K276">
        <v>1.7566936488169045</v>
      </c>
      <c r="L276" s="24"/>
      <c r="M276" s="25">
        <f t="shared" si="109"/>
        <v>0.49145465640345676</v>
      </c>
      <c r="N276" s="4">
        <f t="shared" si="110"/>
        <v>0.70486498555943844</v>
      </c>
      <c r="O276" s="26">
        <f t="shared" si="111"/>
        <v>0.83956237740827722</v>
      </c>
      <c r="P276" s="26">
        <f t="shared" si="112"/>
        <v>2.2689280275926285</v>
      </c>
      <c r="Q276" s="26">
        <f t="shared" si="113"/>
        <v>0.82139380484326963</v>
      </c>
      <c r="R276" s="26">
        <f t="shared" si="114"/>
        <v>9.3210425222371981E-2</v>
      </c>
      <c r="S276" s="27">
        <f t="shared" si="115"/>
        <v>-5.0378089327171993E-5</v>
      </c>
      <c r="T276" s="27">
        <f t="shared" si="116"/>
        <v>-2899970.7391875065</v>
      </c>
      <c r="U276" s="28">
        <f t="shared" si="117"/>
        <v>-207107.99475828523</v>
      </c>
      <c r="V276">
        <f t="shared" si="118"/>
        <v>1.5304180263170284E-5</v>
      </c>
      <c r="W276">
        <f t="shared" si="119"/>
        <v>6813.4751387227243</v>
      </c>
      <c r="X276">
        <f t="shared" si="120"/>
        <v>6813.4751387227234</v>
      </c>
      <c r="Y276">
        <f t="shared" si="121"/>
        <v>995414.54781464546</v>
      </c>
      <c r="Z276">
        <f t="shared" si="122"/>
        <v>71089.790033149242</v>
      </c>
      <c r="AA276">
        <f t="shared" si="123"/>
        <v>9.3210425222371981E-2</v>
      </c>
      <c r="AB276">
        <f t="shared" si="124"/>
        <v>2.5564152359066279</v>
      </c>
      <c r="AC276">
        <f t="shared" si="125"/>
        <v>0.18257219844448813</v>
      </c>
      <c r="AD276">
        <v>1</v>
      </c>
      <c r="AE276">
        <f t="shared" si="126"/>
        <v>0.7209751429870791</v>
      </c>
    </row>
    <row r="277" spans="1:31" ht="16" x14ac:dyDescent="0.2">
      <c r="A277">
        <v>6</v>
      </c>
      <c r="B277">
        <v>12</v>
      </c>
      <c r="C277">
        <v>0.48</v>
      </c>
      <c r="D277">
        <v>130</v>
      </c>
      <c r="E277" s="15">
        <f t="shared" si="106"/>
        <v>0.17264957264957201</v>
      </c>
      <c r="F277" s="30">
        <f t="shared" si="107"/>
        <v>162.33032928338184</v>
      </c>
      <c r="G277" s="30">
        <f t="shared" si="108"/>
        <v>10.470687621439893</v>
      </c>
      <c r="H277">
        <v>28</v>
      </c>
      <c r="I277">
        <v>172.64957264957201</v>
      </c>
      <c r="J277">
        <v>27.331102117060905</v>
      </c>
      <c r="K277">
        <v>1.7629202988792052</v>
      </c>
      <c r="L277" s="24"/>
      <c r="M277" s="25">
        <f t="shared" si="109"/>
        <v>0.48471501492782004</v>
      </c>
      <c r="N277" s="4">
        <f t="shared" si="110"/>
        <v>0.71962404659199763</v>
      </c>
      <c r="O277" s="26">
        <f t="shared" si="111"/>
        <v>0.84830657582739366</v>
      </c>
      <c r="P277" s="26">
        <f t="shared" si="112"/>
        <v>2.2689280275926285</v>
      </c>
      <c r="Q277" s="26">
        <f t="shared" si="113"/>
        <v>0.82139380484326963</v>
      </c>
      <c r="R277" s="26">
        <f t="shared" si="114"/>
        <v>9.290704883834322E-2</v>
      </c>
      <c r="S277" s="27">
        <f t="shared" si="115"/>
        <v>-4.6125747635053242E-5</v>
      </c>
      <c r="T277" s="27">
        <f t="shared" si="116"/>
        <v>-3519299.6884893631</v>
      </c>
      <c r="U277" s="28">
        <f t="shared" si="117"/>
        <v>-227003.09823233518</v>
      </c>
      <c r="V277">
        <f t="shared" si="118"/>
        <v>1.5304180263170284E-5</v>
      </c>
      <c r="W277">
        <f t="shared" si="119"/>
        <v>6840.298389853243</v>
      </c>
      <c r="X277">
        <f t="shared" si="120"/>
        <v>6840.298389853243</v>
      </c>
      <c r="Y277">
        <f t="shared" si="121"/>
        <v>1110387.8900214636</v>
      </c>
      <c r="Z277">
        <f t="shared" si="122"/>
        <v>71622.62767759159</v>
      </c>
      <c r="AA277">
        <f t="shared" si="123"/>
        <v>9.290704883834322E-2</v>
      </c>
      <c r="AB277">
        <f t="shared" si="124"/>
        <v>2.8516888024683125</v>
      </c>
      <c r="AC277">
        <f t="shared" si="125"/>
        <v>0.18394062758339064</v>
      </c>
      <c r="AD277">
        <v>1</v>
      </c>
      <c r="AE277">
        <f t="shared" si="126"/>
        <v>0.71730250931102979</v>
      </c>
    </row>
    <row r="278" spans="1:31" ht="16" x14ac:dyDescent="0.2">
      <c r="A278">
        <v>6</v>
      </c>
      <c r="B278">
        <v>12</v>
      </c>
      <c r="C278">
        <v>0.48</v>
      </c>
      <c r="D278">
        <v>130</v>
      </c>
      <c r="E278" s="15">
        <f t="shared" si="106"/>
        <v>0.17863247863247803</v>
      </c>
      <c r="F278" s="30">
        <f t="shared" si="107"/>
        <v>187.7003662222177</v>
      </c>
      <c r="G278" s="30">
        <f t="shared" si="108"/>
        <v>11.543181894364249</v>
      </c>
      <c r="H278">
        <v>28</v>
      </c>
      <c r="I278">
        <v>178.63247863247801</v>
      </c>
      <c r="J278">
        <v>31.602584059775804</v>
      </c>
      <c r="K278">
        <v>1.9434931506849047</v>
      </c>
      <c r="L278" s="24"/>
      <c r="M278" s="25">
        <f t="shared" si="109"/>
        <v>0.4752795168619281</v>
      </c>
      <c r="N278" s="4">
        <f t="shared" si="110"/>
        <v>0.74028673203758211</v>
      </c>
      <c r="O278" s="26">
        <f t="shared" si="111"/>
        <v>0.86039917017485679</v>
      </c>
      <c r="P278" s="26">
        <f t="shared" si="112"/>
        <v>2.2689280275926285</v>
      </c>
      <c r="Q278" s="26">
        <f t="shared" si="113"/>
        <v>0.82139380484326963</v>
      </c>
      <c r="R278" s="26">
        <f t="shared" si="114"/>
        <v>9.2461196164656118E-2</v>
      </c>
      <c r="S278" s="27">
        <f t="shared" si="115"/>
        <v>-4.0176310345672815E-5</v>
      </c>
      <c r="T278" s="27">
        <f t="shared" si="116"/>
        <v>-4671916.4753374113</v>
      </c>
      <c r="U278" s="28">
        <f t="shared" si="117"/>
        <v>-287313.14038168034</v>
      </c>
      <c r="V278">
        <f t="shared" si="118"/>
        <v>1.5304180263170288E-5</v>
      </c>
      <c r="W278">
        <f t="shared" si="119"/>
        <v>6880.0410099875844</v>
      </c>
      <c r="X278">
        <f t="shared" si="120"/>
        <v>6880.0410099875862</v>
      </c>
      <c r="Y278">
        <f t="shared" si="121"/>
        <v>1291386.2171985465</v>
      </c>
      <c r="Z278">
        <f t="shared" si="122"/>
        <v>79417.564818972227</v>
      </c>
      <c r="AA278">
        <f t="shared" si="123"/>
        <v>9.2461196164656118E-2</v>
      </c>
      <c r="AB278">
        <f t="shared" si="124"/>
        <v>3.3165271778817962</v>
      </c>
      <c r="AC278">
        <f t="shared" si="125"/>
        <v>0.20395951932543752</v>
      </c>
      <c r="AD278">
        <v>1</v>
      </c>
      <c r="AE278">
        <f t="shared" si="126"/>
        <v>0.71217208544305555</v>
      </c>
    </row>
    <row r="279" spans="1:31" ht="16" x14ac:dyDescent="0.2">
      <c r="A279">
        <v>6</v>
      </c>
      <c r="B279">
        <v>12</v>
      </c>
      <c r="C279">
        <v>0.48</v>
      </c>
      <c r="D279">
        <v>130</v>
      </c>
      <c r="E279" s="15">
        <f t="shared" si="106"/>
        <v>0.183760683760683</v>
      </c>
      <c r="F279" s="30">
        <f t="shared" si="107"/>
        <v>223.21287055241686</v>
      </c>
      <c r="G279" s="30">
        <f t="shared" si="108"/>
        <v>10.609372225697399</v>
      </c>
      <c r="H279">
        <v>28</v>
      </c>
      <c r="I279">
        <v>183.76068376068301</v>
      </c>
      <c r="J279">
        <v>37.581724782067205</v>
      </c>
      <c r="K279">
        <v>1.7862702366127081</v>
      </c>
      <c r="L279" s="24"/>
      <c r="M279" s="25">
        <f t="shared" si="109"/>
        <v>0.4671919470911638</v>
      </c>
      <c r="N279" s="4">
        <f t="shared" si="110"/>
        <v>0.75799760527665372</v>
      </c>
      <c r="O279" s="26">
        <f t="shared" si="111"/>
        <v>0.87063057910726616</v>
      </c>
      <c r="P279" s="26">
        <f t="shared" si="112"/>
        <v>2.2689280275926285</v>
      </c>
      <c r="Q279" s="26">
        <f t="shared" si="113"/>
        <v>0.82139380484326963</v>
      </c>
      <c r="R279" s="26">
        <f t="shared" si="114"/>
        <v>9.2058774574430666E-2</v>
      </c>
      <c r="S279" s="27">
        <f t="shared" si="115"/>
        <v>-3.5080660464521984E-5</v>
      </c>
      <c r="T279" s="27">
        <f t="shared" si="116"/>
        <v>-6362846.8676682422</v>
      </c>
      <c r="U279" s="28">
        <f t="shared" si="117"/>
        <v>-302427.94990781153</v>
      </c>
      <c r="V279">
        <f t="shared" si="118"/>
        <v>1.5304180263170288E-5</v>
      </c>
      <c r="W279">
        <f t="shared" si="119"/>
        <v>6916.2456493111831</v>
      </c>
      <c r="X279">
        <f t="shared" si="120"/>
        <v>6916.2456493111822</v>
      </c>
      <c r="Y279">
        <f t="shared" si="121"/>
        <v>1543795.0448284133</v>
      </c>
      <c r="Z279">
        <f t="shared" si="122"/>
        <v>73377.02449790253</v>
      </c>
      <c r="AA279">
        <f t="shared" si="123"/>
        <v>9.2058774574430666E-2</v>
      </c>
      <c r="AB279">
        <f t="shared" si="124"/>
        <v>3.9647613975312304</v>
      </c>
      <c r="AC279">
        <f t="shared" si="125"/>
        <v>0.18844625468228671</v>
      </c>
      <c r="AD279">
        <v>1</v>
      </c>
      <c r="AE279">
        <f t="shared" si="126"/>
        <v>0.7077852329537242</v>
      </c>
    </row>
    <row r="280" spans="1:31" ht="16" x14ac:dyDescent="0.2">
      <c r="A280">
        <v>6</v>
      </c>
      <c r="B280">
        <v>12</v>
      </c>
      <c r="C280">
        <v>0.48</v>
      </c>
      <c r="D280">
        <v>130</v>
      </c>
      <c r="E280" s="15">
        <f t="shared" si="106"/>
        <v>0.189316239316239</v>
      </c>
      <c r="F280" s="30">
        <f t="shared" si="107"/>
        <v>243.50705097542846</v>
      </c>
      <c r="G280" s="30">
        <f t="shared" si="108"/>
        <v>10.655600427116637</v>
      </c>
      <c r="H280">
        <v>28</v>
      </c>
      <c r="I280">
        <v>189.31623931623901</v>
      </c>
      <c r="J280">
        <v>40.998599003735961</v>
      </c>
      <c r="K280">
        <v>1.7940535491905543</v>
      </c>
      <c r="L280" s="24"/>
      <c r="M280" s="25">
        <f t="shared" si="109"/>
        <v>0.45843041317283489</v>
      </c>
      <c r="N280" s="4">
        <f t="shared" si="110"/>
        <v>0.77718438461898343</v>
      </c>
      <c r="O280" s="26">
        <f t="shared" si="111"/>
        <v>0.8815806171978734</v>
      </c>
      <c r="P280" s="26">
        <f t="shared" si="112"/>
        <v>2.2689280275926285</v>
      </c>
      <c r="Q280" s="26">
        <f t="shared" si="113"/>
        <v>0.82139380484326963</v>
      </c>
      <c r="R280" s="26">
        <f t="shared" si="114"/>
        <v>9.1600957676359757E-2</v>
      </c>
      <c r="S280" s="27">
        <f t="shared" si="115"/>
        <v>-2.9564756512993675E-5</v>
      </c>
      <c r="T280" s="27">
        <f t="shared" si="116"/>
        <v>-8236396.2939592414</v>
      </c>
      <c r="U280" s="28">
        <f t="shared" si="117"/>
        <v>-360415.63279689156</v>
      </c>
      <c r="V280">
        <f t="shared" si="118"/>
        <v>1.5304180263170288E-5</v>
      </c>
      <c r="W280">
        <f t="shared" si="119"/>
        <v>6957.8241620946519</v>
      </c>
      <c r="X280">
        <f t="shared" si="120"/>
        <v>6957.8241620946519</v>
      </c>
      <c r="Y280">
        <f t="shared" si="121"/>
        <v>1694279.2429172501</v>
      </c>
      <c r="Z280">
        <f t="shared" si="122"/>
        <v>74139.794113418233</v>
      </c>
      <c r="AA280">
        <f t="shared" si="123"/>
        <v>9.1600957676359757E-2</v>
      </c>
      <c r="AB280">
        <f t="shared" si="124"/>
        <v>4.3512336442972366</v>
      </c>
      <c r="AC280">
        <f t="shared" si="125"/>
        <v>0.19040519316763629</v>
      </c>
      <c r="AD280">
        <v>1</v>
      </c>
      <c r="AE280">
        <f t="shared" si="126"/>
        <v>0.70304413207257366</v>
      </c>
    </row>
    <row r="281" spans="1:31" ht="16" x14ac:dyDescent="0.2">
      <c r="A281">
        <v>6</v>
      </c>
      <c r="B281">
        <v>12</v>
      </c>
      <c r="C281">
        <v>0.48</v>
      </c>
      <c r="D281">
        <v>130</v>
      </c>
      <c r="E281" s="15">
        <f t="shared" si="106"/>
        <v>0.19401709401709399</v>
      </c>
      <c r="F281" s="30">
        <f t="shared" si="107"/>
        <v>301.34315377093986</v>
      </c>
      <c r="G281" s="30">
        <f t="shared" si="108"/>
        <v>9.7726417800104599</v>
      </c>
      <c r="H281">
        <v>28</v>
      </c>
      <c r="I281">
        <v>194.017094017094</v>
      </c>
      <c r="J281">
        <v>50.736301369862908</v>
      </c>
      <c r="K281">
        <v>1.6453922789539064</v>
      </c>
      <c r="L281" s="24"/>
      <c r="M281" s="25">
        <f t="shared" si="109"/>
        <v>0.45101680754963364</v>
      </c>
      <c r="N281" s="4">
        <f t="shared" si="110"/>
        <v>0.79341935175480072</v>
      </c>
      <c r="O281" s="26">
        <f t="shared" si="111"/>
        <v>0.89074090046140841</v>
      </c>
      <c r="P281" s="26">
        <f t="shared" si="112"/>
        <v>2.2689280275926285</v>
      </c>
      <c r="Q281" s="26">
        <f t="shared" si="113"/>
        <v>0.82139380484326963</v>
      </c>
      <c r="R281" s="26">
        <f t="shared" si="114"/>
        <v>9.1195231589305828E-2</v>
      </c>
      <c r="S281" s="27">
        <f t="shared" si="115"/>
        <v>-2.490129131365046E-5</v>
      </c>
      <c r="T281" s="27">
        <f t="shared" si="116"/>
        <v>-12101507.105607361</v>
      </c>
      <c r="U281" s="28">
        <f t="shared" si="117"/>
        <v>-392455.22077215591</v>
      </c>
      <c r="V281">
        <f t="shared" si="118"/>
        <v>1.5304180263170288E-5</v>
      </c>
      <c r="W281">
        <f t="shared" si="119"/>
        <v>6995.0237191054757</v>
      </c>
      <c r="X281">
        <f t="shared" si="120"/>
        <v>6995.0237191054775</v>
      </c>
      <c r="Y281">
        <f t="shared" si="121"/>
        <v>2107902.5082177734</v>
      </c>
      <c r="Z281">
        <f t="shared" si="122"/>
        <v>68359.861049494342</v>
      </c>
      <c r="AA281">
        <f t="shared" si="123"/>
        <v>9.1195231589305828E-2</v>
      </c>
      <c r="AB281">
        <f t="shared" si="124"/>
        <v>5.4134974213950597</v>
      </c>
      <c r="AC281">
        <f t="shared" si="125"/>
        <v>0.17556121788158602</v>
      </c>
      <c r="AD281">
        <v>1</v>
      </c>
      <c r="AE281">
        <f t="shared" si="126"/>
        <v>0.69904180155443607</v>
      </c>
    </row>
    <row r="282" spans="1:31" ht="16" x14ac:dyDescent="0.2">
      <c r="A282">
        <v>6</v>
      </c>
      <c r="B282">
        <v>12</v>
      </c>
      <c r="C282">
        <v>0.48</v>
      </c>
      <c r="D282">
        <v>130</v>
      </c>
      <c r="E282" s="15">
        <f t="shared" si="106"/>
        <v>0.19871794871794798</v>
      </c>
      <c r="F282" s="30">
        <f t="shared" si="107"/>
        <v>333.81846526790031</v>
      </c>
      <c r="G282" s="30">
        <f t="shared" si="108"/>
        <v>11.876024944582207</v>
      </c>
      <c r="H282">
        <v>28</v>
      </c>
      <c r="I282">
        <v>198.71794871794799</v>
      </c>
      <c r="J282">
        <v>56.204078455790707</v>
      </c>
      <c r="K282">
        <v>1.9995330012453039</v>
      </c>
      <c r="L282" s="24"/>
      <c r="M282" s="25">
        <f t="shared" si="109"/>
        <v>0.44360320192643399</v>
      </c>
      <c r="N282" s="4">
        <f t="shared" si="110"/>
        <v>0.80965431889061446</v>
      </c>
      <c r="O282" s="26">
        <f t="shared" si="111"/>
        <v>0.89980793444524287</v>
      </c>
      <c r="P282" s="26">
        <f t="shared" si="112"/>
        <v>2.2689280275926285</v>
      </c>
      <c r="Q282" s="26">
        <f t="shared" si="113"/>
        <v>0.82139380484326963</v>
      </c>
      <c r="R282" s="26">
        <f t="shared" si="114"/>
        <v>9.077215227323697E-2</v>
      </c>
      <c r="S282" s="27">
        <f t="shared" si="115"/>
        <v>-2.0241601831640426E-5</v>
      </c>
      <c r="T282" s="27">
        <f t="shared" si="116"/>
        <v>-16491701.992976457</v>
      </c>
      <c r="U282" s="28">
        <f t="shared" si="117"/>
        <v>-586713.69209616282</v>
      </c>
      <c r="V282">
        <f t="shared" si="118"/>
        <v>1.5304180263170284E-5</v>
      </c>
      <c r="W282">
        <f t="shared" si="119"/>
        <v>7034.1714965780457</v>
      </c>
      <c r="X282">
        <f t="shared" si="120"/>
        <v>7034.1714965780466</v>
      </c>
      <c r="Y282">
        <f t="shared" si="121"/>
        <v>2348136.3334188932</v>
      </c>
      <c r="Z282">
        <f t="shared" si="122"/>
        <v>83537.996157830043</v>
      </c>
      <c r="AA282">
        <f t="shared" si="123"/>
        <v>9.077215227323697E-2</v>
      </c>
      <c r="AB282">
        <f t="shared" si="124"/>
        <v>6.0304639026189504</v>
      </c>
      <c r="AC282">
        <f t="shared" si="125"/>
        <v>0.21454157629485673</v>
      </c>
      <c r="AD282">
        <v>1</v>
      </c>
      <c r="AE282">
        <f t="shared" si="126"/>
        <v>0.69504821780154435</v>
      </c>
    </row>
    <row r="283" spans="1:31" ht="16" x14ac:dyDescent="0.2">
      <c r="A283">
        <v>6</v>
      </c>
      <c r="B283">
        <v>12</v>
      </c>
      <c r="C283">
        <v>0.48</v>
      </c>
      <c r="D283">
        <v>130</v>
      </c>
      <c r="E283" s="15">
        <f t="shared" si="106"/>
        <v>0.20427350427350399</v>
      </c>
      <c r="F283" s="30">
        <f t="shared" si="107"/>
        <v>369.33096959809927</v>
      </c>
      <c r="G283" s="30">
        <f t="shared" si="108"/>
        <v>10.942215275915313</v>
      </c>
      <c r="H283">
        <v>28</v>
      </c>
      <c r="I283">
        <v>204.27350427350399</v>
      </c>
      <c r="J283">
        <v>62.183219178082098</v>
      </c>
      <c r="K283">
        <v>1.8423100871731002</v>
      </c>
      <c r="L283" s="24"/>
      <c r="M283" s="25">
        <f t="shared" si="109"/>
        <v>0.43484166800810509</v>
      </c>
      <c r="N283" s="4">
        <f t="shared" si="110"/>
        <v>0.82884109823294416</v>
      </c>
      <c r="O283" s="26">
        <f t="shared" si="111"/>
        <v>0.91040710576804273</v>
      </c>
      <c r="P283" s="26">
        <f t="shared" si="112"/>
        <v>2.2689280275926285</v>
      </c>
      <c r="Q283" s="26">
        <f t="shared" si="113"/>
        <v>0.82139380484326963</v>
      </c>
      <c r="R283" s="26">
        <f t="shared" si="114"/>
        <v>9.0249057565084917E-2</v>
      </c>
      <c r="S283" s="27">
        <f t="shared" si="115"/>
        <v>-1.4739909676897668E-5</v>
      </c>
      <c r="T283" s="27">
        <f t="shared" si="116"/>
        <v>-25056528.682598613</v>
      </c>
      <c r="U283" s="28">
        <f t="shared" si="117"/>
        <v>-742352.93945290567</v>
      </c>
      <c r="V283">
        <f t="shared" si="118"/>
        <v>1.5304180263170281E-5</v>
      </c>
      <c r="W283">
        <f t="shared" si="119"/>
        <v>7083.0854435824704</v>
      </c>
      <c r="X283">
        <f t="shared" si="120"/>
        <v>7083.0854435824722</v>
      </c>
      <c r="Y283">
        <f t="shared" si="121"/>
        <v>2616002.8146244977</v>
      </c>
      <c r="Z283">
        <f t="shared" si="122"/>
        <v>77504.645741381522</v>
      </c>
      <c r="AA283">
        <f t="shared" si="123"/>
        <v>9.0249057565084917E-2</v>
      </c>
      <c r="AB283">
        <f t="shared" si="124"/>
        <v>6.7183963376492404</v>
      </c>
      <c r="AC283">
        <f t="shared" si="125"/>
        <v>0.19904677670403881</v>
      </c>
      <c r="AD283">
        <v>1</v>
      </c>
      <c r="AE283">
        <f t="shared" si="126"/>
        <v>0.69034001228110942</v>
      </c>
    </row>
    <row r="284" spans="1:31" ht="16" x14ac:dyDescent="0.2">
      <c r="A284">
        <v>6</v>
      </c>
      <c r="B284">
        <v>12</v>
      </c>
      <c r="C284">
        <v>0.48</v>
      </c>
      <c r="D284">
        <v>130</v>
      </c>
      <c r="E284" s="15">
        <f t="shared" si="106"/>
        <v>0.20940170940170902</v>
      </c>
      <c r="F284" s="30">
        <f t="shared" si="107"/>
        <v>398.7598426215373</v>
      </c>
      <c r="G284" s="30">
        <f t="shared" si="108"/>
        <v>12.023955189123745</v>
      </c>
      <c r="H284">
        <v>28</v>
      </c>
      <c r="I284">
        <v>209.40170940170901</v>
      </c>
      <c r="J284">
        <v>67.13807596513071</v>
      </c>
      <c r="K284">
        <v>2.0244396014944073</v>
      </c>
      <c r="L284" s="24"/>
      <c r="M284" s="25">
        <f t="shared" si="109"/>
        <v>0.42675409823734078</v>
      </c>
      <c r="N284" s="4">
        <f t="shared" si="110"/>
        <v>0.846551971472016</v>
      </c>
      <c r="O284" s="26">
        <f t="shared" si="111"/>
        <v>0.92008258948423538</v>
      </c>
      <c r="P284" s="26">
        <f t="shared" si="112"/>
        <v>2.2689280275926285</v>
      </c>
      <c r="Q284" s="26">
        <f t="shared" si="113"/>
        <v>0.82139380484326963</v>
      </c>
      <c r="R284" s="26">
        <f t="shared" si="114"/>
        <v>8.9743261935287422E-2</v>
      </c>
      <c r="S284" s="27">
        <f t="shared" si="115"/>
        <v>-9.6667935201865087E-6</v>
      </c>
      <c r="T284" s="27">
        <f t="shared" si="116"/>
        <v>-41250476.881381005</v>
      </c>
      <c r="U284" s="28">
        <f t="shared" si="117"/>
        <v>-1243841.1107069717</v>
      </c>
      <c r="V284">
        <f t="shared" si="118"/>
        <v>1.5304180263170284E-5</v>
      </c>
      <c r="W284">
        <f t="shared" si="119"/>
        <v>7130.9284976371018</v>
      </c>
      <c r="X284">
        <f t="shared" si="120"/>
        <v>7130.9284976371046</v>
      </c>
      <c r="Y284">
        <f t="shared" si="121"/>
        <v>2843527.9254632071</v>
      </c>
      <c r="Z284">
        <f t="shared" si="122"/>
        <v>85741.964712434055</v>
      </c>
      <c r="AA284">
        <f t="shared" si="123"/>
        <v>8.9743261935287422E-2</v>
      </c>
      <c r="AB284">
        <f t="shared" si="124"/>
        <v>7.3027244059664902</v>
      </c>
      <c r="AC284">
        <f t="shared" si="125"/>
        <v>0.22020178972534998</v>
      </c>
      <c r="AD284">
        <v>1</v>
      </c>
      <c r="AE284">
        <f t="shared" si="126"/>
        <v>0.68600522894340865</v>
      </c>
    </row>
    <row r="285" spans="1:31" ht="16" x14ac:dyDescent="0.2">
      <c r="A285">
        <v>6</v>
      </c>
      <c r="B285">
        <v>12</v>
      </c>
      <c r="C285">
        <v>0.48</v>
      </c>
      <c r="D285">
        <v>130</v>
      </c>
      <c r="E285" s="15">
        <f t="shared" si="106"/>
        <v>0.213675213675213</v>
      </c>
      <c r="F285" s="30">
        <f t="shared" si="107"/>
        <v>419.05402304454913</v>
      </c>
      <c r="G285" s="30">
        <f t="shared" si="108"/>
        <v>12.070183390542708</v>
      </c>
      <c r="H285">
        <v>28</v>
      </c>
      <c r="I285">
        <v>213.675213675213</v>
      </c>
      <c r="J285">
        <v>70.554950186799502</v>
      </c>
      <c r="K285">
        <v>2.0322229140722072</v>
      </c>
      <c r="L285" s="24"/>
      <c r="M285" s="25">
        <f t="shared" si="109"/>
        <v>0.42001445676170407</v>
      </c>
      <c r="N285" s="4">
        <f t="shared" si="110"/>
        <v>0.86131103250457519</v>
      </c>
      <c r="O285" s="26">
        <f t="shared" si="111"/>
        <v>0.92806844171352754</v>
      </c>
      <c r="P285" s="26">
        <f t="shared" si="112"/>
        <v>2.2689280275926285</v>
      </c>
      <c r="Q285" s="26">
        <f t="shared" si="113"/>
        <v>0.82139380484326963</v>
      </c>
      <c r="R285" s="26">
        <f t="shared" si="114"/>
        <v>8.9304402109937508E-2</v>
      </c>
      <c r="S285" s="27">
        <f t="shared" si="115"/>
        <v>-5.4433976582712005E-6</v>
      </c>
      <c r="T285" s="27">
        <f t="shared" si="116"/>
        <v>-76983907.726785272</v>
      </c>
      <c r="U285" s="28">
        <f t="shared" si="117"/>
        <v>-2217398.7917642132</v>
      </c>
      <c r="V285">
        <f t="shared" si="118"/>
        <v>1.5304180263170284E-5</v>
      </c>
      <c r="W285">
        <f t="shared" si="119"/>
        <v>7172.882806733679</v>
      </c>
      <c r="X285">
        <f t="shared" si="120"/>
        <v>7172.8828067336781</v>
      </c>
      <c r="Y285">
        <f t="shared" si="121"/>
        <v>3005825.3969888249</v>
      </c>
      <c r="Z285">
        <f t="shared" si="122"/>
        <v>86578.010916146202</v>
      </c>
      <c r="AA285">
        <f t="shared" si="123"/>
        <v>8.9304402109937508E-2</v>
      </c>
      <c r="AB285">
        <f t="shared" si="124"/>
        <v>7.7195354018154978</v>
      </c>
      <c r="AC285">
        <f t="shared" si="125"/>
        <v>0.22234891652572059</v>
      </c>
      <c r="AD285">
        <v>1</v>
      </c>
      <c r="AE285">
        <f t="shared" si="126"/>
        <v>0.6824013142578581</v>
      </c>
    </row>
    <row r="286" spans="1:31" ht="16" x14ac:dyDescent="0.2">
      <c r="A286">
        <v>6</v>
      </c>
      <c r="B286">
        <v>12</v>
      </c>
      <c r="C286">
        <v>0.48</v>
      </c>
      <c r="D286">
        <v>130</v>
      </c>
      <c r="E286" s="15">
        <f t="shared" si="106"/>
        <v>0.21923076923076901</v>
      </c>
      <c r="F286" s="30">
        <f t="shared" si="107"/>
        <v>452.54173215258913</v>
      </c>
      <c r="G286" s="30">
        <f t="shared" si="108"/>
        <v>13.16116894403509</v>
      </c>
      <c r="H286">
        <v>28</v>
      </c>
      <c r="I286">
        <v>219.230769230769</v>
      </c>
      <c r="J286">
        <v>76.193181818181813</v>
      </c>
      <c r="K286">
        <v>2.2159090909091006</v>
      </c>
      <c r="L286" s="24"/>
      <c r="M286" s="25">
        <f t="shared" si="109"/>
        <v>0.41125292284337517</v>
      </c>
      <c r="N286" s="4">
        <f t="shared" si="110"/>
        <v>0.8804978118469049</v>
      </c>
      <c r="O286" s="26">
        <f t="shared" si="111"/>
        <v>0.93834844905658843</v>
      </c>
      <c r="P286" s="26">
        <f t="shared" si="112"/>
        <v>2.2689280275926285</v>
      </c>
      <c r="Q286" s="26">
        <f t="shared" si="113"/>
        <v>0.82139380484326963</v>
      </c>
      <c r="R286" s="26">
        <f t="shared" si="114"/>
        <v>8.8709524297224618E-2</v>
      </c>
      <c r="S286" s="27">
        <f t="shared" si="115"/>
        <v>4.0934327750908759E-8</v>
      </c>
      <c r="T286" s="27">
        <f t="shared" si="116"/>
        <v>11055311202.52836</v>
      </c>
      <c r="U286" s="28">
        <f t="shared" si="117"/>
        <v>321519117.74691123</v>
      </c>
      <c r="V286">
        <f t="shared" si="118"/>
        <v>1.5304180263170288E-5</v>
      </c>
      <c r="W286">
        <f t="shared" si="119"/>
        <v>7230.4202466495117</v>
      </c>
      <c r="X286">
        <f t="shared" si="120"/>
        <v>7230.4202466495126</v>
      </c>
      <c r="Y286">
        <f t="shared" si="121"/>
        <v>3272066.9026099211</v>
      </c>
      <c r="Z286">
        <f t="shared" si="122"/>
        <v>95160.782402526107</v>
      </c>
      <c r="AA286">
        <f t="shared" si="123"/>
        <v>8.8709524297224618E-2</v>
      </c>
      <c r="AB286">
        <f t="shared" si="124"/>
        <v>8.4032945882717804</v>
      </c>
      <c r="AC286">
        <f t="shared" si="125"/>
        <v>0.24439111777971734</v>
      </c>
      <c r="AD286">
        <v>1</v>
      </c>
      <c r="AE286">
        <f t="shared" si="126"/>
        <v>0.67772786059073142</v>
      </c>
    </row>
    <row r="287" spans="1:31" ht="16" x14ac:dyDescent="0.2">
      <c r="A287">
        <v>6</v>
      </c>
      <c r="B287">
        <v>12</v>
      </c>
      <c r="C287">
        <v>0.48</v>
      </c>
      <c r="D287">
        <v>130</v>
      </c>
      <c r="E287" s="15">
        <f t="shared" si="106"/>
        <v>0.223931623931623</v>
      </c>
      <c r="F287" s="30">
        <f t="shared" si="107"/>
        <v>470.80187171315731</v>
      </c>
      <c r="G287" s="30">
        <f t="shared" si="108"/>
        <v>11.173356283011085</v>
      </c>
      <c r="H287">
        <v>28</v>
      </c>
      <c r="I287">
        <v>223.93162393162299</v>
      </c>
      <c r="J287">
        <v>79.267590286425857</v>
      </c>
      <c r="K287">
        <v>1.8812266500622599</v>
      </c>
      <c r="L287" s="24"/>
      <c r="M287" s="25">
        <f t="shared" si="109"/>
        <v>0.40383931722017546</v>
      </c>
      <c r="N287" s="4">
        <f t="shared" si="110"/>
        <v>0.89673277898271864</v>
      </c>
      <c r="O287" s="26">
        <f t="shared" si="111"/>
        <v>0.9469597557355427</v>
      </c>
      <c r="P287" s="26">
        <f t="shared" si="112"/>
        <v>2.2689280275926285</v>
      </c>
      <c r="Q287" s="26">
        <f t="shared" si="113"/>
        <v>0.82139380484326963</v>
      </c>
      <c r="R287" s="26">
        <f t="shared" si="114"/>
        <v>8.8183982748596706E-2</v>
      </c>
      <c r="S287" s="27">
        <f t="shared" si="115"/>
        <v>4.6758196827529295E-6</v>
      </c>
      <c r="T287" s="27">
        <f t="shared" si="116"/>
        <v>100688628.65900095</v>
      </c>
      <c r="U287" s="28">
        <f t="shared" si="117"/>
        <v>2389603.7574384548</v>
      </c>
      <c r="V287">
        <f t="shared" si="118"/>
        <v>1.5304180263170288E-5</v>
      </c>
      <c r="W287">
        <f t="shared" si="119"/>
        <v>7281.9023740804068</v>
      </c>
      <c r="X287">
        <f t="shared" si="120"/>
        <v>7281.9023740804087</v>
      </c>
      <c r="Y287">
        <f t="shared" si="121"/>
        <v>3428333.2673495403</v>
      </c>
      <c r="Z287">
        <f t="shared" si="122"/>
        <v>81363.289643704673</v>
      </c>
      <c r="AA287">
        <f t="shared" si="123"/>
        <v>8.8183982748596706E-2</v>
      </c>
      <c r="AB287">
        <f t="shared" si="124"/>
        <v>8.8046165466027446</v>
      </c>
      <c r="AC287">
        <f t="shared" si="125"/>
        <v>0.20895651338961707</v>
      </c>
      <c r="AD287">
        <v>1</v>
      </c>
      <c r="AE287">
        <f t="shared" si="126"/>
        <v>0.67378385956983955</v>
      </c>
    </row>
    <row r="288" spans="1:31" ht="16" x14ac:dyDescent="0.2">
      <c r="A288">
        <v>6</v>
      </c>
      <c r="B288">
        <v>12</v>
      </c>
      <c r="C288">
        <v>0.48</v>
      </c>
      <c r="D288">
        <v>130</v>
      </c>
      <c r="E288" s="15">
        <f t="shared" si="106"/>
        <v>0.22820512820512801</v>
      </c>
      <c r="F288" s="30">
        <f t="shared" si="107"/>
        <v>482.97837996696376</v>
      </c>
      <c r="G288" s="30">
        <f t="shared" si="108"/>
        <v>11.201093203862525</v>
      </c>
      <c r="H288">
        <v>28</v>
      </c>
      <c r="I288">
        <v>228.20512820512801</v>
      </c>
      <c r="J288">
        <v>81.317714819427053</v>
      </c>
      <c r="K288">
        <v>1.8858966376089512</v>
      </c>
      <c r="L288" s="24"/>
      <c r="M288" s="25">
        <f t="shared" si="109"/>
        <v>0.39709967574453731</v>
      </c>
      <c r="N288" s="4">
        <f t="shared" si="110"/>
        <v>0.91149184001528138</v>
      </c>
      <c r="O288" s="26">
        <f t="shared" si="111"/>
        <v>0.95472081783905882</v>
      </c>
      <c r="P288" s="26">
        <f t="shared" si="112"/>
        <v>2.2689280275926285</v>
      </c>
      <c r="Q288" s="26">
        <f t="shared" si="113"/>
        <v>0.82139380484326963</v>
      </c>
      <c r="R288" s="26">
        <f t="shared" si="114"/>
        <v>8.7688017905780527E-2</v>
      </c>
      <c r="S288" s="27">
        <f t="shared" si="115"/>
        <v>8.8845406964683911E-6</v>
      </c>
      <c r="T288" s="27">
        <f t="shared" si="116"/>
        <v>54361659.929021195</v>
      </c>
      <c r="U288" s="28">
        <f t="shared" si="117"/>
        <v>1260739.7035521448</v>
      </c>
      <c r="V288">
        <f t="shared" si="118"/>
        <v>1.5304180263170281E-5</v>
      </c>
      <c r="W288">
        <f t="shared" si="119"/>
        <v>7331.0576055849269</v>
      </c>
      <c r="X288">
        <f t="shared" si="120"/>
        <v>7331.0576055849278</v>
      </c>
      <c r="Y288">
        <f t="shared" si="121"/>
        <v>3540742.3257898968</v>
      </c>
      <c r="Z288">
        <f t="shared" si="122"/>
        <v>82115.859523042018</v>
      </c>
      <c r="AA288">
        <f t="shared" si="123"/>
        <v>8.7688017905780527E-2</v>
      </c>
      <c r="AB288">
        <f t="shared" si="124"/>
        <v>9.0933045412495286</v>
      </c>
      <c r="AC288">
        <f t="shared" si="125"/>
        <v>0.21088925699864522</v>
      </c>
      <c r="AD288">
        <v>1</v>
      </c>
      <c r="AE288">
        <f t="shared" si="126"/>
        <v>0.67020687573588522</v>
      </c>
    </row>
    <row r="289" spans="1:31" ht="16" x14ac:dyDescent="0.2">
      <c r="A289">
        <v>6</v>
      </c>
      <c r="B289">
        <v>12</v>
      </c>
      <c r="C289">
        <v>0.48</v>
      </c>
      <c r="D289">
        <v>130</v>
      </c>
      <c r="E289" s="15">
        <f t="shared" si="106"/>
        <v>0.23418803418803402</v>
      </c>
      <c r="F289" s="30">
        <f t="shared" si="107"/>
        <v>483.99077757804349</v>
      </c>
      <c r="G289" s="30">
        <f t="shared" si="108"/>
        <v>10.188695592782903</v>
      </c>
      <c r="H289">
        <v>28</v>
      </c>
      <c r="I289">
        <v>234.18803418803401</v>
      </c>
      <c r="J289">
        <v>81.4881693648816</v>
      </c>
      <c r="K289">
        <v>1.7154420921544045</v>
      </c>
      <c r="L289" s="24"/>
      <c r="M289" s="25">
        <f t="shared" si="109"/>
        <v>0.38766417767864531</v>
      </c>
      <c r="N289" s="4">
        <f t="shared" si="110"/>
        <v>0.93215452546086564</v>
      </c>
      <c r="O289" s="26">
        <f t="shared" si="111"/>
        <v>0.9654814992846138</v>
      </c>
      <c r="P289" s="26">
        <f t="shared" si="112"/>
        <v>2.2689280275926285</v>
      </c>
      <c r="Q289" s="26">
        <f t="shared" si="113"/>
        <v>0.82139380484326963</v>
      </c>
      <c r="R289" s="26">
        <f t="shared" si="114"/>
        <v>8.6963603331717973E-2</v>
      </c>
      <c r="S289" s="27">
        <f t="shared" si="115"/>
        <v>1.4768581948304934E-5</v>
      </c>
      <c r="T289" s="27">
        <f t="shared" si="116"/>
        <v>32771648.576158226</v>
      </c>
      <c r="U289" s="28">
        <f t="shared" si="117"/>
        <v>689889.90469408687</v>
      </c>
      <c r="V289">
        <f t="shared" si="118"/>
        <v>1.5304180263170284E-5</v>
      </c>
      <c r="W289">
        <f t="shared" si="119"/>
        <v>7403.8699560099976</v>
      </c>
      <c r="X289">
        <f t="shared" si="120"/>
        <v>7403.8699560099985</v>
      </c>
      <c r="Y289">
        <f t="shared" si="121"/>
        <v>3583404.777095994</v>
      </c>
      <c r="Z289">
        <f t="shared" si="122"/>
        <v>75435.777190336812</v>
      </c>
      <c r="AA289">
        <f t="shared" si="123"/>
        <v>8.6963603331717973E-2</v>
      </c>
      <c r="AB289">
        <f t="shared" si="124"/>
        <v>9.2028698884302287</v>
      </c>
      <c r="AC289">
        <f t="shared" si="125"/>
        <v>0.19373352596183285</v>
      </c>
      <c r="AD289">
        <v>1</v>
      </c>
      <c r="AE289">
        <f t="shared" si="126"/>
        <v>0.66521290804937117</v>
      </c>
    </row>
    <row r="290" spans="1:31" ht="16" x14ac:dyDescent="0.2">
      <c r="A290">
        <v>6</v>
      </c>
      <c r="B290">
        <v>12</v>
      </c>
      <c r="C290">
        <v>0.48</v>
      </c>
      <c r="D290">
        <v>130</v>
      </c>
      <c r="E290" s="15">
        <f t="shared" si="106"/>
        <v>0.23931623931623899</v>
      </c>
      <c r="F290" s="30">
        <f t="shared" si="107"/>
        <v>497.18430626307236</v>
      </c>
      <c r="G290" s="30">
        <f t="shared" si="108"/>
        <v>11.233452944856063</v>
      </c>
      <c r="H290">
        <v>28</v>
      </c>
      <c r="I290">
        <v>239.31623931623901</v>
      </c>
      <c r="J290">
        <v>83.709526774595247</v>
      </c>
      <c r="K290">
        <v>1.8913449564134552</v>
      </c>
      <c r="L290" s="24"/>
      <c r="M290" s="25">
        <f t="shared" si="109"/>
        <v>0.37957660790788106</v>
      </c>
      <c r="N290" s="4">
        <f t="shared" si="110"/>
        <v>0.94986539869993747</v>
      </c>
      <c r="O290" s="26">
        <f t="shared" si="111"/>
        <v>0.97461038302489755</v>
      </c>
      <c r="P290" s="26">
        <f t="shared" si="112"/>
        <v>2.2689280275926285</v>
      </c>
      <c r="Q290" s="26">
        <f t="shared" si="113"/>
        <v>0.82139380484326963</v>
      </c>
      <c r="R290" s="26">
        <f t="shared" si="114"/>
        <v>8.6313827622276129E-2</v>
      </c>
      <c r="S290" s="27">
        <f t="shared" si="115"/>
        <v>1.980399416752171E-5</v>
      </c>
      <c r="T290" s="27">
        <f t="shared" si="116"/>
        <v>25105254.124869823</v>
      </c>
      <c r="U290" s="28">
        <f t="shared" si="117"/>
        <v>567231.68315605645</v>
      </c>
      <c r="V290">
        <f t="shared" si="118"/>
        <v>1.5304180263170284E-5</v>
      </c>
      <c r="W290">
        <f t="shared" si="119"/>
        <v>7470.2279909601057</v>
      </c>
      <c r="X290">
        <f t="shared" si="120"/>
        <v>7470.2279909601075</v>
      </c>
      <c r="Y290">
        <f t="shared" si="121"/>
        <v>3714080.121312486</v>
      </c>
      <c r="Z290">
        <f t="shared" si="122"/>
        <v>83916.454623797021</v>
      </c>
      <c r="AA290">
        <f t="shared" si="123"/>
        <v>8.6313827622276129E-2</v>
      </c>
      <c r="AB290">
        <f t="shared" si="124"/>
        <v>9.5384692039573995</v>
      </c>
      <c r="AC290">
        <f t="shared" si="125"/>
        <v>0.21551353013125576</v>
      </c>
      <c r="AD290">
        <v>1</v>
      </c>
      <c r="AE290">
        <f t="shared" si="126"/>
        <v>0.6609454367104356</v>
      </c>
    </row>
    <row r="291" spans="1:31" ht="16" x14ac:dyDescent="0.2">
      <c r="A291">
        <v>6</v>
      </c>
      <c r="B291">
        <v>12</v>
      </c>
      <c r="C291">
        <v>0.48</v>
      </c>
      <c r="D291">
        <v>130</v>
      </c>
      <c r="E291" s="15">
        <f t="shared" si="106"/>
        <v>0.24401709401709301</v>
      </c>
      <c r="F291" s="30">
        <f t="shared" si="107"/>
        <v>516.46608907500422</v>
      </c>
      <c r="G291" s="30">
        <f t="shared" si="108"/>
        <v>12.292078757354698</v>
      </c>
      <c r="H291">
        <v>28</v>
      </c>
      <c r="I291">
        <v>244.017094017093</v>
      </c>
      <c r="J291">
        <v>86.955946450809407</v>
      </c>
      <c r="K291">
        <v>2.069582814445809</v>
      </c>
      <c r="L291" s="24"/>
      <c r="M291" s="25">
        <f t="shared" si="109"/>
        <v>0.3721630022846813</v>
      </c>
      <c r="N291" s="4">
        <f t="shared" si="110"/>
        <v>0.96610036583575121</v>
      </c>
      <c r="O291" s="26">
        <f t="shared" si="111"/>
        <v>0.98290404711535861</v>
      </c>
      <c r="P291" s="26">
        <f t="shared" si="112"/>
        <v>2.2689280275926285</v>
      </c>
      <c r="Q291" s="26">
        <f t="shared" si="113"/>
        <v>0.82139380484326963</v>
      </c>
      <c r="R291" s="26">
        <f t="shared" si="114"/>
        <v>8.5694002551492537E-2</v>
      </c>
      <c r="S291" s="27">
        <f t="shared" si="115"/>
        <v>2.4412855114707433E-5</v>
      </c>
      <c r="T291" s="27">
        <f t="shared" si="116"/>
        <v>21155497.243084081</v>
      </c>
      <c r="U291" s="28">
        <f t="shared" si="117"/>
        <v>503508.44666052115</v>
      </c>
      <c r="V291">
        <f t="shared" si="118"/>
        <v>1.5304180263170288E-5</v>
      </c>
      <c r="W291">
        <f t="shared" si="119"/>
        <v>7534.4722361313834</v>
      </c>
      <c r="X291">
        <f t="shared" si="120"/>
        <v>7534.4722361313843</v>
      </c>
      <c r="Y291">
        <f t="shared" si="121"/>
        <v>3891299.4090389777</v>
      </c>
      <c r="Z291">
        <f t="shared" si="122"/>
        <v>92614.326121629347</v>
      </c>
      <c r="AA291">
        <f t="shared" si="123"/>
        <v>8.5694002551492537E-2</v>
      </c>
      <c r="AB291">
        <f t="shared" si="124"/>
        <v>9.9936022821660231</v>
      </c>
      <c r="AC291">
        <f t="shared" si="125"/>
        <v>0.23785133026270106</v>
      </c>
      <c r="AD291">
        <v>1</v>
      </c>
      <c r="AE291">
        <f t="shared" si="126"/>
        <v>0.65704440067413106</v>
      </c>
    </row>
    <row r="292" spans="1:31" ht="16" x14ac:dyDescent="0.2">
      <c r="A292">
        <v>6</v>
      </c>
      <c r="B292">
        <v>12</v>
      </c>
      <c r="C292">
        <v>0.48</v>
      </c>
      <c r="D292">
        <v>130</v>
      </c>
      <c r="E292" s="15">
        <f t="shared" si="106"/>
        <v>0.24914529914529898</v>
      </c>
      <c r="F292" s="30">
        <f t="shared" si="107"/>
        <v>527.62557689758933</v>
      </c>
      <c r="G292" s="30">
        <f t="shared" si="108"/>
        <v>11.302795246984806</v>
      </c>
      <c r="H292">
        <v>28</v>
      </c>
      <c r="I292">
        <v>249.14529914529899</v>
      </c>
      <c r="J292">
        <v>88.834838107098307</v>
      </c>
      <c r="K292">
        <v>1.9030199252802049</v>
      </c>
      <c r="L292" s="24"/>
      <c r="M292" s="25">
        <f t="shared" si="109"/>
        <v>0.3640754325139155</v>
      </c>
      <c r="N292" s="4">
        <f t="shared" si="110"/>
        <v>0.98381123907482637</v>
      </c>
      <c r="O292" s="26">
        <f t="shared" si="111"/>
        <v>0.99187259215830048</v>
      </c>
      <c r="P292" s="26">
        <f t="shared" si="112"/>
        <v>2.2689280275926285</v>
      </c>
      <c r="Q292" s="26">
        <f t="shared" si="113"/>
        <v>0.82139380484326963</v>
      </c>
      <c r="R292" s="26">
        <f t="shared" si="114"/>
        <v>8.4990573507851996E-2</v>
      </c>
      <c r="S292" s="27">
        <f t="shared" si="115"/>
        <v>2.9432705116709045E-5</v>
      </c>
      <c r="T292" s="27">
        <f t="shared" si="116"/>
        <v>17926506.408615991</v>
      </c>
      <c r="U292" s="28">
        <f t="shared" si="117"/>
        <v>384021.62499729497</v>
      </c>
      <c r="V292">
        <f t="shared" si="118"/>
        <v>1.5304180263170284E-5</v>
      </c>
      <c r="W292">
        <f t="shared" si="119"/>
        <v>7608.5255699777408</v>
      </c>
      <c r="X292">
        <f t="shared" si="120"/>
        <v>7608.5255699777417</v>
      </c>
      <c r="Y292">
        <f t="shared" si="121"/>
        <v>4014452.6931995656</v>
      </c>
      <c r="Z292">
        <f t="shared" si="122"/>
        <v>85997.606648906774</v>
      </c>
      <c r="AA292">
        <f t="shared" si="123"/>
        <v>8.4990573507851996E-2</v>
      </c>
      <c r="AB292">
        <f t="shared" si="124"/>
        <v>10.309883506577753</v>
      </c>
      <c r="AC292">
        <f t="shared" si="125"/>
        <v>0.22085832718782761</v>
      </c>
      <c r="AD292">
        <v>1</v>
      </c>
      <c r="AE292">
        <f t="shared" si="126"/>
        <v>0.65280074494451679</v>
      </c>
    </row>
    <row r="293" spans="1:31" ht="16" x14ac:dyDescent="0.2">
      <c r="A293">
        <v>6</v>
      </c>
      <c r="B293">
        <v>12</v>
      </c>
      <c r="C293">
        <v>0.48</v>
      </c>
      <c r="D293">
        <v>130</v>
      </c>
      <c r="E293" s="15">
        <f t="shared" si="106"/>
        <v>0.253846153846153</v>
      </c>
      <c r="F293" s="30">
        <f t="shared" si="107"/>
        <v>516.46608907500399</v>
      </c>
      <c r="G293" s="30">
        <f t="shared" si="108"/>
        <v>12.292078757354695</v>
      </c>
      <c r="H293">
        <v>28</v>
      </c>
      <c r="I293">
        <v>253.84615384615299</v>
      </c>
      <c r="J293">
        <v>86.955946450809407</v>
      </c>
      <c r="K293">
        <v>2.069582814445809</v>
      </c>
      <c r="L293" s="24"/>
      <c r="M293" s="25">
        <f t="shared" si="109"/>
        <v>0.35666182689071579</v>
      </c>
      <c r="N293" s="4">
        <f t="shared" si="110"/>
        <v>1.0000462062106401</v>
      </c>
      <c r="O293" s="26">
        <f t="shared" si="111"/>
        <v>1.0000231028384494</v>
      </c>
      <c r="P293" s="26">
        <f t="shared" si="112"/>
        <v>2.2689280275926285</v>
      </c>
      <c r="Q293" s="26">
        <f t="shared" si="113"/>
        <v>0.82139380484326963</v>
      </c>
      <c r="R293" s="26">
        <f t="shared" si="114"/>
        <v>8.4319987913724068E-2</v>
      </c>
      <c r="S293" s="27">
        <f t="shared" si="115"/>
        <v>3.4026500999479691E-5</v>
      </c>
      <c r="T293" s="27">
        <f t="shared" si="116"/>
        <v>15178348.460892333</v>
      </c>
      <c r="U293" s="28">
        <f t="shared" si="117"/>
        <v>361250.15491727041</v>
      </c>
      <c r="V293">
        <f t="shared" si="118"/>
        <v>1.5304180263170284E-5</v>
      </c>
      <c r="W293">
        <f t="shared" si="119"/>
        <v>7680.2801317539552</v>
      </c>
      <c r="X293">
        <f t="shared" si="120"/>
        <v>7680.280131753957</v>
      </c>
      <c r="Y293">
        <f t="shared" si="121"/>
        <v>3966604.2426474225</v>
      </c>
      <c r="Z293">
        <f t="shared" si="122"/>
        <v>94406.608258066131</v>
      </c>
      <c r="AA293">
        <f t="shared" si="123"/>
        <v>8.4319987913724068E-2</v>
      </c>
      <c r="AB293">
        <f t="shared" si="124"/>
        <v>10.186999519926596</v>
      </c>
      <c r="AC293">
        <f t="shared" si="125"/>
        <v>0.24245425411054847</v>
      </c>
      <c r="AD293">
        <v>1</v>
      </c>
      <c r="AE293">
        <f t="shared" si="126"/>
        <v>0.64892194963123306</v>
      </c>
    </row>
    <row r="294" spans="1:31" ht="16" x14ac:dyDescent="0.2">
      <c r="A294">
        <v>6</v>
      </c>
      <c r="B294">
        <v>12</v>
      </c>
      <c r="C294">
        <v>0.48</v>
      </c>
      <c r="D294">
        <v>130</v>
      </c>
      <c r="E294" s="15">
        <f t="shared" si="106"/>
        <v>0.258974358974358</v>
      </c>
      <c r="F294" s="30">
        <f t="shared" si="107"/>
        <v>519.50790472838491</v>
      </c>
      <c r="G294" s="30">
        <f t="shared" si="108"/>
        <v>11.284303966417035</v>
      </c>
      <c r="H294">
        <v>28</v>
      </c>
      <c r="I294">
        <v>258.97435897435798</v>
      </c>
      <c r="J294">
        <v>87.468088418430852</v>
      </c>
      <c r="K294">
        <v>1.8999066002490537</v>
      </c>
      <c r="L294" s="24"/>
      <c r="M294" s="25">
        <f t="shared" si="109"/>
        <v>0.34857425711995149</v>
      </c>
      <c r="N294" s="4">
        <f t="shared" si="110"/>
        <v>1.0177570794497119</v>
      </c>
      <c r="O294" s="26">
        <f t="shared" si="111"/>
        <v>1.0088394715958093</v>
      </c>
      <c r="P294" s="26">
        <f t="shared" si="112"/>
        <v>2.2689280275926285</v>
      </c>
      <c r="Q294" s="26">
        <f t="shared" si="113"/>
        <v>0.82139380484326963</v>
      </c>
      <c r="R294" s="26">
        <f t="shared" si="114"/>
        <v>8.3559403213778985E-2</v>
      </c>
      <c r="S294" s="27">
        <f t="shared" si="115"/>
        <v>3.9029010450454692E-5</v>
      </c>
      <c r="T294" s="27">
        <f t="shared" si="116"/>
        <v>13310814.154201355</v>
      </c>
      <c r="U294" s="28">
        <f t="shared" si="117"/>
        <v>289126.05869784666</v>
      </c>
      <c r="V294">
        <f t="shared" si="118"/>
        <v>1.5304180263170284E-5</v>
      </c>
      <c r="W294">
        <f t="shared" si="119"/>
        <v>7763.0688380648198</v>
      </c>
      <c r="X294">
        <f t="shared" si="120"/>
        <v>7763.0688380648216</v>
      </c>
      <c r="Y294">
        <f t="shared" si="121"/>
        <v>4032975.626325273</v>
      </c>
      <c r="Z294">
        <f t="shared" si="122"/>
        <v>87600.828480943353</v>
      </c>
      <c r="AA294">
        <f t="shared" si="123"/>
        <v>8.3559403213778985E-2</v>
      </c>
      <c r="AB294">
        <f t="shared" si="124"/>
        <v>10.357453947014049</v>
      </c>
      <c r="AC294">
        <f t="shared" si="125"/>
        <v>0.22497570795843658</v>
      </c>
      <c r="AD294">
        <v>1</v>
      </c>
      <c r="AE294">
        <f t="shared" si="126"/>
        <v>0.64470301358542692</v>
      </c>
    </row>
    <row r="295" spans="1:31" ht="16" x14ac:dyDescent="0.2">
      <c r="A295">
        <v>6</v>
      </c>
      <c r="B295">
        <v>12</v>
      </c>
      <c r="C295">
        <v>0.48</v>
      </c>
      <c r="D295">
        <v>130</v>
      </c>
      <c r="E295" s="15">
        <f t="shared" si="106"/>
        <v>0.26367521367521302</v>
      </c>
      <c r="F295" s="30">
        <f t="shared" si="107"/>
        <v>530.66739255097013</v>
      </c>
      <c r="G295" s="30">
        <f t="shared" si="108"/>
        <v>10.295020456047183</v>
      </c>
      <c r="H295">
        <v>28</v>
      </c>
      <c r="I295">
        <v>263.675213675213</v>
      </c>
      <c r="J295">
        <v>89.346980074719767</v>
      </c>
      <c r="K295">
        <v>1.7333437110834566</v>
      </c>
      <c r="L295" s="24"/>
      <c r="M295" s="25">
        <f t="shared" si="109"/>
        <v>0.34116065149675023</v>
      </c>
      <c r="N295" s="4">
        <f t="shared" si="110"/>
        <v>1.0339920465855292</v>
      </c>
      <c r="O295" s="26">
        <f t="shared" si="111"/>
        <v>1.0168539947236914</v>
      </c>
      <c r="P295" s="26">
        <f t="shared" si="112"/>
        <v>2.2689280275926285</v>
      </c>
      <c r="Q295" s="26">
        <f t="shared" si="113"/>
        <v>0.82139380484326963</v>
      </c>
      <c r="R295" s="26">
        <f t="shared" si="114"/>
        <v>8.2834738607269587E-2</v>
      </c>
      <c r="S295" s="27">
        <f t="shared" si="115"/>
        <v>4.3606049564027967E-5</v>
      </c>
      <c r="T295" s="27">
        <f t="shared" si="116"/>
        <v>12169581.92398916</v>
      </c>
      <c r="U295" s="28">
        <f t="shared" si="117"/>
        <v>236091.56433514392</v>
      </c>
      <c r="V295">
        <f t="shared" si="118"/>
        <v>1.5304180263170281E-5</v>
      </c>
      <c r="W295">
        <f t="shared" si="119"/>
        <v>7843.3720412572793</v>
      </c>
      <c r="X295">
        <f t="shared" si="120"/>
        <v>7843.3720412572811</v>
      </c>
      <c r="Y295">
        <f t="shared" si="121"/>
        <v>4162221.7899411814</v>
      </c>
      <c r="Z295">
        <f t="shared" si="122"/>
        <v>80747.67560913226</v>
      </c>
      <c r="AA295">
        <f t="shared" si="123"/>
        <v>8.2834738607269587E-2</v>
      </c>
      <c r="AB295">
        <f t="shared" si="124"/>
        <v>10.689382852991535</v>
      </c>
      <c r="AC295">
        <f t="shared" si="125"/>
        <v>0.20737549862458884</v>
      </c>
      <c r="AD295">
        <v>1</v>
      </c>
      <c r="AE295">
        <f t="shared" si="126"/>
        <v>0.64084730615289276</v>
      </c>
    </row>
    <row r="296" spans="1:31" ht="16" x14ac:dyDescent="0.2">
      <c r="A296">
        <v>6</v>
      </c>
      <c r="B296">
        <v>12</v>
      </c>
      <c r="C296">
        <v>0.48</v>
      </c>
      <c r="D296">
        <v>130</v>
      </c>
      <c r="E296" s="15">
        <f t="shared" si="106"/>
        <v>0.26880341880341801</v>
      </c>
      <c r="F296" s="30">
        <f t="shared" si="107"/>
        <v>534.73085145571451</v>
      </c>
      <c r="G296" s="30">
        <f t="shared" si="108"/>
        <v>12.333684138631954</v>
      </c>
      <c r="H296">
        <v>28</v>
      </c>
      <c r="I296">
        <v>268.80341880341803</v>
      </c>
      <c r="J296">
        <v>90.031133250311257</v>
      </c>
      <c r="K296">
        <v>2.0765877957658603</v>
      </c>
      <c r="L296" s="24"/>
      <c r="M296" s="25">
        <f t="shared" si="109"/>
        <v>0.33307308172598588</v>
      </c>
      <c r="N296" s="4">
        <f t="shared" si="110"/>
        <v>1.0517029198246008</v>
      </c>
      <c r="O296" s="26">
        <f t="shared" si="111"/>
        <v>1.0255256797489767</v>
      </c>
      <c r="P296" s="26">
        <f t="shared" si="112"/>
        <v>2.2689280275926285</v>
      </c>
      <c r="Q296" s="26">
        <f t="shared" si="113"/>
        <v>0.82139380484326963</v>
      </c>
      <c r="R296" s="26">
        <f t="shared" si="114"/>
        <v>8.2013256020511474E-2</v>
      </c>
      <c r="S296" s="27">
        <f t="shared" si="115"/>
        <v>4.85893036277066E-5</v>
      </c>
      <c r="T296" s="27">
        <f t="shared" si="116"/>
        <v>11005114.532055162</v>
      </c>
      <c r="U296" s="28">
        <f t="shared" si="117"/>
        <v>253835.3756442609</v>
      </c>
      <c r="V296">
        <f t="shared" si="118"/>
        <v>1.5304180263170291E-5</v>
      </c>
      <c r="W296">
        <f t="shared" si="119"/>
        <v>7936.1321955231215</v>
      </c>
      <c r="X296">
        <f t="shared" si="120"/>
        <v>7936.1321955231242</v>
      </c>
      <c r="Y296">
        <f t="shared" si="121"/>
        <v>4243694.7261771895</v>
      </c>
      <c r="Z296">
        <f t="shared" si="122"/>
        <v>97881.747782009945</v>
      </c>
      <c r="AA296">
        <f t="shared" si="123"/>
        <v>8.2013256020511474E-2</v>
      </c>
      <c r="AB296">
        <f t="shared" si="124"/>
        <v>10.898620959833593</v>
      </c>
      <c r="AC296">
        <f t="shared" si="125"/>
        <v>0.25137907809008059</v>
      </c>
      <c r="AD296">
        <v>1</v>
      </c>
      <c r="AE296">
        <f t="shared" si="126"/>
        <v>0.63665403453240732</v>
      </c>
    </row>
    <row r="297" spans="1:31" ht="16" x14ac:dyDescent="0.2">
      <c r="A297">
        <v>6</v>
      </c>
      <c r="B297">
        <v>12</v>
      </c>
      <c r="C297">
        <v>0.48</v>
      </c>
      <c r="D297">
        <v>130</v>
      </c>
      <c r="E297" s="15">
        <f t="shared" si="106"/>
        <v>0.27350427350427298</v>
      </c>
      <c r="F297" s="30">
        <f t="shared" si="107"/>
        <v>529.65499493989057</v>
      </c>
      <c r="G297" s="30">
        <f t="shared" si="108"/>
        <v>11.307418067126854</v>
      </c>
      <c r="H297">
        <v>28</v>
      </c>
      <c r="I297">
        <v>273.50427350427299</v>
      </c>
      <c r="J297">
        <v>89.176525529265206</v>
      </c>
      <c r="K297">
        <v>1.9037982565380105</v>
      </c>
      <c r="L297" s="24"/>
      <c r="M297" s="25">
        <f t="shared" si="109"/>
        <v>0.32565947610278473</v>
      </c>
      <c r="N297" s="4">
        <f t="shared" si="110"/>
        <v>1.0679378869604181</v>
      </c>
      <c r="O297" s="26">
        <f t="shared" si="111"/>
        <v>1.0334108026145354</v>
      </c>
      <c r="P297" s="26">
        <f t="shared" si="112"/>
        <v>2.2689280275926285</v>
      </c>
      <c r="Q297" s="26">
        <f t="shared" si="113"/>
        <v>0.82139380484326963</v>
      </c>
      <c r="R297" s="26">
        <f t="shared" si="114"/>
        <v>8.1230966253402412E-2</v>
      </c>
      <c r="S297" s="27">
        <f t="shared" si="115"/>
        <v>5.3147765165540627E-5</v>
      </c>
      <c r="T297" s="27">
        <f t="shared" si="116"/>
        <v>9965705.8634575009</v>
      </c>
      <c r="U297" s="28">
        <f t="shared" si="117"/>
        <v>212754.34690259065</v>
      </c>
      <c r="V297">
        <f t="shared" si="118"/>
        <v>1.5304180263170284E-5</v>
      </c>
      <c r="W297">
        <f t="shared" si="119"/>
        <v>8026.2227264731637</v>
      </c>
      <c r="X297">
        <f t="shared" si="120"/>
        <v>8026.2227264731655</v>
      </c>
      <c r="Y297">
        <f t="shared" si="121"/>
        <v>4251128.9575765794</v>
      </c>
      <c r="Z297">
        <f t="shared" si="122"/>
        <v>90755.855868106824</v>
      </c>
      <c r="AA297">
        <f t="shared" si="123"/>
        <v>8.1230966253402412E-2</v>
      </c>
      <c r="AB297">
        <f t="shared" si="124"/>
        <v>10.917713490135045</v>
      </c>
      <c r="AC297">
        <f t="shared" si="125"/>
        <v>0.23307842265148046</v>
      </c>
      <c r="AD297">
        <v>1</v>
      </c>
      <c r="AE297">
        <f t="shared" si="126"/>
        <v>0.63282230027700892</v>
      </c>
    </row>
    <row r="298" spans="1:31" ht="16" x14ac:dyDescent="0.2">
      <c r="A298">
        <v>6</v>
      </c>
      <c r="B298">
        <v>12</v>
      </c>
      <c r="C298">
        <v>0.48</v>
      </c>
      <c r="D298">
        <v>130</v>
      </c>
      <c r="E298" s="15">
        <f t="shared" si="106"/>
        <v>0.27863247863247803</v>
      </c>
      <c r="F298" s="30">
        <f t="shared" si="107"/>
        <v>519.50790472838491</v>
      </c>
      <c r="G298" s="30">
        <f t="shared" si="108"/>
        <v>11.284303966417035</v>
      </c>
      <c r="H298">
        <v>28</v>
      </c>
      <c r="I298">
        <v>278.63247863247801</v>
      </c>
      <c r="J298">
        <v>87.468088418430852</v>
      </c>
      <c r="K298">
        <v>1.8999066002490537</v>
      </c>
      <c r="L298" s="24"/>
      <c r="M298" s="25">
        <f t="shared" si="109"/>
        <v>0.31757190633202032</v>
      </c>
      <c r="N298" s="4">
        <f t="shared" si="110"/>
        <v>1.0856487601994897</v>
      </c>
      <c r="O298" s="26">
        <f t="shared" si="111"/>
        <v>1.0419447011235721</v>
      </c>
      <c r="P298" s="26">
        <f t="shared" si="112"/>
        <v>2.2689280275926285</v>
      </c>
      <c r="Q298" s="26">
        <f t="shared" si="113"/>
        <v>0.82139380484326963</v>
      </c>
      <c r="R298" s="26">
        <f t="shared" si="114"/>
        <v>8.0344586451054786E-2</v>
      </c>
      <c r="S298" s="27">
        <f t="shared" si="115"/>
        <v>5.8109703745927759E-5</v>
      </c>
      <c r="T298" s="27">
        <f t="shared" si="116"/>
        <v>8940123.0988858938</v>
      </c>
      <c r="U298" s="28">
        <f t="shared" si="117"/>
        <v>194189.66607978658</v>
      </c>
      <c r="V298">
        <f t="shared" si="118"/>
        <v>1.5304180263170284E-5</v>
      </c>
      <c r="W298">
        <f t="shared" si="119"/>
        <v>8130.4348009772275</v>
      </c>
      <c r="X298">
        <f t="shared" si="120"/>
        <v>8130.4348009772311</v>
      </c>
      <c r="Y298">
        <f t="shared" si="121"/>
        <v>4223825.1479864242</v>
      </c>
      <c r="Z298">
        <f t="shared" si="122"/>
        <v>91746.297673362467</v>
      </c>
      <c r="AA298">
        <f t="shared" si="123"/>
        <v>8.0344586451054786E-2</v>
      </c>
      <c r="AB298">
        <f t="shared" si="124"/>
        <v>10.847592076912978</v>
      </c>
      <c r="AC298">
        <f t="shared" si="125"/>
        <v>0.23562206693193946</v>
      </c>
      <c r="AD298">
        <v>1</v>
      </c>
      <c r="AE298">
        <f t="shared" si="126"/>
        <v>0.62865568038545439</v>
      </c>
    </row>
    <row r="299" spans="1:31" ht="16" x14ac:dyDescent="0.2">
      <c r="A299">
        <v>6</v>
      </c>
      <c r="B299">
        <v>12</v>
      </c>
      <c r="C299">
        <v>0.48</v>
      </c>
      <c r="D299">
        <v>130</v>
      </c>
      <c r="E299" s="15">
        <f t="shared" si="106"/>
        <v>0.28290598290598201</v>
      </c>
      <c r="F299" s="30">
        <f t="shared" si="107"/>
        <v>516.46608907500422</v>
      </c>
      <c r="G299" s="30">
        <f t="shared" si="108"/>
        <v>12.2920787573547</v>
      </c>
      <c r="H299">
        <v>28</v>
      </c>
      <c r="I299">
        <v>282.905982905982</v>
      </c>
      <c r="J299">
        <v>86.955946450809407</v>
      </c>
      <c r="K299">
        <v>2.069582814445809</v>
      </c>
      <c r="L299" s="24"/>
      <c r="M299" s="25">
        <f t="shared" si="109"/>
        <v>0.31083226485638366</v>
      </c>
      <c r="N299" s="4">
        <f t="shared" si="110"/>
        <v>1.1004078212320489</v>
      </c>
      <c r="O299" s="26">
        <f t="shared" si="111"/>
        <v>1.0490032512971774</v>
      </c>
      <c r="P299" s="26">
        <f t="shared" si="112"/>
        <v>2.2689280275926285</v>
      </c>
      <c r="Q299" s="26">
        <f t="shared" si="113"/>
        <v>0.82139380484326963</v>
      </c>
      <c r="R299" s="26">
        <f t="shared" si="114"/>
        <v>7.9578839970056089E-2</v>
      </c>
      <c r="S299" s="27">
        <f t="shared" si="115"/>
        <v>6.2235519748461395E-5</v>
      </c>
      <c r="T299" s="27">
        <f t="shared" si="116"/>
        <v>8298574.3697878001</v>
      </c>
      <c r="U299" s="28">
        <f t="shared" si="117"/>
        <v>197509.05603481503</v>
      </c>
      <c r="V299">
        <f t="shared" si="118"/>
        <v>1.5304180263170291E-5</v>
      </c>
      <c r="W299">
        <f t="shared" si="119"/>
        <v>8222.3453240197232</v>
      </c>
      <c r="X299">
        <f t="shared" si="120"/>
        <v>8222.345324019725</v>
      </c>
      <c r="Y299">
        <f t="shared" si="121"/>
        <v>4246562.5325206155</v>
      </c>
      <c r="Z299">
        <f t="shared" si="122"/>
        <v>101069.71629301761</v>
      </c>
      <c r="AA299">
        <f t="shared" si="123"/>
        <v>7.9578839970056089E-2</v>
      </c>
      <c r="AB299">
        <f t="shared" si="124"/>
        <v>10.905986035867553</v>
      </c>
      <c r="AC299">
        <f t="shared" si="125"/>
        <v>0.25956639189920944</v>
      </c>
      <c r="AD299">
        <v>1</v>
      </c>
      <c r="AE299">
        <f t="shared" si="126"/>
        <v>0.62519441777768892</v>
      </c>
    </row>
    <row r="300" spans="1:31" ht="16" x14ac:dyDescent="0.2">
      <c r="A300">
        <v>6</v>
      </c>
      <c r="B300">
        <v>12</v>
      </c>
      <c r="C300">
        <v>0.48</v>
      </c>
      <c r="D300">
        <v>130</v>
      </c>
      <c r="E300" s="15">
        <f t="shared" si="106"/>
        <v>0.28846153846153799</v>
      </c>
      <c r="F300" s="30">
        <f t="shared" si="107"/>
        <v>520.52954797974837</v>
      </c>
      <c r="G300" s="30">
        <f t="shared" si="108"/>
        <v>14.330742439939712</v>
      </c>
      <c r="H300">
        <v>28</v>
      </c>
      <c r="I300">
        <v>288.461538461538</v>
      </c>
      <c r="J300">
        <v>87.640099626400968</v>
      </c>
      <c r="K300">
        <v>2.4128268991282553</v>
      </c>
      <c r="L300" s="24"/>
      <c r="M300" s="25">
        <f t="shared" si="109"/>
        <v>0.30207073093805481</v>
      </c>
      <c r="N300" s="4">
        <f t="shared" si="110"/>
        <v>1.1195946005743787</v>
      </c>
      <c r="O300" s="26">
        <f t="shared" si="111"/>
        <v>1.0581089738653475</v>
      </c>
      <c r="P300" s="26">
        <f t="shared" si="112"/>
        <v>2.2689280275926285</v>
      </c>
      <c r="Q300" s="26">
        <f t="shared" si="113"/>
        <v>0.82139380484326963</v>
      </c>
      <c r="R300" s="26">
        <f t="shared" si="114"/>
        <v>7.8545329583965123E-2</v>
      </c>
      <c r="S300" s="27">
        <f t="shared" si="115"/>
        <v>6.7586038282044323E-5</v>
      </c>
      <c r="T300" s="27">
        <f t="shared" si="116"/>
        <v>7701731.9140310995</v>
      </c>
      <c r="U300" s="28">
        <f t="shared" si="117"/>
        <v>212037.02427616593</v>
      </c>
      <c r="V300">
        <f t="shared" si="118"/>
        <v>1.5304180263170284E-5</v>
      </c>
      <c r="W300">
        <f t="shared" si="119"/>
        <v>8349.2547575778735</v>
      </c>
      <c r="X300">
        <f t="shared" si="120"/>
        <v>8349.2547575778754</v>
      </c>
      <c r="Y300">
        <f t="shared" si="121"/>
        <v>4346033.8049297752</v>
      </c>
      <c r="Z300">
        <f t="shared" si="122"/>
        <v>119651.01949628981</v>
      </c>
      <c r="AA300">
        <f t="shared" si="123"/>
        <v>7.8545329583965123E-2</v>
      </c>
      <c r="AB300">
        <f t="shared" si="124"/>
        <v>11.161447317682319</v>
      </c>
      <c r="AC300">
        <f t="shared" si="125"/>
        <v>0.3072867378757993</v>
      </c>
      <c r="AD300">
        <v>1</v>
      </c>
      <c r="AE300">
        <f t="shared" si="126"/>
        <v>0.62070990817744498</v>
      </c>
    </row>
    <row r="301" spans="1:31" ht="16" x14ac:dyDescent="0.2">
      <c r="A301">
        <v>6</v>
      </c>
      <c r="B301">
        <v>12</v>
      </c>
      <c r="C301">
        <v>0.48</v>
      </c>
      <c r="D301">
        <v>130</v>
      </c>
      <c r="E301" s="15">
        <f t="shared" si="106"/>
        <v>0.29358974358974305</v>
      </c>
      <c r="F301" s="30">
        <f t="shared" si="107"/>
        <v>522.55896602204962</v>
      </c>
      <c r="G301" s="30">
        <f t="shared" si="108"/>
        <v>14.335365260081717</v>
      </c>
      <c r="H301">
        <v>28</v>
      </c>
      <c r="I301">
        <v>293.58974358974302</v>
      </c>
      <c r="J301">
        <v>87.981787048567853</v>
      </c>
      <c r="K301">
        <v>2.4136052303860538</v>
      </c>
      <c r="L301" s="24"/>
      <c r="M301" s="25">
        <f t="shared" si="109"/>
        <v>0.29398316116729045</v>
      </c>
      <c r="N301" s="4">
        <f t="shared" si="110"/>
        <v>1.1373054738134507</v>
      </c>
      <c r="O301" s="26">
        <f t="shared" si="111"/>
        <v>1.0664452512030098</v>
      </c>
      <c r="P301" s="26">
        <f t="shared" si="112"/>
        <v>2.2689280275926285</v>
      </c>
      <c r="Q301" s="26">
        <f t="shared" si="113"/>
        <v>0.82139380484326963</v>
      </c>
      <c r="R301" s="26">
        <f t="shared" si="114"/>
        <v>7.7551893336506098E-2</v>
      </c>
      <c r="S301" s="27">
        <f t="shared" si="115"/>
        <v>7.2511237141104887E-5</v>
      </c>
      <c r="T301" s="27">
        <f t="shared" si="116"/>
        <v>7206592.8899428947</v>
      </c>
      <c r="U301" s="28">
        <f t="shared" si="117"/>
        <v>197698.53370706513</v>
      </c>
      <c r="V301">
        <f t="shared" si="118"/>
        <v>1.5304180263170284E-5</v>
      </c>
      <c r="W301">
        <f t="shared" si="119"/>
        <v>8474.45173198269</v>
      </c>
      <c r="X301">
        <f t="shared" si="120"/>
        <v>8474.4517319826919</v>
      </c>
      <c r="Y301">
        <f t="shared" si="121"/>
        <v>4428400.7346686432</v>
      </c>
      <c r="Z301">
        <f t="shared" si="122"/>
        <v>121484.36095690403</v>
      </c>
      <c r="AA301">
        <f t="shared" si="123"/>
        <v>7.7551893336506098E-2</v>
      </c>
      <c r="AB301">
        <f t="shared" si="124"/>
        <v>11.372981371089082</v>
      </c>
      <c r="AC301">
        <f t="shared" si="125"/>
        <v>0.31199510993327323</v>
      </c>
      <c r="AD301">
        <v>1</v>
      </c>
      <c r="AE301">
        <f t="shared" si="126"/>
        <v>0.61658584050266796</v>
      </c>
    </row>
    <row r="302" spans="1:31" ht="16" x14ac:dyDescent="0.2">
      <c r="A302">
        <v>6</v>
      </c>
      <c r="B302">
        <v>12</v>
      </c>
      <c r="C302">
        <v>0.48</v>
      </c>
      <c r="D302">
        <v>130</v>
      </c>
      <c r="E302" s="15">
        <f t="shared" si="106"/>
        <v>0.29871794871794799</v>
      </c>
      <c r="F302" s="30">
        <f t="shared" si="107"/>
        <v>522.55896602204973</v>
      </c>
      <c r="G302" s="30">
        <f t="shared" si="108"/>
        <v>14.335365260081721</v>
      </c>
      <c r="H302">
        <v>28</v>
      </c>
      <c r="I302">
        <v>298.71794871794799</v>
      </c>
      <c r="J302">
        <v>87.981787048567853</v>
      </c>
      <c r="K302">
        <v>2.4136052303860538</v>
      </c>
      <c r="L302" s="24"/>
      <c r="M302" s="25">
        <f t="shared" si="109"/>
        <v>0.28589559139652621</v>
      </c>
      <c r="N302" s="4">
        <f t="shared" si="110"/>
        <v>1.1550163470525223</v>
      </c>
      <c r="O302" s="26">
        <f t="shared" si="111"/>
        <v>1.0747168683204531</v>
      </c>
      <c r="P302" s="26">
        <f t="shared" si="112"/>
        <v>2.2689280275926285</v>
      </c>
      <c r="Q302" s="26">
        <f t="shared" si="113"/>
        <v>0.82139380484326963</v>
      </c>
      <c r="R302" s="26">
        <f t="shared" si="114"/>
        <v>7.6519284879200247E-2</v>
      </c>
      <c r="S302" s="27">
        <f t="shared" si="115"/>
        <v>7.7422554715742204E-5</v>
      </c>
      <c r="T302" s="27">
        <f t="shared" si="116"/>
        <v>6749441.0116100013</v>
      </c>
      <c r="U302" s="28">
        <f t="shared" si="117"/>
        <v>185157.48172756864</v>
      </c>
      <c r="V302">
        <f t="shared" si="118"/>
        <v>1.5304180263170288E-5</v>
      </c>
      <c r="W302">
        <f t="shared" si="119"/>
        <v>8608.0520905308349</v>
      </c>
      <c r="X302">
        <f t="shared" si="120"/>
        <v>8608.0520905308349</v>
      </c>
      <c r="Y302">
        <f t="shared" si="121"/>
        <v>4498214.7998917364</v>
      </c>
      <c r="Z302">
        <f t="shared" si="122"/>
        <v>123399.57089556956</v>
      </c>
      <c r="AA302">
        <f t="shared" si="123"/>
        <v>7.6519284879200247E-2</v>
      </c>
      <c r="AB302">
        <f t="shared" si="124"/>
        <v>11.552277263849259</v>
      </c>
      <c r="AC302">
        <f t="shared" si="125"/>
        <v>0.31691373592473909</v>
      </c>
      <c r="AD302">
        <v>1</v>
      </c>
      <c r="AE302">
        <f t="shared" si="126"/>
        <v>0.61247694183763757</v>
      </c>
    </row>
    <row r="303" spans="1:31" ht="16" x14ac:dyDescent="0.2">
      <c r="A303">
        <v>6</v>
      </c>
      <c r="B303">
        <v>12</v>
      </c>
      <c r="C303">
        <v>0.48</v>
      </c>
      <c r="D303">
        <v>130</v>
      </c>
      <c r="E303" s="15">
        <f t="shared" si="106"/>
        <v>0.30341880341880301</v>
      </c>
      <c r="F303" s="30">
        <f t="shared" si="107"/>
        <v>532.70143341341316</v>
      </c>
      <c r="G303" s="30">
        <f t="shared" si="108"/>
        <v>12.329061318490192</v>
      </c>
      <c r="H303">
        <v>28</v>
      </c>
      <c r="I303">
        <v>303.41880341880301</v>
      </c>
      <c r="J303">
        <v>89.689445828144414</v>
      </c>
      <c r="K303">
        <v>2.0758094645081044</v>
      </c>
      <c r="L303" s="24"/>
      <c r="M303" s="25">
        <f t="shared" si="109"/>
        <v>0.27848198577332495</v>
      </c>
      <c r="N303" s="4">
        <f t="shared" si="110"/>
        <v>1.1712513141883396</v>
      </c>
      <c r="O303" s="26">
        <f t="shared" si="111"/>
        <v>1.082243648255022</v>
      </c>
      <c r="P303" s="26">
        <f t="shared" si="112"/>
        <v>2.2689280275926285</v>
      </c>
      <c r="Q303" s="26">
        <f t="shared" si="113"/>
        <v>0.82139380484326963</v>
      </c>
      <c r="R303" s="26">
        <f t="shared" si="114"/>
        <v>7.5537177321038707E-2</v>
      </c>
      <c r="S303" s="27">
        <f t="shared" si="115"/>
        <v>8.1911807111334156E-5</v>
      </c>
      <c r="T303" s="27">
        <f t="shared" si="116"/>
        <v>6503353.4504905716</v>
      </c>
      <c r="U303" s="28">
        <f t="shared" si="117"/>
        <v>150516.2900597784</v>
      </c>
      <c r="V303">
        <f t="shared" si="118"/>
        <v>1.5304180263170281E-5</v>
      </c>
      <c r="W303">
        <f t="shared" si="119"/>
        <v>8738.5278999191451</v>
      </c>
      <c r="X303">
        <f t="shared" si="120"/>
        <v>8738.5278999191451</v>
      </c>
      <c r="Y303">
        <f t="shared" si="121"/>
        <v>4655026.3382100314</v>
      </c>
      <c r="Z303">
        <f t="shared" si="122"/>
        <v>107737.84631144046</v>
      </c>
      <c r="AA303">
        <f t="shared" si="123"/>
        <v>7.5537177321038707E-2</v>
      </c>
      <c r="AB303">
        <f t="shared" si="124"/>
        <v>11.954999332361252</v>
      </c>
      <c r="AC303">
        <f t="shared" si="125"/>
        <v>0.27669142710341332</v>
      </c>
      <c r="AD303">
        <v>1</v>
      </c>
      <c r="AE303">
        <f t="shared" si="126"/>
        <v>0.6087240393161939</v>
      </c>
    </row>
    <row r="304" spans="1:31" ht="16" x14ac:dyDescent="0.2">
      <c r="A304">
        <v>6</v>
      </c>
      <c r="B304">
        <v>12</v>
      </c>
      <c r="C304">
        <v>0.48</v>
      </c>
      <c r="D304">
        <v>130</v>
      </c>
      <c r="E304" s="15">
        <f t="shared" si="106"/>
        <v>0.30811965811965802</v>
      </c>
      <c r="F304" s="30">
        <f t="shared" si="107"/>
        <v>538.79431036045867</v>
      </c>
      <c r="G304" s="30">
        <f t="shared" si="108"/>
        <v>14.372347821216966</v>
      </c>
      <c r="H304">
        <v>28</v>
      </c>
      <c r="I304">
        <v>308.11965811965803</v>
      </c>
      <c r="J304">
        <v>90.715286425902804</v>
      </c>
      <c r="K304">
        <v>2.4198318804483065</v>
      </c>
      <c r="L304" s="24"/>
      <c r="M304" s="25">
        <f t="shared" si="109"/>
        <v>0.27106838015012363</v>
      </c>
      <c r="N304" s="4">
        <f t="shared" si="110"/>
        <v>1.1874862813241567</v>
      </c>
      <c r="O304" s="26">
        <f t="shared" si="111"/>
        <v>1.0897184413068159</v>
      </c>
      <c r="P304" s="26">
        <f t="shared" si="112"/>
        <v>2.2689280275926285</v>
      </c>
      <c r="Q304" s="26">
        <f t="shared" si="113"/>
        <v>0.82139380484326963</v>
      </c>
      <c r="R304" s="26">
        <f t="shared" si="114"/>
        <v>7.4519972084925876E-2</v>
      </c>
      <c r="S304" s="27">
        <f t="shared" si="115"/>
        <v>8.6388254979956054E-5</v>
      </c>
      <c r="T304" s="27">
        <f t="shared" si="116"/>
        <v>6236893.0879026391</v>
      </c>
      <c r="U304" s="28">
        <f t="shared" si="117"/>
        <v>166369.23415748659</v>
      </c>
      <c r="V304">
        <f t="shared" si="118"/>
        <v>1.5304180263170284E-5</v>
      </c>
      <c r="W304">
        <f t="shared" si="119"/>
        <v>8877.3132793092809</v>
      </c>
      <c r="X304">
        <f t="shared" si="120"/>
        <v>8877.3132793092827</v>
      </c>
      <c r="Y304">
        <f t="shared" si="121"/>
        <v>4783045.8861791864</v>
      </c>
      <c r="Z304">
        <f t="shared" si="122"/>
        <v>127587.83416814121</v>
      </c>
      <c r="AA304">
        <f t="shared" si="123"/>
        <v>7.4519972084925876E-2</v>
      </c>
      <c r="AB304">
        <f t="shared" si="124"/>
        <v>12.283778054392918</v>
      </c>
      <c r="AC304">
        <f t="shared" si="125"/>
        <v>0.32766999829351456</v>
      </c>
      <c r="AD304">
        <v>1</v>
      </c>
      <c r="AE304">
        <f t="shared" si="126"/>
        <v>0.60498438316199421</v>
      </c>
    </row>
    <row r="305" spans="1:31" ht="16" x14ac:dyDescent="0.2">
      <c r="A305">
        <v>6</v>
      </c>
      <c r="B305">
        <v>12</v>
      </c>
      <c r="C305">
        <v>0.48</v>
      </c>
      <c r="D305">
        <v>130</v>
      </c>
      <c r="E305" s="15">
        <f t="shared" si="106"/>
        <v>0.31324786324786297</v>
      </c>
      <c r="F305" s="30">
        <f t="shared" si="107"/>
        <v>544.88256448736217</v>
      </c>
      <c r="G305" s="30">
        <f t="shared" si="108"/>
        <v>14.386216281642728</v>
      </c>
      <c r="H305">
        <v>28</v>
      </c>
      <c r="I305">
        <v>313.24786324786299</v>
      </c>
      <c r="J305">
        <v>91.740348692403458</v>
      </c>
      <c r="K305">
        <v>2.4221668742216593</v>
      </c>
      <c r="L305" s="24"/>
      <c r="M305" s="25">
        <f t="shared" si="109"/>
        <v>0.26298081037935944</v>
      </c>
      <c r="N305" s="4">
        <f t="shared" si="110"/>
        <v>1.2051971545632285</v>
      </c>
      <c r="O305" s="26">
        <f t="shared" si="111"/>
        <v>1.0978147177749207</v>
      </c>
      <c r="P305" s="26">
        <f t="shared" si="112"/>
        <v>2.2689280275926285</v>
      </c>
      <c r="Q305" s="26">
        <f t="shared" si="113"/>
        <v>0.82139380484326963</v>
      </c>
      <c r="R305" s="26">
        <f t="shared" si="114"/>
        <v>7.3368975250909629E-2</v>
      </c>
      <c r="S305" s="27">
        <f t="shared" si="115"/>
        <v>9.1256374063251831E-5</v>
      </c>
      <c r="T305" s="27">
        <f t="shared" si="116"/>
        <v>5970898.6915225442</v>
      </c>
      <c r="U305" s="28">
        <f t="shared" si="117"/>
        <v>157646.15271335808</v>
      </c>
      <c r="V305">
        <f t="shared" si="118"/>
        <v>1.5304180263170284E-5</v>
      </c>
      <c r="W305">
        <f t="shared" si="119"/>
        <v>9039.0200186313141</v>
      </c>
      <c r="X305">
        <f t="shared" si="120"/>
        <v>9039.0200186313141</v>
      </c>
      <c r="Y305">
        <f t="shared" si="121"/>
        <v>4925204.4082044344</v>
      </c>
      <c r="Z305">
        <f t="shared" si="122"/>
        <v>130037.29696212837</v>
      </c>
      <c r="AA305">
        <f t="shared" si="123"/>
        <v>7.3368975250909629E-2</v>
      </c>
      <c r="AB305">
        <f t="shared" si="124"/>
        <v>12.648868370198693</v>
      </c>
      <c r="AC305">
        <f t="shared" si="125"/>
        <v>0.33396068795651235</v>
      </c>
      <c r="AD305">
        <v>1</v>
      </c>
      <c r="AE305">
        <f t="shared" si="126"/>
        <v>0.60092015626762874</v>
      </c>
    </row>
    <row r="306" spans="1:31" ht="16" x14ac:dyDescent="0.2">
      <c r="A306">
        <v>6</v>
      </c>
      <c r="B306">
        <v>12</v>
      </c>
      <c r="C306">
        <v>0.48</v>
      </c>
      <c r="D306">
        <v>130</v>
      </c>
      <c r="E306" s="15">
        <f t="shared" si="106"/>
        <v>0.31837606837606802</v>
      </c>
      <c r="F306" s="30">
        <f t="shared" si="107"/>
        <v>569.23095817483397</v>
      </c>
      <c r="G306" s="30">
        <f t="shared" si="108"/>
        <v>12.412272081044403</v>
      </c>
      <c r="H306">
        <v>28</v>
      </c>
      <c r="I306">
        <v>318.37606837606802</v>
      </c>
      <c r="J306">
        <v>95.839819427148157</v>
      </c>
      <c r="K306">
        <v>2.0898194271481572</v>
      </c>
      <c r="L306" s="24"/>
      <c r="M306" s="25">
        <f t="shared" si="109"/>
        <v>0.25489324060859508</v>
      </c>
      <c r="N306" s="4">
        <f t="shared" si="110"/>
        <v>1.2229080278023001</v>
      </c>
      <c r="O306" s="26">
        <f t="shared" si="111"/>
        <v>1.1058517205314191</v>
      </c>
      <c r="P306" s="26">
        <f t="shared" si="112"/>
        <v>2.2689280275926285</v>
      </c>
      <c r="Q306" s="26">
        <f t="shared" si="113"/>
        <v>0.82139380484326963</v>
      </c>
      <c r="R306" s="26">
        <f t="shared" si="114"/>
        <v>7.2173431052276554E-2</v>
      </c>
      <c r="S306" s="27">
        <f t="shared" si="115"/>
        <v>9.610779986283686E-5</v>
      </c>
      <c r="T306" s="27">
        <f t="shared" si="116"/>
        <v>5922838.302273375</v>
      </c>
      <c r="U306" s="28">
        <f t="shared" si="117"/>
        <v>129149.47692860466</v>
      </c>
      <c r="V306">
        <f t="shared" si="118"/>
        <v>1.5304180263170281E-5</v>
      </c>
      <c r="W306">
        <f t="shared" si="119"/>
        <v>9212.4763406397706</v>
      </c>
      <c r="X306">
        <f t="shared" si="120"/>
        <v>9212.4763406397706</v>
      </c>
      <c r="Y306">
        <f t="shared" si="121"/>
        <v>5244026.734545365</v>
      </c>
      <c r="Z306">
        <f t="shared" si="122"/>
        <v>114347.76288020513</v>
      </c>
      <c r="AA306">
        <f t="shared" si="123"/>
        <v>7.2173431052276554E-2</v>
      </c>
      <c r="AB306">
        <f t="shared" si="124"/>
        <v>13.467665176408238</v>
      </c>
      <c r="AC306">
        <f t="shared" si="125"/>
        <v>0.29366695901778933</v>
      </c>
      <c r="AD306">
        <v>1</v>
      </c>
      <c r="AE306">
        <f t="shared" si="126"/>
        <v>0.59687231592962819</v>
      </c>
    </row>
    <row r="307" spans="1:31" ht="16" x14ac:dyDescent="0.2">
      <c r="A307">
        <v>6</v>
      </c>
      <c r="B307">
        <v>12</v>
      </c>
      <c r="C307">
        <v>0.48</v>
      </c>
      <c r="D307">
        <v>130</v>
      </c>
      <c r="E307" s="15">
        <f t="shared" si="106"/>
        <v>0.32307692307692298</v>
      </c>
      <c r="F307" s="30">
        <f t="shared" si="107"/>
        <v>594.60099511366866</v>
      </c>
      <c r="G307" s="30">
        <f t="shared" si="108"/>
        <v>13.484766353968171</v>
      </c>
      <c r="H307">
        <v>28</v>
      </c>
      <c r="I307">
        <v>323.07692307692298</v>
      </c>
      <c r="J307">
        <v>100.11130136986284</v>
      </c>
      <c r="K307">
        <v>2.2703922789537572</v>
      </c>
      <c r="L307" s="24"/>
      <c r="M307" s="25">
        <f t="shared" si="109"/>
        <v>0.24747963498539383</v>
      </c>
      <c r="N307" s="4">
        <f t="shared" si="110"/>
        <v>1.2391429949381174</v>
      </c>
      <c r="O307" s="26">
        <f t="shared" si="111"/>
        <v>1.1131679994224219</v>
      </c>
      <c r="P307" s="26">
        <f t="shared" si="112"/>
        <v>2.2689280275926285</v>
      </c>
      <c r="Q307" s="26">
        <f t="shared" si="113"/>
        <v>0.82139380484326963</v>
      </c>
      <c r="R307" s="26">
        <f t="shared" si="114"/>
        <v>7.1037080582120465E-2</v>
      </c>
      <c r="S307" s="27">
        <f t="shared" si="115"/>
        <v>1.0053959362757159E-4</v>
      </c>
      <c r="T307" s="27">
        <f t="shared" si="116"/>
        <v>5914097.855977484</v>
      </c>
      <c r="U307" s="28">
        <f t="shared" si="117"/>
        <v>134123.93931011634</v>
      </c>
      <c r="V307">
        <f t="shared" si="118"/>
        <v>1.5304180263170284E-5</v>
      </c>
      <c r="W307">
        <f t="shared" si="119"/>
        <v>9382.7853474645162</v>
      </c>
      <c r="X307">
        <f t="shared" si="120"/>
        <v>9382.7853474645181</v>
      </c>
      <c r="Y307">
        <f t="shared" si="121"/>
        <v>5579013.5045403522</v>
      </c>
      <c r="Z307">
        <f t="shared" si="122"/>
        <v>126524.66815999508</v>
      </c>
      <c r="AA307">
        <f t="shared" si="123"/>
        <v>7.1037080582120465E-2</v>
      </c>
      <c r="AB307">
        <f t="shared" si="124"/>
        <v>14.327975370309279</v>
      </c>
      <c r="AC307">
        <f t="shared" si="125"/>
        <v>0.32493958432931269</v>
      </c>
      <c r="AD307">
        <v>1</v>
      </c>
      <c r="AE307">
        <f t="shared" si="126"/>
        <v>0.59317647729006062</v>
      </c>
    </row>
    <row r="308" spans="1:31" ht="16" x14ac:dyDescent="0.2">
      <c r="A308">
        <v>6</v>
      </c>
      <c r="B308">
        <v>12</v>
      </c>
      <c r="C308">
        <v>0.48</v>
      </c>
      <c r="D308">
        <v>130</v>
      </c>
      <c r="E308" s="15">
        <f t="shared" si="106"/>
        <v>0.32820512820512798</v>
      </c>
      <c r="F308" s="30">
        <f t="shared" si="107"/>
        <v>596.63503597611077</v>
      </c>
      <c r="G308" s="30">
        <f t="shared" si="108"/>
        <v>15.518807216410293</v>
      </c>
      <c r="H308">
        <v>28</v>
      </c>
      <c r="I308">
        <v>328.20512820512801</v>
      </c>
      <c r="J308">
        <v>100.45376712328735</v>
      </c>
      <c r="K308">
        <v>2.6128580323782558</v>
      </c>
      <c r="L308" s="24"/>
      <c r="M308" s="25">
        <f t="shared" si="109"/>
        <v>0.23939206521462955</v>
      </c>
      <c r="N308" s="4">
        <f t="shared" si="110"/>
        <v>1.256853868177189</v>
      </c>
      <c r="O308" s="26">
        <f t="shared" si="111"/>
        <v>1.1210949416428517</v>
      </c>
      <c r="P308" s="26">
        <f t="shared" si="112"/>
        <v>2.2689280275926285</v>
      </c>
      <c r="Q308" s="26">
        <f t="shared" si="113"/>
        <v>0.82139380484326963</v>
      </c>
      <c r="R308" s="26">
        <f t="shared" si="114"/>
        <v>6.9751845551718386E-2</v>
      </c>
      <c r="S308" s="27">
        <f t="shared" si="115"/>
        <v>1.0535676607089476E-4</v>
      </c>
      <c r="T308" s="27">
        <f t="shared" si="116"/>
        <v>5662996.8650958212</v>
      </c>
      <c r="U308" s="28">
        <f t="shared" si="117"/>
        <v>147297.68001769966</v>
      </c>
      <c r="V308">
        <f t="shared" si="118"/>
        <v>1.5304180263170284E-5</v>
      </c>
      <c r="W308">
        <f t="shared" si="119"/>
        <v>9582.1300091752128</v>
      </c>
      <c r="X308">
        <f t="shared" si="120"/>
        <v>9582.1300091752182</v>
      </c>
      <c r="Y308">
        <f t="shared" si="121"/>
        <v>5717034.482752027</v>
      </c>
      <c r="Z308">
        <f t="shared" si="122"/>
        <v>148703.22833497002</v>
      </c>
      <c r="AA308">
        <f t="shared" si="123"/>
        <v>6.9751845551718386E-2</v>
      </c>
      <c r="AB308">
        <f t="shared" si="124"/>
        <v>14.682439681032578</v>
      </c>
      <c r="AC308">
        <f t="shared" si="125"/>
        <v>0.38189837528354686</v>
      </c>
      <c r="AD308">
        <v>1</v>
      </c>
      <c r="AE308">
        <f t="shared" si="126"/>
        <v>0.58916098936943717</v>
      </c>
    </row>
    <row r="309" spans="1:31" ht="16" x14ac:dyDescent="0.2">
      <c r="A309">
        <v>6</v>
      </c>
      <c r="B309">
        <v>12</v>
      </c>
      <c r="C309">
        <v>0.48</v>
      </c>
      <c r="D309">
        <v>130</v>
      </c>
      <c r="E309" s="15">
        <f t="shared" si="106"/>
        <v>0.33376068376068296</v>
      </c>
      <c r="F309" s="30">
        <f t="shared" si="107"/>
        <v>595.61801554488852</v>
      </c>
      <c r="G309" s="30">
        <f t="shared" si="108"/>
        <v>14.501786785187781</v>
      </c>
      <c r="H309">
        <v>28</v>
      </c>
      <c r="I309">
        <v>333.76068376068298</v>
      </c>
      <c r="J309">
        <v>100.28253424657485</v>
      </c>
      <c r="K309">
        <v>2.4416251556657613</v>
      </c>
      <c r="L309" s="24"/>
      <c r="M309" s="25">
        <f t="shared" si="109"/>
        <v>0.2306305312963022</v>
      </c>
      <c r="N309" s="4">
        <f t="shared" si="110"/>
        <v>1.2760406475195154</v>
      </c>
      <c r="O309" s="26">
        <f t="shared" si="111"/>
        <v>1.129619691542032</v>
      </c>
      <c r="P309" s="26">
        <f t="shared" si="112"/>
        <v>2.2689280275926285</v>
      </c>
      <c r="Q309" s="26">
        <f t="shared" si="113"/>
        <v>0.82139380484326963</v>
      </c>
      <c r="R309" s="26">
        <f t="shared" si="114"/>
        <v>6.8303992792084295E-2</v>
      </c>
      <c r="S309" s="27">
        <f t="shared" si="115"/>
        <v>1.1055378336623463E-4</v>
      </c>
      <c r="T309" s="27">
        <f t="shared" si="116"/>
        <v>5387586.000306909</v>
      </c>
      <c r="U309" s="28">
        <f t="shared" si="117"/>
        <v>131174.04347119722</v>
      </c>
      <c r="V309">
        <f t="shared" si="118"/>
        <v>1.5304180263170291E-5</v>
      </c>
      <c r="W309">
        <f t="shared" si="119"/>
        <v>9815.7277642090939</v>
      </c>
      <c r="X309">
        <f t="shared" si="120"/>
        <v>9815.7277642090994</v>
      </c>
      <c r="Y309">
        <f t="shared" si="121"/>
        <v>5846424.292047089</v>
      </c>
      <c r="Z309">
        <f t="shared" si="122"/>
        <v>142345.59117800833</v>
      </c>
      <c r="AA309">
        <f t="shared" si="123"/>
        <v>6.8303992792084295E-2</v>
      </c>
      <c r="AB309">
        <f t="shared" si="124"/>
        <v>15.014737496630248</v>
      </c>
      <c r="AC309">
        <f t="shared" si="125"/>
        <v>0.36557074522418653</v>
      </c>
      <c r="AD309">
        <v>1</v>
      </c>
      <c r="AE309">
        <f t="shared" si="126"/>
        <v>0.58483050990923924</v>
      </c>
    </row>
    <row r="310" spans="1:31" ht="16" x14ac:dyDescent="0.2">
      <c r="A310">
        <v>6</v>
      </c>
      <c r="B310">
        <v>12</v>
      </c>
      <c r="C310">
        <v>0.48</v>
      </c>
      <c r="D310">
        <v>130</v>
      </c>
      <c r="E310" s="15">
        <f t="shared" si="106"/>
        <v>0.33846153846153798</v>
      </c>
      <c r="F310" s="30">
        <f t="shared" si="107"/>
        <v>618.9632572615659</v>
      </c>
      <c r="G310" s="30">
        <f t="shared" si="108"/>
        <v>17.599076280272865</v>
      </c>
      <c r="H310">
        <v>28</v>
      </c>
      <c r="I310">
        <v>338.461538461538</v>
      </c>
      <c r="J310">
        <v>104.2131070983808</v>
      </c>
      <c r="K310">
        <v>2.963107098380803</v>
      </c>
      <c r="L310" s="24"/>
      <c r="M310" s="25">
        <f t="shared" si="109"/>
        <v>0.22321692567310092</v>
      </c>
      <c r="N310" s="4">
        <f t="shared" si="110"/>
        <v>1.2922756146553327</v>
      </c>
      <c r="O310" s="26">
        <f t="shared" si="111"/>
        <v>1.1367830112450366</v>
      </c>
      <c r="P310" s="26">
        <f t="shared" si="112"/>
        <v>2.2689280275926285</v>
      </c>
      <c r="Q310" s="26">
        <f t="shared" si="113"/>
        <v>0.82139380484326963</v>
      </c>
      <c r="R310" s="26">
        <f t="shared" si="114"/>
        <v>6.7032242460577499E-2</v>
      </c>
      <c r="S310" s="27">
        <f t="shared" si="115"/>
        <v>1.1493291369935095E-4</v>
      </c>
      <c r="T310" s="27">
        <f t="shared" si="116"/>
        <v>5385430.8338574842</v>
      </c>
      <c r="U310" s="28">
        <f t="shared" si="117"/>
        <v>153124.77265050187</v>
      </c>
      <c r="V310">
        <f t="shared" si="118"/>
        <v>1.5304180263170291E-5</v>
      </c>
      <c r="W310">
        <f t="shared" si="119"/>
        <v>10029.277546885023</v>
      </c>
      <c r="X310">
        <f t="shared" si="120"/>
        <v>10029.277546885025</v>
      </c>
      <c r="Y310">
        <f t="shared" si="121"/>
        <v>6207754.2984002419</v>
      </c>
      <c r="Z310">
        <f t="shared" si="122"/>
        <v>176506.02058365746</v>
      </c>
      <c r="AA310">
        <f t="shared" si="123"/>
        <v>6.7032242460577499E-2</v>
      </c>
      <c r="AB310">
        <f t="shared" si="124"/>
        <v>15.942702167690532</v>
      </c>
      <c r="AC310">
        <f t="shared" si="125"/>
        <v>0.45330127155558941</v>
      </c>
      <c r="AD310">
        <v>1</v>
      </c>
      <c r="AE310">
        <f t="shared" si="126"/>
        <v>0.58118253474347636</v>
      </c>
    </row>
    <row r="311" spans="1:31" ht="16" x14ac:dyDescent="0.2">
      <c r="A311">
        <v>6</v>
      </c>
      <c r="B311">
        <v>12</v>
      </c>
      <c r="C311">
        <v>0.48</v>
      </c>
      <c r="D311">
        <v>130</v>
      </c>
      <c r="E311" s="15">
        <f t="shared" si="106"/>
        <v>0.34358974358974304</v>
      </c>
      <c r="F311" s="30">
        <f t="shared" si="107"/>
        <v>628.1025726821332</v>
      </c>
      <c r="G311" s="30">
        <f t="shared" si="108"/>
        <v>20.664006034364196</v>
      </c>
      <c r="H311">
        <v>28</v>
      </c>
      <c r="I311">
        <v>343.58974358974302</v>
      </c>
      <c r="J311">
        <v>105.7518679950183</v>
      </c>
      <c r="K311">
        <v>3.4791407222913051</v>
      </c>
      <c r="L311" s="24"/>
      <c r="M311" s="25">
        <f t="shared" si="109"/>
        <v>0.21512935590233656</v>
      </c>
      <c r="N311" s="4">
        <f t="shared" si="110"/>
        <v>1.3099864878944045</v>
      </c>
      <c r="O311" s="26">
        <f t="shared" si="111"/>
        <v>1.1445464114200019</v>
      </c>
      <c r="P311" s="26">
        <f t="shared" si="112"/>
        <v>2.2689280275926285</v>
      </c>
      <c r="Q311" s="26">
        <f t="shared" si="113"/>
        <v>0.82139380484326963</v>
      </c>
      <c r="R311" s="26">
        <f t="shared" si="114"/>
        <v>6.5594437037037656E-2</v>
      </c>
      <c r="S311" s="27">
        <f t="shared" si="115"/>
        <v>1.1969008958984714E-4</v>
      </c>
      <c r="T311" s="27">
        <f t="shared" si="116"/>
        <v>5247740.8516821163</v>
      </c>
      <c r="U311" s="28">
        <f t="shared" si="117"/>
        <v>172645.9233607011</v>
      </c>
      <c r="V311">
        <f t="shared" si="118"/>
        <v>1.5304180263170288E-5</v>
      </c>
      <c r="W311">
        <f t="shared" si="119"/>
        <v>10280.72990324628</v>
      </c>
      <c r="X311">
        <f t="shared" si="120"/>
        <v>10280.72990324628</v>
      </c>
      <c r="Y311">
        <f t="shared" si="121"/>
        <v>6457352.9012791263</v>
      </c>
      <c r="Z311">
        <f t="shared" si="122"/>
        <v>212441.06475834956</v>
      </c>
      <c r="AA311">
        <f t="shared" si="123"/>
        <v>6.5594437037037656E-2</v>
      </c>
      <c r="AB311">
        <f t="shared" si="124"/>
        <v>16.583719191865473</v>
      </c>
      <c r="AC311">
        <f t="shared" si="125"/>
        <v>0.5455893485510912</v>
      </c>
      <c r="AD311">
        <v>1</v>
      </c>
      <c r="AE311">
        <f t="shared" si="126"/>
        <v>0.57722029399736274</v>
      </c>
    </row>
    <row r="312" spans="1:31" ht="16" x14ac:dyDescent="0.2">
      <c r="A312">
        <v>6</v>
      </c>
      <c r="B312">
        <v>12</v>
      </c>
      <c r="C312">
        <v>0.52</v>
      </c>
      <c r="D312">
        <v>130</v>
      </c>
      <c r="E312" s="15">
        <f t="shared" ref="E312" si="127">I312/1000</f>
        <v>8.2686980609418301E-2</v>
      </c>
      <c r="F312" s="30">
        <f t="shared" si="107"/>
        <v>7.6370069693909031</v>
      </c>
      <c r="G312" s="30">
        <f t="shared" si="108"/>
        <v>7.6370069693909031</v>
      </c>
      <c r="H312">
        <v>28</v>
      </c>
      <c r="I312" s="4">
        <v>82.686980609418299</v>
      </c>
      <c r="J312">
        <v>1.509054325955745</v>
      </c>
      <c r="K312">
        <v>1.509054325955745</v>
      </c>
      <c r="L312" s="24"/>
      <c r="M312" s="25">
        <f t="shared" si="109"/>
        <v>0.74714890620183527</v>
      </c>
      <c r="N312" s="4">
        <f t="shared" si="110"/>
        <v>0.28837137713838024</v>
      </c>
      <c r="O312" s="26">
        <f t="shared" si="111"/>
        <v>0.53700221334588583</v>
      </c>
      <c r="P312" s="26">
        <f t="shared" si="112"/>
        <v>2.2689280275926285</v>
      </c>
      <c r="Q312" s="26">
        <f t="shared" si="113"/>
        <v>0.82139380484326963</v>
      </c>
      <c r="R312" s="26">
        <f t="shared" si="114"/>
        <v>9.7257448566010096E-2</v>
      </c>
      <c r="S312" s="27">
        <f t="shared" si="115"/>
        <v>-1.4545150440622642E-4</v>
      </c>
      <c r="T312" s="27">
        <f t="shared" si="116"/>
        <v>-52505.52065836166</v>
      </c>
      <c r="U312" s="28">
        <f t="shared" si="117"/>
        <v>-52505.52065836166</v>
      </c>
      <c r="V312">
        <f t="shared" si="118"/>
        <v>1.3040248271577046E-5</v>
      </c>
      <c r="W312">
        <f t="shared" si="119"/>
        <v>7595.3763097803512</v>
      </c>
      <c r="X312">
        <f t="shared" si="120"/>
        <v>7595.3763097803521</v>
      </c>
      <c r="Y312">
        <f t="shared" si="121"/>
        <v>58005.941812939105</v>
      </c>
      <c r="Z312">
        <f t="shared" si="122"/>
        <v>58005.941812939105</v>
      </c>
      <c r="AA312">
        <f t="shared" si="123"/>
        <v>9.7257448566010096E-2</v>
      </c>
      <c r="AB312">
        <f t="shared" si="124"/>
        <v>0.14897036993206894</v>
      </c>
      <c r="AC312">
        <f t="shared" si="125"/>
        <v>0.14897036993206894</v>
      </c>
      <c r="AD312">
        <v>1</v>
      </c>
      <c r="AE312">
        <f t="shared" si="126"/>
        <v>0.86832369711078228</v>
      </c>
    </row>
    <row r="313" spans="1:31" ht="16" x14ac:dyDescent="0.2">
      <c r="A313">
        <v>6</v>
      </c>
      <c r="B313">
        <v>12</v>
      </c>
      <c r="C313">
        <v>0.52</v>
      </c>
      <c r="D313">
        <v>130</v>
      </c>
      <c r="E313" s="15">
        <f t="shared" ref="E313:E370" si="128">I313/1000</f>
        <v>8.767313019390581E-2</v>
      </c>
      <c r="F313" s="30">
        <f t="shared" si="107"/>
        <v>7.6370069693909031</v>
      </c>
      <c r="G313" s="30">
        <f t="shared" si="108"/>
        <v>7.6370069693909031</v>
      </c>
      <c r="H313">
        <v>28</v>
      </c>
      <c r="I313">
        <v>87.673130193905806</v>
      </c>
      <c r="J313">
        <v>1.509054325955745</v>
      </c>
      <c r="K313">
        <v>1.509054325955745</v>
      </c>
      <c r="L313" s="24"/>
      <c r="M313" s="25">
        <f t="shared" si="109"/>
        <v>0.73863007405409786</v>
      </c>
      <c r="N313" s="4">
        <f t="shared" si="110"/>
        <v>0.30624693925114799</v>
      </c>
      <c r="O313" s="26">
        <f t="shared" si="111"/>
        <v>0.5533958251117802</v>
      </c>
      <c r="P313" s="26">
        <f t="shared" si="112"/>
        <v>2.2689280275926285</v>
      </c>
      <c r="Q313" s="26">
        <f t="shared" si="113"/>
        <v>0.82139380484326963</v>
      </c>
      <c r="R313" s="26">
        <f t="shared" si="114"/>
        <v>9.7148334276681833E-2</v>
      </c>
      <c r="S313" s="27">
        <f t="shared" si="115"/>
        <v>-1.41042393338583E-4</v>
      </c>
      <c r="T313" s="27">
        <f t="shared" si="116"/>
        <v>-54146.89008472571</v>
      </c>
      <c r="U313" s="28">
        <f t="shared" si="117"/>
        <v>-54146.89008472571</v>
      </c>
      <c r="V313">
        <f t="shared" si="118"/>
        <v>1.3040248271577046E-5</v>
      </c>
      <c r="W313">
        <f t="shared" si="119"/>
        <v>7605.7455000180553</v>
      </c>
      <c r="X313">
        <f t="shared" si="120"/>
        <v>7605.7455000180571</v>
      </c>
      <c r="Y313">
        <f t="shared" si="121"/>
        <v>58085.1313910514</v>
      </c>
      <c r="Z313">
        <f t="shared" si="122"/>
        <v>58085.1313910514</v>
      </c>
      <c r="AA313">
        <f t="shared" si="123"/>
        <v>9.7148334276681833E-2</v>
      </c>
      <c r="AB313">
        <f t="shared" si="124"/>
        <v>0.14917374393785954</v>
      </c>
      <c r="AC313">
        <f t="shared" si="125"/>
        <v>0.14917374393785954</v>
      </c>
      <c r="AD313">
        <v>1</v>
      </c>
      <c r="AE313">
        <f t="shared" si="126"/>
        <v>0.86389620430471592</v>
      </c>
    </row>
    <row r="314" spans="1:31" ht="16" x14ac:dyDescent="0.2">
      <c r="A314">
        <v>6</v>
      </c>
      <c r="B314">
        <v>12</v>
      </c>
      <c r="C314">
        <v>0.52</v>
      </c>
      <c r="D314">
        <v>130</v>
      </c>
      <c r="E314" s="15">
        <f t="shared" si="128"/>
        <v>9.2659279778393291E-2</v>
      </c>
      <c r="F314" s="30">
        <f t="shared" si="107"/>
        <v>6.873306272451785</v>
      </c>
      <c r="G314" s="30">
        <f t="shared" si="108"/>
        <v>6.873306272451785</v>
      </c>
      <c r="H314">
        <v>28</v>
      </c>
      <c r="I314">
        <v>92.659279778393298</v>
      </c>
      <c r="J314">
        <v>1.3581488933601651</v>
      </c>
      <c r="K314">
        <v>1.3581488933601651</v>
      </c>
      <c r="L314" s="24"/>
      <c r="M314" s="25">
        <f t="shared" si="109"/>
        <v>0.73011124190636056</v>
      </c>
      <c r="N314" s="4">
        <f t="shared" si="110"/>
        <v>0.32412250136391563</v>
      </c>
      <c r="O314" s="26">
        <f t="shared" si="111"/>
        <v>0.56931757514054981</v>
      </c>
      <c r="P314" s="26">
        <f t="shared" si="112"/>
        <v>2.2689280275926285</v>
      </c>
      <c r="Q314" s="26">
        <f t="shared" si="113"/>
        <v>0.82139380484326963</v>
      </c>
      <c r="R314" s="26">
        <f t="shared" si="114"/>
        <v>9.7031028915762679E-2</v>
      </c>
      <c r="S314" s="27">
        <f t="shared" si="115"/>
        <v>-1.3663310842337633E-4</v>
      </c>
      <c r="T314" s="27">
        <f t="shared" si="116"/>
        <v>-50304.83717865737</v>
      </c>
      <c r="U314" s="28">
        <f t="shared" si="117"/>
        <v>-50304.83717865737</v>
      </c>
      <c r="V314">
        <f t="shared" si="118"/>
        <v>1.3040248271577046E-5</v>
      </c>
      <c r="W314">
        <f t="shared" si="119"/>
        <v>7616.919353011871</v>
      </c>
      <c r="X314">
        <f t="shared" si="120"/>
        <v>7616.9193530118691</v>
      </c>
      <c r="Y314">
        <f t="shared" si="121"/>
        <v>52353.419565815871</v>
      </c>
      <c r="Z314">
        <f t="shared" si="122"/>
        <v>52353.419565815871</v>
      </c>
      <c r="AA314">
        <f t="shared" si="123"/>
        <v>9.7031028915762679E-2</v>
      </c>
      <c r="AB314">
        <f t="shared" si="124"/>
        <v>0.13445361002980383</v>
      </c>
      <c r="AC314">
        <f t="shared" si="125"/>
        <v>0.13445361002980383</v>
      </c>
      <c r="AD314">
        <v>1</v>
      </c>
      <c r="AE314">
        <f t="shared" si="126"/>
        <v>0.85947483036759786</v>
      </c>
    </row>
    <row r="315" spans="1:31" ht="16" x14ac:dyDescent="0.2">
      <c r="A315">
        <v>6</v>
      </c>
      <c r="B315">
        <v>12</v>
      </c>
      <c r="C315">
        <v>0.52</v>
      </c>
      <c r="D315">
        <v>130</v>
      </c>
      <c r="E315" s="15">
        <f t="shared" si="128"/>
        <v>9.7645429362880898E-2</v>
      </c>
      <c r="F315" s="30">
        <f t="shared" si="107"/>
        <v>7.6370069693909031</v>
      </c>
      <c r="G315" s="30">
        <f t="shared" si="108"/>
        <v>7.6370069693909031</v>
      </c>
      <c r="H315">
        <v>28</v>
      </c>
      <c r="I315">
        <v>97.645429362880904</v>
      </c>
      <c r="J315">
        <v>1.509054325955745</v>
      </c>
      <c r="K315">
        <v>1.509054325955745</v>
      </c>
      <c r="L315" s="24"/>
      <c r="M315" s="25">
        <f t="shared" si="109"/>
        <v>0.72159240975862304</v>
      </c>
      <c r="N315" s="4">
        <f t="shared" si="110"/>
        <v>0.34199806347668371</v>
      </c>
      <c r="O315" s="26">
        <f t="shared" si="111"/>
        <v>0.5848060049936934</v>
      </c>
      <c r="P315" s="26">
        <f t="shared" si="112"/>
        <v>2.2689280275926285</v>
      </c>
      <c r="Q315" s="26">
        <f t="shared" si="113"/>
        <v>0.82139380484326963</v>
      </c>
      <c r="R315" s="26">
        <f t="shared" si="114"/>
        <v>9.6905294704919626E-2</v>
      </c>
      <c r="S315" s="27">
        <f t="shared" si="115"/>
        <v>-1.3222373489149678E-4</v>
      </c>
      <c r="T315" s="27">
        <f t="shared" si="116"/>
        <v>-57758.215464552231</v>
      </c>
      <c r="U315" s="28">
        <f t="shared" si="117"/>
        <v>-57758.215464552231</v>
      </c>
      <c r="V315">
        <f t="shared" si="118"/>
        <v>1.3040248271577046E-5</v>
      </c>
      <c r="W315">
        <f t="shared" si="119"/>
        <v>7628.9264147728045</v>
      </c>
      <c r="X315">
        <f t="shared" si="120"/>
        <v>7628.9264147728027</v>
      </c>
      <c r="Y315">
        <f t="shared" si="121"/>
        <v>58262.164198590246</v>
      </c>
      <c r="Z315">
        <f t="shared" si="122"/>
        <v>58262.164198590246</v>
      </c>
      <c r="AA315">
        <f t="shared" si="123"/>
        <v>9.6905294704919626E-2</v>
      </c>
      <c r="AB315">
        <f t="shared" si="124"/>
        <v>0.14962839809922499</v>
      </c>
      <c r="AC315">
        <f t="shared" si="125"/>
        <v>0.14962839809922499</v>
      </c>
      <c r="AD315">
        <v>1</v>
      </c>
      <c r="AE315">
        <f t="shared" si="126"/>
        <v>0.85505967021844997</v>
      </c>
    </row>
    <row r="316" spans="1:31" ht="16" x14ac:dyDescent="0.2">
      <c r="A316">
        <v>6</v>
      </c>
      <c r="B316">
        <v>12</v>
      </c>
      <c r="C316">
        <v>0.52</v>
      </c>
      <c r="D316">
        <v>130</v>
      </c>
      <c r="E316" s="15">
        <f t="shared" si="128"/>
        <v>0.103047091412742</v>
      </c>
      <c r="F316" s="30">
        <f t="shared" si="107"/>
        <v>7.6370069693909031</v>
      </c>
      <c r="G316" s="30">
        <f t="shared" si="108"/>
        <v>7.6370069693909031</v>
      </c>
      <c r="H316">
        <v>28</v>
      </c>
      <c r="I316">
        <v>103.04709141274201</v>
      </c>
      <c r="J316">
        <v>1.509054325955745</v>
      </c>
      <c r="K316">
        <v>1.509054325955745</v>
      </c>
      <c r="L316" s="24"/>
      <c r="M316" s="25">
        <f t="shared" si="109"/>
        <v>0.71236367493190822</v>
      </c>
      <c r="N316" s="4">
        <f t="shared" si="110"/>
        <v>0.3613632557655142</v>
      </c>
      <c r="O316" s="26">
        <f t="shared" si="111"/>
        <v>0.60113497300150009</v>
      </c>
      <c r="P316" s="26">
        <f t="shared" si="112"/>
        <v>2.2689280275926285</v>
      </c>
      <c r="Q316" s="26">
        <f t="shared" si="113"/>
        <v>0.82139380484326963</v>
      </c>
      <c r="R316" s="26">
        <f t="shared" si="114"/>
        <v>9.6759286875080411E-2</v>
      </c>
      <c r="S316" s="27">
        <f t="shared" si="115"/>
        <v>-1.2744691669860285E-4</v>
      </c>
      <c r="T316" s="27">
        <f t="shared" si="116"/>
        <v>-59923.042214128545</v>
      </c>
      <c r="U316" s="28">
        <f t="shared" si="117"/>
        <v>-59923.042214128545</v>
      </c>
      <c r="V316">
        <f t="shared" si="118"/>
        <v>1.3040248271577044E-5</v>
      </c>
      <c r="W316">
        <f t="shared" si="119"/>
        <v>7642.9090475711291</v>
      </c>
      <c r="X316">
        <f t="shared" si="120"/>
        <v>7642.9090475711319</v>
      </c>
      <c r="Y316">
        <f t="shared" si="121"/>
        <v>58368.949662721519</v>
      </c>
      <c r="Z316">
        <f t="shared" si="122"/>
        <v>58368.949662721519</v>
      </c>
      <c r="AA316">
        <f t="shared" si="123"/>
        <v>9.6759286875080411E-2</v>
      </c>
      <c r="AB316">
        <f t="shared" si="124"/>
        <v>0.14990264362645569</v>
      </c>
      <c r="AC316">
        <f t="shared" si="125"/>
        <v>0.14990264362645569</v>
      </c>
      <c r="AD316">
        <v>1</v>
      </c>
      <c r="AE316">
        <f t="shared" si="126"/>
        <v>0.85028370440726087</v>
      </c>
    </row>
    <row r="317" spans="1:31" ht="16" x14ac:dyDescent="0.2">
      <c r="A317">
        <v>6</v>
      </c>
      <c r="B317">
        <v>12</v>
      </c>
      <c r="C317">
        <v>0.52</v>
      </c>
      <c r="D317">
        <v>130</v>
      </c>
      <c r="E317" s="15">
        <f t="shared" si="128"/>
        <v>0.108033240997229</v>
      </c>
      <c r="F317" s="30">
        <f t="shared" si="107"/>
        <v>7.6370069693909031</v>
      </c>
      <c r="G317" s="30">
        <f t="shared" si="108"/>
        <v>7.6370069693909031</v>
      </c>
      <c r="H317">
        <v>28</v>
      </c>
      <c r="I317">
        <v>108.033240997229</v>
      </c>
      <c r="J317">
        <v>1.509054325955745</v>
      </c>
      <c r="K317">
        <v>1.509054325955745</v>
      </c>
      <c r="L317" s="24"/>
      <c r="M317" s="25">
        <f t="shared" si="109"/>
        <v>0.7038448427841717</v>
      </c>
      <c r="N317" s="4">
        <f t="shared" si="110"/>
        <v>0.37923881787828018</v>
      </c>
      <c r="O317" s="26">
        <f t="shared" si="111"/>
        <v>0.61582369057895148</v>
      </c>
      <c r="P317" s="26">
        <f t="shared" si="112"/>
        <v>2.2689280275926285</v>
      </c>
      <c r="Q317" s="26">
        <f t="shared" si="113"/>
        <v>0.82139380484326963</v>
      </c>
      <c r="R317" s="26">
        <f t="shared" si="114"/>
        <v>9.6615198099196845E-2</v>
      </c>
      <c r="S317" s="27">
        <f t="shared" si="115"/>
        <v>-1.2303764824945286E-4</v>
      </c>
      <c r="T317" s="27">
        <f t="shared" si="116"/>
        <v>-62070.488814181837</v>
      </c>
      <c r="U317" s="28">
        <f t="shared" si="117"/>
        <v>-62070.488814181837</v>
      </c>
      <c r="V317">
        <f t="shared" si="118"/>
        <v>1.3040248271577046E-5</v>
      </c>
      <c r="W317">
        <f t="shared" si="119"/>
        <v>7656.7497242049603</v>
      </c>
      <c r="X317">
        <f t="shared" si="120"/>
        <v>7656.7497242049621</v>
      </c>
      <c r="Y317">
        <f t="shared" si="121"/>
        <v>58474.651006635169</v>
      </c>
      <c r="Z317">
        <f t="shared" si="122"/>
        <v>58474.651006635169</v>
      </c>
      <c r="AA317">
        <f t="shared" si="123"/>
        <v>9.6615198099196845E-2</v>
      </c>
      <c r="AB317">
        <f t="shared" si="124"/>
        <v>0.15017410492529837</v>
      </c>
      <c r="AC317">
        <f t="shared" si="125"/>
        <v>0.15017410492529837</v>
      </c>
      <c r="AD317">
        <v>1</v>
      </c>
      <c r="AE317">
        <f t="shared" si="126"/>
        <v>0.84588180258505208</v>
      </c>
    </row>
    <row r="318" spans="1:31" ht="16" x14ac:dyDescent="0.2">
      <c r="A318">
        <v>6</v>
      </c>
      <c r="B318">
        <v>12</v>
      </c>
      <c r="C318">
        <v>0.52</v>
      </c>
      <c r="D318">
        <v>130</v>
      </c>
      <c r="E318" s="15">
        <f t="shared" si="128"/>
        <v>0.113434903047091</v>
      </c>
      <c r="F318" s="30">
        <f t="shared" si="107"/>
        <v>9.1628748277329688</v>
      </c>
      <c r="G318" s="30">
        <f t="shared" si="108"/>
        <v>7.6385405049268691</v>
      </c>
      <c r="H318">
        <v>28</v>
      </c>
      <c r="I318">
        <v>113.434903047091</v>
      </c>
      <c r="J318">
        <v>1.8105621681898567</v>
      </c>
      <c r="K318">
        <v>1.5093573489127536</v>
      </c>
      <c r="L318" s="24"/>
      <c r="M318" s="25">
        <f t="shared" si="109"/>
        <v>0.69461610795745532</v>
      </c>
      <c r="N318" s="4">
        <f t="shared" si="110"/>
        <v>0.398604010167114</v>
      </c>
      <c r="O318" s="26">
        <f t="shared" si="111"/>
        <v>0.63135094057672392</v>
      </c>
      <c r="P318" s="26">
        <f t="shared" si="112"/>
        <v>2.2689280275926285</v>
      </c>
      <c r="Q318" s="26">
        <f t="shared" si="113"/>
        <v>0.82139380484326963</v>
      </c>
      <c r="R318" s="26">
        <f t="shared" si="114"/>
        <v>9.6448703865031821E-2</v>
      </c>
      <c r="S318" s="27">
        <f t="shared" si="115"/>
        <v>-1.1826116677251446E-4</v>
      </c>
      <c r="T318" s="27">
        <f t="shared" si="116"/>
        <v>-77479.996839186846</v>
      </c>
      <c r="U318" s="28">
        <f t="shared" si="117"/>
        <v>-64590.437532383388</v>
      </c>
      <c r="V318">
        <f t="shared" si="118"/>
        <v>1.3040248271577042E-5</v>
      </c>
      <c r="W318">
        <f t="shared" si="119"/>
        <v>7672.7945788235702</v>
      </c>
      <c r="X318">
        <f t="shared" si="120"/>
        <v>7672.7945788235693</v>
      </c>
      <c r="Y318">
        <f t="shared" si="121"/>
        <v>70304.856304668472</v>
      </c>
      <c r="Z318">
        <f t="shared" si="122"/>
        <v>58608.952176327133</v>
      </c>
      <c r="AA318">
        <f t="shared" si="123"/>
        <v>9.6448703865031821E-2</v>
      </c>
      <c r="AB318">
        <f t="shared" si="124"/>
        <v>0.18055633827138678</v>
      </c>
      <c r="AC318">
        <f t="shared" si="125"/>
        <v>0.15051901605519333</v>
      </c>
      <c r="AD318">
        <v>1</v>
      </c>
      <c r="AE318">
        <f t="shared" si="126"/>
        <v>0.84112043441278861</v>
      </c>
    </row>
    <row r="319" spans="1:31" ht="16" x14ac:dyDescent="0.2">
      <c r="A319">
        <v>6</v>
      </c>
      <c r="B319">
        <v>12</v>
      </c>
      <c r="C319">
        <v>0.52</v>
      </c>
      <c r="D319">
        <v>130</v>
      </c>
      <c r="E319" s="15">
        <f t="shared" si="128"/>
        <v>0.11717451523545699</v>
      </c>
      <c r="F319" s="30">
        <f t="shared" si="107"/>
        <v>7.6370069693909031</v>
      </c>
      <c r="G319" s="30">
        <f t="shared" si="108"/>
        <v>7.6370069693909031</v>
      </c>
      <c r="H319">
        <v>28</v>
      </c>
      <c r="I319">
        <v>117.17451523545699</v>
      </c>
      <c r="J319">
        <v>1.509054325955745</v>
      </c>
      <c r="K319">
        <v>1.509054325955745</v>
      </c>
      <c r="L319" s="24"/>
      <c r="M319" s="25">
        <f t="shared" si="109"/>
        <v>0.68822698384665171</v>
      </c>
      <c r="N319" s="4">
        <f t="shared" si="110"/>
        <v>0.41201068175169109</v>
      </c>
      <c r="O319" s="26">
        <f t="shared" si="111"/>
        <v>0.64188058215815436</v>
      </c>
      <c r="P319" s="26">
        <f t="shared" si="112"/>
        <v>2.2689280275926285</v>
      </c>
      <c r="Q319" s="26">
        <f t="shared" si="113"/>
        <v>0.82139380484326963</v>
      </c>
      <c r="R319" s="26">
        <f t="shared" si="114"/>
        <v>9.6326930102706931E-2</v>
      </c>
      <c r="S319" s="27">
        <f t="shared" si="115"/>
        <v>-1.1495457500560568E-4</v>
      </c>
      <c r="T319" s="27">
        <f t="shared" si="116"/>
        <v>-66434.998076574935</v>
      </c>
      <c r="U319" s="28">
        <f t="shared" si="117"/>
        <v>-66434.998076574935</v>
      </c>
      <c r="V319">
        <f t="shared" si="118"/>
        <v>1.3040248271577046E-5</v>
      </c>
      <c r="W319">
        <f t="shared" si="119"/>
        <v>7684.5652229518655</v>
      </c>
      <c r="X319">
        <f t="shared" si="120"/>
        <v>7684.5652229518655</v>
      </c>
      <c r="Y319">
        <f t="shared" si="121"/>
        <v>58687.078164422353</v>
      </c>
      <c r="Z319">
        <f t="shared" si="122"/>
        <v>58687.078164422353</v>
      </c>
      <c r="AA319">
        <f t="shared" si="123"/>
        <v>9.6326930102706931E-2</v>
      </c>
      <c r="AB319">
        <f t="shared" si="124"/>
        <v>0.15071965855808356</v>
      </c>
      <c r="AC319">
        <f t="shared" si="125"/>
        <v>0.15071965855808356</v>
      </c>
      <c r="AD319">
        <v>1</v>
      </c>
      <c r="AE319">
        <f t="shared" si="126"/>
        <v>0.83782865245067628</v>
      </c>
    </row>
    <row r="320" spans="1:31" ht="16" x14ac:dyDescent="0.2">
      <c r="A320">
        <v>6</v>
      </c>
      <c r="B320">
        <v>12</v>
      </c>
      <c r="C320">
        <v>0.52</v>
      </c>
      <c r="D320">
        <v>130</v>
      </c>
      <c r="E320" s="15">
        <f t="shared" si="128"/>
        <v>0.12299168975069201</v>
      </c>
      <c r="F320" s="30">
        <f t="shared" si="107"/>
        <v>8.399174130793952</v>
      </c>
      <c r="G320" s="30">
        <f t="shared" si="108"/>
        <v>6.8748398079878532</v>
      </c>
      <c r="H320">
        <v>28</v>
      </c>
      <c r="I320">
        <v>122.991689750692</v>
      </c>
      <c r="J320">
        <v>1.6596567355942966</v>
      </c>
      <c r="K320">
        <v>1.3584519163171935</v>
      </c>
      <c r="L320" s="24"/>
      <c r="M320" s="25">
        <f t="shared" si="109"/>
        <v>0.6782883463409588</v>
      </c>
      <c r="N320" s="4">
        <f t="shared" si="110"/>
        <v>0.43286550421658521</v>
      </c>
      <c r="O320" s="26">
        <f t="shared" si="111"/>
        <v>0.65792515092264503</v>
      </c>
      <c r="P320" s="26">
        <f t="shared" si="112"/>
        <v>2.2689280275926285</v>
      </c>
      <c r="Q320" s="26">
        <f t="shared" si="113"/>
        <v>0.82139380484326963</v>
      </c>
      <c r="R320" s="26">
        <f t="shared" si="114"/>
        <v>9.6126611718914984E-2</v>
      </c>
      <c r="S320" s="27">
        <f t="shared" si="115"/>
        <v>-1.0981143540047226E-4</v>
      </c>
      <c r="T320" s="27">
        <f t="shared" si="116"/>
        <v>-76487.244704187062</v>
      </c>
      <c r="U320" s="28">
        <f t="shared" si="117"/>
        <v>-62605.864160831166</v>
      </c>
      <c r="V320">
        <f t="shared" si="118"/>
        <v>1.3040248271577044E-5</v>
      </c>
      <c r="W320">
        <f t="shared" si="119"/>
        <v>7703.9934725676485</v>
      </c>
      <c r="X320">
        <f t="shared" si="120"/>
        <v>7703.9934725676494</v>
      </c>
      <c r="Y320">
        <f t="shared" si="121"/>
        <v>64707.182678595665</v>
      </c>
      <c r="Z320">
        <f t="shared" si="122"/>
        <v>52963.721005686653</v>
      </c>
      <c r="AA320">
        <f t="shared" si="123"/>
        <v>9.6126611718914984E-2</v>
      </c>
      <c r="AB320">
        <f t="shared" si="124"/>
        <v>0.16618044013453351</v>
      </c>
      <c r="AC320">
        <f t="shared" si="125"/>
        <v>0.13602098103398161</v>
      </c>
      <c r="AD320">
        <v>1</v>
      </c>
      <c r="AE320">
        <f t="shared" si="126"/>
        <v>0.83271561897726487</v>
      </c>
    </row>
    <row r="321" spans="1:31" ht="16" x14ac:dyDescent="0.2">
      <c r="A321">
        <v>6</v>
      </c>
      <c r="B321">
        <v>12</v>
      </c>
      <c r="C321">
        <v>0.52</v>
      </c>
      <c r="D321">
        <v>130</v>
      </c>
      <c r="E321" s="15">
        <f t="shared" si="128"/>
        <v>0.12756232686980601</v>
      </c>
      <c r="F321" s="30">
        <f t="shared" si="107"/>
        <v>10.688742686075058</v>
      </c>
      <c r="G321" s="30">
        <f t="shared" si="108"/>
        <v>7.6400740404628644</v>
      </c>
      <c r="H321">
        <v>28</v>
      </c>
      <c r="I321">
        <v>127.562326869806</v>
      </c>
      <c r="J321">
        <v>2.1120700104239729</v>
      </c>
      <c r="K321">
        <v>1.509660371869767</v>
      </c>
      <c r="L321" s="24"/>
      <c r="M321" s="25">
        <f t="shared" si="109"/>
        <v>0.67047941687219881</v>
      </c>
      <c r="N321" s="4">
        <f t="shared" si="110"/>
        <v>0.44925143615329066</v>
      </c>
      <c r="O321" s="26">
        <f t="shared" si="111"/>
        <v>0.67026221447526835</v>
      </c>
      <c r="P321" s="26">
        <f t="shared" si="112"/>
        <v>2.2689280275926285</v>
      </c>
      <c r="Q321" s="26">
        <f t="shared" si="113"/>
        <v>0.82139380484326963</v>
      </c>
      <c r="R321" s="26">
        <f t="shared" si="114"/>
        <v>9.5959660461847854E-2</v>
      </c>
      <c r="S321" s="27">
        <f t="shared" si="115"/>
        <v>-1.0577087781085657E-4</v>
      </c>
      <c r="T321" s="27">
        <f t="shared" si="116"/>
        <v>-101055.62993614429</v>
      </c>
      <c r="U321" s="28">
        <f t="shared" si="117"/>
        <v>-72232.302488073605</v>
      </c>
      <c r="V321">
        <f t="shared" si="118"/>
        <v>1.3040248271577044E-5</v>
      </c>
      <c r="W321">
        <f t="shared" si="119"/>
        <v>7720.2481012572744</v>
      </c>
      <c r="X321">
        <f t="shared" si="120"/>
        <v>7720.2481012572762</v>
      </c>
      <c r="Y321">
        <f t="shared" si="121"/>
        <v>82519.745426998561</v>
      </c>
      <c r="Z321">
        <f t="shared" si="122"/>
        <v>58983.267104348437</v>
      </c>
      <c r="AA321">
        <f t="shared" si="123"/>
        <v>9.5959660461847854E-2</v>
      </c>
      <c r="AB321">
        <f t="shared" si="124"/>
        <v>0.2119265133665667</v>
      </c>
      <c r="AC321">
        <f t="shared" si="125"/>
        <v>0.1514803284924304</v>
      </c>
      <c r="AD321">
        <v>1</v>
      </c>
      <c r="AE321">
        <f t="shared" si="126"/>
        <v>0.8287047508664579</v>
      </c>
    </row>
    <row r="322" spans="1:31" ht="16" x14ac:dyDescent="0.2">
      <c r="A322">
        <v>6</v>
      </c>
      <c r="B322">
        <v>12</v>
      </c>
      <c r="C322">
        <v>0.52</v>
      </c>
      <c r="D322">
        <v>130</v>
      </c>
      <c r="E322" s="15">
        <f t="shared" si="128"/>
        <v>0.13296398891966701</v>
      </c>
      <c r="F322" s="30">
        <f t="shared" si="107"/>
        <v>10.688742686075139</v>
      </c>
      <c r="G322" s="30">
        <f t="shared" si="108"/>
        <v>7.6400740404629399</v>
      </c>
      <c r="H322">
        <v>28</v>
      </c>
      <c r="I322">
        <v>132.963988919667</v>
      </c>
      <c r="J322">
        <v>2.112070010423988</v>
      </c>
      <c r="K322">
        <v>1.5096603718697819</v>
      </c>
      <c r="L322" s="24"/>
      <c r="M322" s="25">
        <f t="shared" si="109"/>
        <v>0.6612506820454841</v>
      </c>
      <c r="N322" s="4">
        <f t="shared" si="110"/>
        <v>0.46861662844212082</v>
      </c>
      <c r="O322" s="26">
        <f t="shared" si="111"/>
        <v>0.68455578913783266</v>
      </c>
      <c r="P322" s="26">
        <f t="shared" si="112"/>
        <v>2.2689280275926285</v>
      </c>
      <c r="Q322" s="26">
        <f t="shared" si="113"/>
        <v>0.82139380484326963</v>
      </c>
      <c r="R322" s="26">
        <f t="shared" si="114"/>
        <v>9.5751176609484609E-2</v>
      </c>
      <c r="S322" s="27">
        <f t="shared" si="115"/>
        <v>-1.0099634852331101E-4</v>
      </c>
      <c r="T322" s="27">
        <f t="shared" si="116"/>
        <v>-105832.96170958168</v>
      </c>
      <c r="U322" s="28">
        <f t="shared" si="117"/>
        <v>-75647.032315228018</v>
      </c>
      <c r="V322">
        <f t="shared" si="118"/>
        <v>1.3040248271577048E-5</v>
      </c>
      <c r="W322">
        <f t="shared" si="119"/>
        <v>7740.6267362112967</v>
      </c>
      <c r="X322">
        <f t="shared" si="120"/>
        <v>7740.6267362112967</v>
      </c>
      <c r="Y322">
        <f t="shared" si="121"/>
        <v>82737.567412316173</v>
      </c>
      <c r="Z322">
        <f t="shared" si="122"/>
        <v>59138.961384241302</v>
      </c>
      <c r="AA322">
        <f t="shared" si="123"/>
        <v>9.5751176609484609E-2</v>
      </c>
      <c r="AB322">
        <f t="shared" si="124"/>
        <v>0.21248592194985885</v>
      </c>
      <c r="AC322">
        <f t="shared" si="125"/>
        <v>0.15188018122728891</v>
      </c>
      <c r="AD322">
        <v>1</v>
      </c>
      <c r="AE322">
        <f t="shared" si="126"/>
        <v>0.82397215025443271</v>
      </c>
    </row>
    <row r="323" spans="1:31" ht="16" x14ac:dyDescent="0.2">
      <c r="A323">
        <v>6</v>
      </c>
      <c r="B323">
        <v>12</v>
      </c>
      <c r="C323">
        <v>0.52</v>
      </c>
      <c r="D323">
        <v>130</v>
      </c>
      <c r="E323" s="15">
        <f t="shared" si="128"/>
        <v>0.137950138504155</v>
      </c>
      <c r="F323" s="30">
        <f t="shared" si="107"/>
        <v>16.030046958040721</v>
      </c>
      <c r="G323" s="30">
        <f t="shared" si="108"/>
        <v>8.4083753440101034</v>
      </c>
      <c r="H323">
        <v>28</v>
      </c>
      <c r="I323">
        <v>137.95013850415501</v>
      </c>
      <c r="J323">
        <v>3.1674989697219553</v>
      </c>
      <c r="K323">
        <v>1.6614748733364151</v>
      </c>
      <c r="L323" s="24"/>
      <c r="M323" s="25">
        <f t="shared" si="109"/>
        <v>0.65273184989774591</v>
      </c>
      <c r="N323" s="4">
        <f t="shared" si="110"/>
        <v>0.48649219055489024</v>
      </c>
      <c r="O323" s="26">
        <f t="shared" si="111"/>
        <v>0.69748992147190936</v>
      </c>
      <c r="P323" s="26">
        <f t="shared" si="112"/>
        <v>2.2689280275926285</v>
      </c>
      <c r="Q323" s="26">
        <f t="shared" si="113"/>
        <v>0.82139380484326963</v>
      </c>
      <c r="R323" s="26">
        <f t="shared" si="114"/>
        <v>9.5547668784897052E-2</v>
      </c>
      <c r="S323" s="27">
        <f t="shared" si="115"/>
        <v>-9.65898631355501E-5</v>
      </c>
      <c r="T323" s="27">
        <f t="shared" si="116"/>
        <v>-165959.93034532864</v>
      </c>
      <c r="U323" s="28">
        <f t="shared" si="117"/>
        <v>-87052.357991336496</v>
      </c>
      <c r="V323">
        <f t="shared" si="118"/>
        <v>1.3040248271577048E-5</v>
      </c>
      <c r="W323">
        <f t="shared" si="119"/>
        <v>7760.6055489577193</v>
      </c>
      <c r="X323">
        <f t="shared" si="120"/>
        <v>7760.6055489577202</v>
      </c>
      <c r="Y323">
        <f t="shared" si="121"/>
        <v>124402.87137262365</v>
      </c>
      <c r="Z323">
        <f t="shared" si="122"/>
        <v>65254.084352444086</v>
      </c>
      <c r="AA323">
        <f t="shared" si="123"/>
        <v>9.5547668784897052E-2</v>
      </c>
      <c r="AB323">
        <f t="shared" si="124"/>
        <v>0.31949040373752563</v>
      </c>
      <c r="AC323">
        <f t="shared" si="125"/>
        <v>0.16758498839499281</v>
      </c>
      <c r="AD323">
        <v>1</v>
      </c>
      <c r="AE323">
        <f t="shared" si="126"/>
        <v>0.81961093856235312</v>
      </c>
    </row>
    <row r="324" spans="1:31" ht="16" x14ac:dyDescent="0.2">
      <c r="A324">
        <v>6</v>
      </c>
      <c r="B324">
        <v>12</v>
      </c>
      <c r="C324">
        <v>0.52</v>
      </c>
      <c r="D324">
        <v>130</v>
      </c>
      <c r="E324" s="15">
        <f t="shared" si="128"/>
        <v>0.14252077562326801</v>
      </c>
      <c r="F324" s="30">
        <f t="shared" ref="F324:F370" si="129">J324*$V324*MOUFAC</f>
        <v>19.080249139188911</v>
      </c>
      <c r="G324" s="30">
        <f t="shared" ref="G324:G370" si="130">K324*$V324*MOUFAC</f>
        <v>6.8855745567399964</v>
      </c>
      <c r="H324">
        <v>28</v>
      </c>
      <c r="I324">
        <v>142.52077562326801</v>
      </c>
      <c r="J324">
        <v>3.7702116312331748</v>
      </c>
      <c r="K324">
        <v>1.3605730770163251</v>
      </c>
      <c r="L324" s="24"/>
      <c r="M324" s="25">
        <f t="shared" ref="M324:M387" si="131">4*C324*(C324-E324)*Q324</f>
        <v>0.64492292042898758</v>
      </c>
      <c r="N324" s="4">
        <f t="shared" ref="N324:N387" si="132">MP^2+2*MP*E324-M324</f>
        <v>0.50287812249159225</v>
      </c>
      <c r="O324" s="26">
        <f t="shared" ref="O324:O387" si="133">SQRT(N324)</f>
        <v>0.70913900082536163</v>
      </c>
      <c r="P324" s="26">
        <f t="shared" ref="P324:P387" si="134">PI()*D324/180</f>
        <v>2.2689280275926285</v>
      </c>
      <c r="Q324" s="26">
        <f t="shared" ref="Q324:Q387" si="135">(SIN(P324/2))^2</f>
        <v>0.82139380484326963</v>
      </c>
      <c r="R324" s="26">
        <f t="shared" ref="R324:R387" si="136">1/(1+2*(1+E324^2/M324)*(TAN(P324/2))^2)</f>
        <v>9.5351519746596419E-2</v>
      </c>
      <c r="S324" s="27">
        <f t="shared" ref="S324:S387" si="137">(1/137)*(C324-E324)*(N324-MP^2)/((4*PI()^2*M324*MP*C324)*(1-R324))</f>
        <v>-9.2551344322365693E-5</v>
      </c>
      <c r="T324" s="27">
        <f t="shared" ref="T324:T387" si="138">F324/S324</f>
        <v>-206158.53047720704</v>
      </c>
      <c r="U324" s="28">
        <f t="shared" ref="U324:U387" si="139">G324/S324</f>
        <v>-74397.347841397568</v>
      </c>
      <c r="V324">
        <f t="shared" ref="V324:V387" si="140">4*(1/137)^2*(1-Q324)*(C324-E324)^2/M324^2</f>
        <v>1.3040248271577048E-5</v>
      </c>
      <c r="W324">
        <f t="shared" ref="W324:W387" si="141">(1/V324)*R324*(M324+E324^2)^2/M324^2</f>
        <v>7779.9433899377709</v>
      </c>
      <c r="X324">
        <f t="shared" ref="X324:X387" si="142">(M324+E324^2)^2/(4*(1/137)^2*(C324-E324)^2*(1-Q324+2*Q324*(M324+E324^2)/M324))</f>
        <v>7779.9433899377709</v>
      </c>
      <c r="Y324">
        <f t="shared" ref="Y324:Y387" si="143">AD324*X324*F324</f>
        <v>148443.25816879861</v>
      </c>
      <c r="Z324">
        <f t="shared" ref="Z324:Z387" si="144">AD324*X324*G324</f>
        <v>53569.380258633035</v>
      </c>
      <c r="AA324">
        <f t="shared" ref="AA324:AA387" si="145">R324</f>
        <v>9.5351519746596419E-2</v>
      </c>
      <c r="AB324">
        <f t="shared" ref="AB324:AB387" si="146">Y324/(0.1973269^2*10000000)</f>
        <v>0.38123072209810688</v>
      </c>
      <c r="AC324">
        <f t="shared" ref="AC324:AC387" si="147">Z324/(0.1973269^2*10000000)</f>
        <v>0.13757643001290118</v>
      </c>
      <c r="AD324">
        <v>1</v>
      </c>
      <c r="AE324">
        <f t="shared" ref="AE324:AE387" si="148">SQRT(M324+E324^2)</f>
        <v>0.81561945287814552</v>
      </c>
    </row>
    <row r="325" spans="1:31" ht="16" x14ac:dyDescent="0.2">
      <c r="A325">
        <v>6</v>
      </c>
      <c r="B325">
        <v>12</v>
      </c>
      <c r="C325">
        <v>0.52</v>
      </c>
      <c r="D325">
        <v>130</v>
      </c>
      <c r="E325" s="15">
        <f t="shared" si="128"/>
        <v>0.14750692520775602</v>
      </c>
      <c r="F325" s="30">
        <f t="shared" si="129"/>
        <v>23.659386249751407</v>
      </c>
      <c r="G325" s="30">
        <f t="shared" si="130"/>
        <v>8.416043021690129</v>
      </c>
      <c r="H325">
        <v>28</v>
      </c>
      <c r="I325">
        <v>147.50692520775601</v>
      </c>
      <c r="J325">
        <v>4.6750381808925852</v>
      </c>
      <c r="K325">
        <v>1.6629899881214949</v>
      </c>
      <c r="L325" s="24"/>
      <c r="M325" s="25">
        <f t="shared" si="131"/>
        <v>0.6364040882812495</v>
      </c>
      <c r="N325" s="4">
        <f t="shared" si="132"/>
        <v>0.52075368460436156</v>
      </c>
      <c r="O325" s="26">
        <f t="shared" si="133"/>
        <v>0.72163265211904148</v>
      </c>
      <c r="P325" s="26">
        <f t="shared" si="134"/>
        <v>2.2689280275926285</v>
      </c>
      <c r="Q325" s="26">
        <f t="shared" si="135"/>
        <v>0.82139380484326963</v>
      </c>
      <c r="R325" s="26">
        <f t="shared" si="136"/>
        <v>9.5126768996443706E-2</v>
      </c>
      <c r="S325" s="27">
        <f t="shared" si="137"/>
        <v>-8.8146635152341887E-5</v>
      </c>
      <c r="T325" s="27">
        <f t="shared" si="138"/>
        <v>-268409.40903599339</v>
      </c>
      <c r="U325" s="28">
        <f t="shared" si="139"/>
        <v>-95477.757116251421</v>
      </c>
      <c r="V325">
        <f t="shared" si="140"/>
        <v>1.3040248271577042E-5</v>
      </c>
      <c r="W325">
        <f t="shared" si="141"/>
        <v>7802.1999422619083</v>
      </c>
      <c r="X325">
        <f t="shared" si="142"/>
        <v>7802.199942261911</v>
      </c>
      <c r="Y325">
        <f t="shared" si="143"/>
        <v>184595.26203176269</v>
      </c>
      <c r="Z325">
        <f t="shared" si="144"/>
        <v>65663.650377904487</v>
      </c>
      <c r="AA325">
        <f t="shared" si="145"/>
        <v>9.5126768996443706E-2</v>
      </c>
      <c r="AB325">
        <f t="shared" si="146"/>
        <v>0.47407599313290988</v>
      </c>
      <c r="AC325">
        <f t="shared" si="147"/>
        <v>0.16863683240299462</v>
      </c>
      <c r="AD325">
        <v>1</v>
      </c>
      <c r="AE325">
        <f t="shared" si="148"/>
        <v>0.81127207598036799</v>
      </c>
    </row>
    <row r="326" spans="1:31" ht="16" x14ac:dyDescent="0.2">
      <c r="A326">
        <v>6</v>
      </c>
      <c r="B326">
        <v>12</v>
      </c>
      <c r="C326">
        <v>0.52</v>
      </c>
      <c r="D326">
        <v>130</v>
      </c>
      <c r="E326" s="15">
        <f t="shared" si="128"/>
        <v>0.152077562326869</v>
      </c>
      <c r="F326" s="30">
        <f t="shared" si="129"/>
        <v>28.999156986180864</v>
      </c>
      <c r="G326" s="30">
        <f t="shared" si="130"/>
        <v>7.6584764668951948</v>
      </c>
      <c r="H326">
        <v>28</v>
      </c>
      <c r="I326">
        <v>152.07756232686901</v>
      </c>
      <c r="J326">
        <v>5.7301641172335103</v>
      </c>
      <c r="K326">
        <v>1.5132966473540099</v>
      </c>
      <c r="L326" s="24"/>
      <c r="M326" s="25">
        <f t="shared" si="131"/>
        <v>0.62859515881249117</v>
      </c>
      <c r="N326" s="4">
        <f t="shared" si="132"/>
        <v>0.53713961654106357</v>
      </c>
      <c r="O326" s="26">
        <f t="shared" si="133"/>
        <v>0.73289809424029995</v>
      </c>
      <c r="P326" s="26">
        <f t="shared" si="134"/>
        <v>2.2689280275926285</v>
      </c>
      <c r="Q326" s="26">
        <f t="shared" si="135"/>
        <v>0.82139380484326963</v>
      </c>
      <c r="R326" s="26">
        <f t="shared" si="136"/>
        <v>9.4910602892601822E-2</v>
      </c>
      <c r="S326" s="27">
        <f t="shared" si="137"/>
        <v>-8.4109964051760531E-5</v>
      </c>
      <c r="T326" s="27">
        <f t="shared" si="138"/>
        <v>-344776.71359287517</v>
      </c>
      <c r="U326" s="28">
        <f t="shared" si="139"/>
        <v>-91053.141601418785</v>
      </c>
      <c r="V326">
        <f t="shared" si="140"/>
        <v>1.3040248271577048E-5</v>
      </c>
      <c r="W326">
        <f t="shared" si="141"/>
        <v>7823.7067327575196</v>
      </c>
      <c r="X326">
        <f t="shared" si="142"/>
        <v>7823.7067327575205</v>
      </c>
      <c r="Y326">
        <f t="shared" si="143"/>
        <v>226880.8997570755</v>
      </c>
      <c r="Z326">
        <f t="shared" si="144"/>
        <v>59917.673896712964</v>
      </c>
      <c r="AA326">
        <f t="shared" si="145"/>
        <v>9.4910602892601822E-2</v>
      </c>
      <c r="AB326">
        <f t="shared" si="146"/>
        <v>0.58267361085744696</v>
      </c>
      <c r="AC326">
        <f t="shared" si="147"/>
        <v>0.15388006412597083</v>
      </c>
      <c r="AD326">
        <v>1</v>
      </c>
      <c r="AE326">
        <f t="shared" si="148"/>
        <v>0.80729346818599612</v>
      </c>
    </row>
    <row r="327" spans="1:31" ht="16" x14ac:dyDescent="0.2">
      <c r="A327">
        <v>6</v>
      </c>
      <c r="B327">
        <v>12</v>
      </c>
      <c r="C327">
        <v>0.52</v>
      </c>
      <c r="D327">
        <v>130</v>
      </c>
      <c r="E327" s="15">
        <f t="shared" si="128"/>
        <v>0.15747922437673101</v>
      </c>
      <c r="F327" s="30">
        <f t="shared" si="129"/>
        <v>32.052426238401146</v>
      </c>
      <c r="G327" s="30">
        <f t="shared" si="130"/>
        <v>9.187411396309404</v>
      </c>
      <c r="H327">
        <v>28</v>
      </c>
      <c r="I327">
        <v>157.479224376731</v>
      </c>
      <c r="J327">
        <v>6.3334828246587804</v>
      </c>
      <c r="K327">
        <v>1.8154105355021799</v>
      </c>
      <c r="L327" s="24"/>
      <c r="M327" s="25">
        <f t="shared" si="131"/>
        <v>0.61936642398577479</v>
      </c>
      <c r="N327" s="4">
        <f t="shared" si="132"/>
        <v>0.55650480882989717</v>
      </c>
      <c r="O327" s="26">
        <f t="shared" si="133"/>
        <v>0.74599249917803945</v>
      </c>
      <c r="P327" s="26">
        <f t="shared" si="134"/>
        <v>2.2689280275926285</v>
      </c>
      <c r="Q327" s="26">
        <f t="shared" si="135"/>
        <v>0.82139380484326963</v>
      </c>
      <c r="R327" s="26">
        <f t="shared" si="136"/>
        <v>9.4642257797084253E-2</v>
      </c>
      <c r="S327" s="27">
        <f t="shared" si="137"/>
        <v>-7.9340709573122328E-5</v>
      </c>
      <c r="T327" s="27">
        <f t="shared" si="138"/>
        <v>-403984.61786960514</v>
      </c>
      <c r="U327" s="28">
        <f t="shared" si="139"/>
        <v>-115796.94012998538</v>
      </c>
      <c r="V327">
        <f t="shared" si="140"/>
        <v>1.3040248271577042E-5</v>
      </c>
      <c r="W327">
        <f t="shared" si="141"/>
        <v>7850.5428374927542</v>
      </c>
      <c r="X327">
        <f t="shared" si="142"/>
        <v>7850.5428374927542</v>
      </c>
      <c r="Y327">
        <f t="shared" si="143"/>
        <v>251628.94523014495</v>
      </c>
      <c r="Z327">
        <f t="shared" si="144"/>
        <v>72126.166732396101</v>
      </c>
      <c r="AA327">
        <f t="shared" si="145"/>
        <v>9.4642257797084253E-2</v>
      </c>
      <c r="AB327">
        <f t="shared" si="146"/>
        <v>0.64623133225619578</v>
      </c>
      <c r="AC327">
        <f t="shared" si="147"/>
        <v>0.18523381233179756</v>
      </c>
      <c r="AD327">
        <v>1</v>
      </c>
      <c r="AE327">
        <f t="shared" si="148"/>
        <v>0.80259960758529625</v>
      </c>
    </row>
    <row r="328" spans="1:31" ht="16" x14ac:dyDescent="0.2">
      <c r="A328">
        <v>6</v>
      </c>
      <c r="B328">
        <v>12</v>
      </c>
      <c r="C328">
        <v>0.52</v>
      </c>
      <c r="D328">
        <v>130</v>
      </c>
      <c r="E328" s="15">
        <f t="shared" si="128"/>
        <v>0.16288088642659201</v>
      </c>
      <c r="F328" s="30">
        <f t="shared" si="129"/>
        <v>38.154364136233845</v>
      </c>
      <c r="G328" s="30">
        <f t="shared" si="130"/>
        <v>7.6676776801112752</v>
      </c>
      <c r="H328">
        <v>28</v>
      </c>
      <c r="I328">
        <v>162.88088642659201</v>
      </c>
      <c r="J328">
        <v>7.5392111706382945</v>
      </c>
      <c r="K328">
        <v>1.5151147850961149</v>
      </c>
      <c r="L328" s="24"/>
      <c r="M328" s="25">
        <f t="shared" si="131"/>
        <v>0.61013768915905997</v>
      </c>
      <c r="N328" s="4">
        <f t="shared" si="132"/>
        <v>0.57587000111872744</v>
      </c>
      <c r="O328" s="26">
        <f t="shared" si="133"/>
        <v>0.75886098932461099</v>
      </c>
      <c r="P328" s="26">
        <f t="shared" si="134"/>
        <v>2.2689280275926285</v>
      </c>
      <c r="Q328" s="26">
        <f t="shared" si="135"/>
        <v>0.82139380484326963</v>
      </c>
      <c r="R328" s="26">
        <f t="shared" si="136"/>
        <v>9.4359543870961238E-2</v>
      </c>
      <c r="S328" s="27">
        <f t="shared" si="137"/>
        <v>-7.4573098249316376E-5</v>
      </c>
      <c r="T328" s="27">
        <f t="shared" si="138"/>
        <v>-511637.105497137</v>
      </c>
      <c r="U328" s="28">
        <f t="shared" si="139"/>
        <v>-102820.9617156622</v>
      </c>
      <c r="V328">
        <f t="shared" si="140"/>
        <v>1.3040248271577048E-5</v>
      </c>
      <c r="W328">
        <f t="shared" si="141"/>
        <v>7878.9825218312189</v>
      </c>
      <c r="X328">
        <f t="shared" si="142"/>
        <v>7878.9825218312189</v>
      </c>
      <c r="Y328">
        <f t="shared" si="143"/>
        <v>300617.56816097035</v>
      </c>
      <c r="Z328">
        <f t="shared" si="144"/>
        <v>60413.498424632082</v>
      </c>
      <c r="AA328">
        <f t="shared" si="145"/>
        <v>9.4359543870961238E-2</v>
      </c>
      <c r="AB328">
        <f t="shared" si="146"/>
        <v>0.77204349998208543</v>
      </c>
      <c r="AC328">
        <f t="shared" si="147"/>
        <v>0.15515343649157609</v>
      </c>
      <c r="AD328">
        <v>1</v>
      </c>
      <c r="AE328">
        <f t="shared" si="148"/>
        <v>0.79791470241008366</v>
      </c>
    </row>
    <row r="329" spans="1:31" ht="16" x14ac:dyDescent="0.2">
      <c r="A329">
        <v>6</v>
      </c>
      <c r="B329">
        <v>12</v>
      </c>
      <c r="C329">
        <v>0.52</v>
      </c>
      <c r="D329">
        <v>130</v>
      </c>
      <c r="E329" s="15">
        <f t="shared" si="128"/>
        <v>0.16786703601108</v>
      </c>
      <c r="F329" s="30">
        <f t="shared" si="129"/>
        <v>45.785236963480571</v>
      </c>
      <c r="G329" s="30">
        <f t="shared" si="130"/>
        <v>9.2012132161336151</v>
      </c>
      <c r="H329">
        <v>28</v>
      </c>
      <c r="I329">
        <v>167.86703601107999</v>
      </c>
      <c r="J329">
        <v>9.0470534047659452</v>
      </c>
      <c r="K329">
        <v>1.8181377421153546</v>
      </c>
      <c r="L329" s="24"/>
      <c r="M329" s="25">
        <f t="shared" si="131"/>
        <v>0.60161885701132189</v>
      </c>
      <c r="N329" s="4">
        <f t="shared" si="132"/>
        <v>0.59374556323149674</v>
      </c>
      <c r="O329" s="26">
        <f t="shared" si="133"/>
        <v>0.77054887141017647</v>
      </c>
      <c r="P329" s="26">
        <f t="shared" si="134"/>
        <v>2.2689280275926285</v>
      </c>
      <c r="Q329" s="26">
        <f t="shared" si="135"/>
        <v>0.82139380484326963</v>
      </c>
      <c r="R329" s="26">
        <f t="shared" si="136"/>
        <v>9.4085429335397597E-2</v>
      </c>
      <c r="S329" s="27">
        <f t="shared" si="137"/>
        <v>-7.0173848989516161E-5</v>
      </c>
      <c r="T329" s="27">
        <f t="shared" si="138"/>
        <v>-652454.40606116387</v>
      </c>
      <c r="U329" s="28">
        <f t="shared" si="139"/>
        <v>-131120.25845280709</v>
      </c>
      <c r="V329">
        <f t="shared" si="140"/>
        <v>1.3040248271577048E-5</v>
      </c>
      <c r="W329">
        <f t="shared" si="141"/>
        <v>7906.7218143633709</v>
      </c>
      <c r="X329">
        <f t="shared" si="142"/>
        <v>7906.7218143633718</v>
      </c>
      <c r="Y329">
        <f t="shared" si="143"/>
        <v>362011.13187494804</v>
      </c>
      <c r="Z329">
        <f t="shared" si="144"/>
        <v>72751.433254612217</v>
      </c>
      <c r="AA329">
        <f t="shared" si="145"/>
        <v>9.4085429335397597E-2</v>
      </c>
      <c r="AB329">
        <f t="shared" si="146"/>
        <v>0.92971393187358509</v>
      </c>
      <c r="AC329">
        <f t="shared" si="147"/>
        <v>0.18683961653408182</v>
      </c>
      <c r="AD329">
        <v>1</v>
      </c>
      <c r="AE329">
        <f t="shared" si="148"/>
        <v>0.79359826032474845</v>
      </c>
    </row>
    <row r="330" spans="1:31" ht="16" x14ac:dyDescent="0.2">
      <c r="A330">
        <v>6</v>
      </c>
      <c r="B330">
        <v>12</v>
      </c>
      <c r="C330">
        <v>0.52</v>
      </c>
      <c r="D330">
        <v>130</v>
      </c>
      <c r="E330" s="15">
        <f t="shared" si="128"/>
        <v>0.172853185595567</v>
      </c>
      <c r="F330" s="30">
        <f t="shared" si="129"/>
        <v>59.518047688559854</v>
      </c>
      <c r="G330" s="30">
        <f t="shared" si="130"/>
        <v>9.2150150359577232</v>
      </c>
      <c r="H330">
        <v>28</v>
      </c>
      <c r="I330">
        <v>172.853185595567</v>
      </c>
      <c r="J330">
        <v>11.760623984873089</v>
      </c>
      <c r="K330">
        <v>1.8208649487285102</v>
      </c>
      <c r="L330" s="24"/>
      <c r="M330" s="25">
        <f t="shared" si="131"/>
        <v>0.59310002486358548</v>
      </c>
      <c r="N330" s="4">
        <f t="shared" si="132"/>
        <v>0.61162112534426261</v>
      </c>
      <c r="O330" s="26">
        <f t="shared" si="133"/>
        <v>0.78206209813816108</v>
      </c>
      <c r="P330" s="26">
        <f t="shared" si="134"/>
        <v>2.2689280275926285</v>
      </c>
      <c r="Q330" s="26">
        <f t="shared" si="135"/>
        <v>0.82139380484326963</v>
      </c>
      <c r="R330" s="26">
        <f t="shared" si="136"/>
        <v>9.379831256482675E-2</v>
      </c>
      <c r="S330" s="27">
        <f t="shared" si="137"/>
        <v>-6.5776317426288923E-5</v>
      </c>
      <c r="T330" s="27">
        <f t="shared" si="138"/>
        <v>-904855.27340836171</v>
      </c>
      <c r="U330" s="28">
        <f t="shared" si="139"/>
        <v>-140096.24430988202</v>
      </c>
      <c r="V330">
        <f t="shared" si="140"/>
        <v>1.3040248271577042E-5</v>
      </c>
      <c r="W330">
        <f t="shared" si="141"/>
        <v>7935.9522858088449</v>
      </c>
      <c r="X330">
        <f t="shared" si="142"/>
        <v>7935.9522858088476</v>
      </c>
      <c r="Y330">
        <f t="shared" si="143"/>
        <v>472332.38660090655</v>
      </c>
      <c r="Z330">
        <f t="shared" si="144"/>
        <v>73129.91963837159</v>
      </c>
      <c r="AA330">
        <f t="shared" si="145"/>
        <v>9.379831256482675E-2</v>
      </c>
      <c r="AB330">
        <f t="shared" si="146"/>
        <v>1.2130400466515381</v>
      </c>
      <c r="AC330">
        <f t="shared" si="147"/>
        <v>0.1878116420687195</v>
      </c>
      <c r="AD330">
        <v>1</v>
      </c>
      <c r="AE330">
        <f t="shared" si="148"/>
        <v>0.78928971147109284</v>
      </c>
    </row>
    <row r="331" spans="1:31" ht="16" x14ac:dyDescent="0.2">
      <c r="A331">
        <v>6</v>
      </c>
      <c r="B331">
        <v>12</v>
      </c>
      <c r="C331">
        <v>0.52</v>
      </c>
      <c r="D331">
        <v>130</v>
      </c>
      <c r="E331" s="15">
        <f t="shared" si="128"/>
        <v>0.17783933518005501</v>
      </c>
      <c r="F331" s="30">
        <f t="shared" si="129"/>
        <v>75.538893433384033</v>
      </c>
      <c r="G331" s="30">
        <f t="shared" si="130"/>
        <v>8.4681832299148923</v>
      </c>
      <c r="H331">
        <v>28</v>
      </c>
      <c r="I331">
        <v>177.839335180055</v>
      </c>
      <c r="J331">
        <v>14.926304816852848</v>
      </c>
      <c r="K331">
        <v>1.6732927686601498</v>
      </c>
      <c r="L331" s="24"/>
      <c r="M331" s="25">
        <f t="shared" si="131"/>
        <v>0.58458119271584719</v>
      </c>
      <c r="N331" s="4">
        <f t="shared" si="132"/>
        <v>0.62949668745703236</v>
      </c>
      <c r="O331" s="26">
        <f t="shared" si="133"/>
        <v>0.79340827286903959</v>
      </c>
      <c r="P331" s="26">
        <f t="shared" si="134"/>
        <v>2.2689280275926285</v>
      </c>
      <c r="Q331" s="26">
        <f t="shared" si="135"/>
        <v>0.82139380484326963</v>
      </c>
      <c r="R331" s="26">
        <f t="shared" si="136"/>
        <v>9.3497812071626052E-2</v>
      </c>
      <c r="S331" s="27">
        <f t="shared" si="137"/>
        <v>-6.1380665321819012E-5</v>
      </c>
      <c r="T331" s="27">
        <f t="shared" si="138"/>
        <v>-1230662.6693818548</v>
      </c>
      <c r="U331" s="28">
        <f t="shared" si="139"/>
        <v>-137961.73738939097</v>
      </c>
      <c r="V331">
        <f t="shared" si="140"/>
        <v>1.3040248271577044E-5</v>
      </c>
      <c r="W331">
        <f t="shared" si="141"/>
        <v>7966.7392964067849</v>
      </c>
      <c r="X331">
        <f t="shared" si="142"/>
        <v>7966.7392964067858</v>
      </c>
      <c r="Y331">
        <f t="shared" si="143"/>
        <v>601798.6707228251</v>
      </c>
      <c r="Z331">
        <f t="shared" si="144"/>
        <v>67463.808106935918</v>
      </c>
      <c r="AA331">
        <f t="shared" si="145"/>
        <v>9.3497812071626052E-2</v>
      </c>
      <c r="AB331">
        <f t="shared" si="146"/>
        <v>1.5455342642537488</v>
      </c>
      <c r="AC331">
        <f t="shared" si="147"/>
        <v>0.17325998228123807</v>
      </c>
      <c r="AD331">
        <v>1</v>
      </c>
      <c r="AE331">
        <f t="shared" si="148"/>
        <v>0.78498918581922594</v>
      </c>
    </row>
    <row r="332" spans="1:31" ht="16" x14ac:dyDescent="0.2">
      <c r="A332">
        <v>6</v>
      </c>
      <c r="B332">
        <v>12</v>
      </c>
      <c r="C332">
        <v>0.52</v>
      </c>
      <c r="D332">
        <v>130</v>
      </c>
      <c r="E332" s="15">
        <f t="shared" si="128"/>
        <v>0.18324099722991599</v>
      </c>
      <c r="F332" s="30">
        <f t="shared" si="129"/>
        <v>86.219968441779372</v>
      </c>
      <c r="G332" s="30">
        <f t="shared" si="130"/>
        <v>8.4789179786671323</v>
      </c>
      <c r="H332">
        <v>28</v>
      </c>
      <c r="I332">
        <v>183.24099722991599</v>
      </c>
      <c r="J332">
        <v>17.0368597124918</v>
      </c>
      <c r="K332">
        <v>1.6754139293593004</v>
      </c>
      <c r="L332" s="24"/>
      <c r="M332" s="25">
        <f t="shared" si="131"/>
        <v>0.57535245788913258</v>
      </c>
      <c r="N332" s="4">
        <f t="shared" si="132"/>
        <v>0.6488618797458624</v>
      </c>
      <c r="O332" s="26">
        <f t="shared" si="133"/>
        <v>0.80551963337082133</v>
      </c>
      <c r="P332" s="26">
        <f t="shared" si="134"/>
        <v>2.2689280275926285</v>
      </c>
      <c r="Q332" s="26">
        <f t="shared" si="135"/>
        <v>0.82139380484326963</v>
      </c>
      <c r="R332" s="26">
        <f t="shared" si="136"/>
        <v>9.3156710526064349E-2</v>
      </c>
      <c r="S332" s="27">
        <f t="shared" si="137"/>
        <v>-5.6621024863162113E-5</v>
      </c>
      <c r="T332" s="27">
        <f t="shared" si="138"/>
        <v>-1522755.3483913441</v>
      </c>
      <c r="U332" s="28">
        <f t="shared" si="139"/>
        <v>-149748.57836216161</v>
      </c>
      <c r="V332">
        <f t="shared" si="140"/>
        <v>1.3040248271577046E-5</v>
      </c>
      <c r="W332">
        <f t="shared" si="141"/>
        <v>8001.928803402885</v>
      </c>
      <c r="X332">
        <f t="shared" si="142"/>
        <v>8001.928803402885</v>
      </c>
      <c r="Y332">
        <f t="shared" si="143"/>
        <v>689926.04890276212</v>
      </c>
      <c r="Z332">
        <f t="shared" si="144"/>
        <v>67847.697995187089</v>
      </c>
      <c r="AA332">
        <f t="shared" si="145"/>
        <v>9.3156710526064349E-2</v>
      </c>
      <c r="AB332">
        <f t="shared" si="146"/>
        <v>1.7718622527026853</v>
      </c>
      <c r="AC332">
        <f t="shared" si="147"/>
        <v>0.17424588505048164</v>
      </c>
      <c r="AD332">
        <v>1</v>
      </c>
      <c r="AE332">
        <f t="shared" si="148"/>
        <v>0.78033949083392329</v>
      </c>
    </row>
    <row r="333" spans="1:31" ht="16" x14ac:dyDescent="0.2">
      <c r="A333">
        <v>6</v>
      </c>
      <c r="B333">
        <v>12</v>
      </c>
      <c r="C333">
        <v>0.52</v>
      </c>
      <c r="D333">
        <v>130</v>
      </c>
      <c r="E333" s="15">
        <f t="shared" si="128"/>
        <v>0.18781163434902998</v>
      </c>
      <c r="F333" s="30">
        <f t="shared" si="129"/>
        <v>103.76668204494601</v>
      </c>
      <c r="G333" s="30">
        <f t="shared" si="130"/>
        <v>7.7336197081602762</v>
      </c>
      <c r="H333">
        <v>28</v>
      </c>
      <c r="I333">
        <v>187.81163434902999</v>
      </c>
      <c r="J333">
        <v>20.504048386705747</v>
      </c>
      <c r="K333">
        <v>1.5281447722479502</v>
      </c>
      <c r="L333" s="24"/>
      <c r="M333" s="25">
        <f t="shared" si="131"/>
        <v>0.56754352842037259</v>
      </c>
      <c r="N333" s="4">
        <f t="shared" si="132"/>
        <v>0.66524781168256764</v>
      </c>
      <c r="O333" s="26">
        <f t="shared" si="133"/>
        <v>0.81562725045364171</v>
      </c>
      <c r="P333" s="26">
        <f t="shared" si="134"/>
        <v>2.2689280275926285</v>
      </c>
      <c r="Q333" s="26">
        <f t="shared" si="135"/>
        <v>0.82139380484326963</v>
      </c>
      <c r="R333" s="26">
        <f t="shared" si="136"/>
        <v>9.2855075643381774E-2</v>
      </c>
      <c r="S333" s="27">
        <f t="shared" si="137"/>
        <v>-5.2595678222060721E-5</v>
      </c>
      <c r="T333" s="27">
        <f t="shared" si="138"/>
        <v>-1972912.7098017368</v>
      </c>
      <c r="U333" s="28">
        <f t="shared" si="139"/>
        <v>-147039.07183226489</v>
      </c>
      <c r="V333">
        <f t="shared" si="140"/>
        <v>1.3040248271577046E-5</v>
      </c>
      <c r="W333">
        <f t="shared" si="141"/>
        <v>8033.2640481108165</v>
      </c>
      <c r="X333">
        <f t="shared" si="142"/>
        <v>8033.2640481108183</v>
      </c>
      <c r="Y333">
        <f t="shared" si="143"/>
        <v>833585.15626341116</v>
      </c>
      <c r="Z333">
        <f t="shared" si="144"/>
        <v>62126.209163325228</v>
      </c>
      <c r="AA333">
        <f t="shared" si="145"/>
        <v>9.2855075643381774E-2</v>
      </c>
      <c r="AB333">
        <f t="shared" si="146"/>
        <v>2.1408063590951252</v>
      </c>
      <c r="AC333">
        <f t="shared" si="147"/>
        <v>0.15955200574767997</v>
      </c>
      <c r="AD333">
        <v>1</v>
      </c>
      <c r="AE333">
        <f t="shared" si="148"/>
        <v>0.77641273715545545</v>
      </c>
    </row>
    <row r="334" spans="1:31" ht="16" x14ac:dyDescent="0.2">
      <c r="A334">
        <v>6</v>
      </c>
      <c r="B334">
        <v>12</v>
      </c>
      <c r="C334">
        <v>0.52</v>
      </c>
      <c r="D334">
        <v>130</v>
      </c>
      <c r="E334" s="15">
        <f t="shared" si="128"/>
        <v>0.19321329639889201</v>
      </c>
      <c r="F334" s="30">
        <f t="shared" si="129"/>
        <v>125.12883206173591</v>
      </c>
      <c r="G334" s="30">
        <f t="shared" si="130"/>
        <v>7.7550892056644916</v>
      </c>
      <c r="H334">
        <v>28</v>
      </c>
      <c r="I334">
        <v>193.213296398892</v>
      </c>
      <c r="J334">
        <v>24.725158177983499</v>
      </c>
      <c r="K334">
        <v>1.5323870936462001</v>
      </c>
      <c r="L334" s="24"/>
      <c r="M334" s="25">
        <f t="shared" si="131"/>
        <v>0.5583147935936561</v>
      </c>
      <c r="N334" s="4">
        <f t="shared" si="132"/>
        <v>0.68461300397140157</v>
      </c>
      <c r="O334" s="26">
        <f t="shared" si="133"/>
        <v>0.82741344198133593</v>
      </c>
      <c r="P334" s="26">
        <f t="shared" si="134"/>
        <v>2.2689280275926285</v>
      </c>
      <c r="Q334" s="26">
        <f t="shared" si="135"/>
        <v>0.82139380484326963</v>
      </c>
      <c r="R334" s="26">
        <f t="shared" si="136"/>
        <v>9.2482756683621589E-2</v>
      </c>
      <c r="S334" s="27">
        <f t="shared" si="137"/>
        <v>-4.7841065160529179E-5</v>
      </c>
      <c r="T334" s="27">
        <f t="shared" si="138"/>
        <v>-2615510.9975471925</v>
      </c>
      <c r="U334" s="28">
        <f t="shared" si="139"/>
        <v>-162101.0982853859</v>
      </c>
      <c r="V334">
        <f t="shared" si="140"/>
        <v>1.3040248271577048E-5</v>
      </c>
      <c r="W334">
        <f t="shared" si="141"/>
        <v>8072.2266069831394</v>
      </c>
      <c r="X334">
        <f t="shared" si="142"/>
        <v>8072.2266069831412</v>
      </c>
      <c r="Y334">
        <f t="shared" si="143"/>
        <v>1010068.2874694697</v>
      </c>
      <c r="Z334">
        <f t="shared" si="144"/>
        <v>62600.83742549266</v>
      </c>
      <c r="AA334">
        <f t="shared" si="145"/>
        <v>9.2482756683621589E-2</v>
      </c>
      <c r="AB334">
        <f t="shared" si="146"/>
        <v>2.5940488463444549</v>
      </c>
      <c r="AC334">
        <f t="shared" si="147"/>
        <v>0.16077094204257392</v>
      </c>
      <c r="AD334">
        <v>1</v>
      </c>
      <c r="AE334">
        <f t="shared" si="148"/>
        <v>0.77178116814222819</v>
      </c>
    </row>
    <row r="335" spans="1:31" ht="16" x14ac:dyDescent="0.2">
      <c r="A335">
        <v>6</v>
      </c>
      <c r="B335">
        <v>12</v>
      </c>
      <c r="C335">
        <v>0.52</v>
      </c>
      <c r="D335">
        <v>130</v>
      </c>
      <c r="E335" s="15">
        <f t="shared" si="128"/>
        <v>0.19819944598337902</v>
      </c>
      <c r="F335" s="30">
        <f t="shared" si="129"/>
        <v>142.67707920043873</v>
      </c>
      <c r="G335" s="30">
        <f t="shared" si="130"/>
        <v>8.5356587934998984</v>
      </c>
      <c r="H335">
        <v>28</v>
      </c>
      <c r="I335">
        <v>198.19944598337901</v>
      </c>
      <c r="J335">
        <v>28.192649875154501</v>
      </c>
      <c r="K335">
        <v>1.6866257787690007</v>
      </c>
      <c r="L335" s="24"/>
      <c r="M335" s="25">
        <f t="shared" si="131"/>
        <v>0.54979596144591969</v>
      </c>
      <c r="N335" s="4">
        <f t="shared" si="132"/>
        <v>0.70248856608416743</v>
      </c>
      <c r="O335" s="26">
        <f t="shared" si="133"/>
        <v>0.83814590978192305</v>
      </c>
      <c r="P335" s="26">
        <f t="shared" si="134"/>
        <v>2.2689280275926285</v>
      </c>
      <c r="Q335" s="26">
        <f t="shared" si="135"/>
        <v>0.82139380484326963</v>
      </c>
      <c r="R335" s="26">
        <f t="shared" si="136"/>
        <v>9.2123396628452189E-2</v>
      </c>
      <c r="S335" s="27">
        <f t="shared" si="137"/>
        <v>-4.3454902341405007E-5</v>
      </c>
      <c r="T335" s="27">
        <f t="shared" si="138"/>
        <v>-3283336.781647583</v>
      </c>
      <c r="U335" s="28">
        <f t="shared" si="139"/>
        <v>-196425.6811910239</v>
      </c>
      <c r="V335">
        <f t="shared" si="140"/>
        <v>1.3040248271577044E-5</v>
      </c>
      <c r="W335">
        <f t="shared" si="141"/>
        <v>8110.1343098109346</v>
      </c>
      <c r="X335">
        <f t="shared" si="142"/>
        <v>8110.1343098109373</v>
      </c>
      <c r="Y335">
        <f t="shared" si="143"/>
        <v>1157130.2752470905</v>
      </c>
      <c r="Z335">
        <f t="shared" si="144"/>
        <v>69225.339238002955</v>
      </c>
      <c r="AA335">
        <f t="shared" si="145"/>
        <v>9.2123396628452189E-2</v>
      </c>
      <c r="AB335">
        <f t="shared" si="146"/>
        <v>2.9717322014880945</v>
      </c>
      <c r="AC335">
        <f t="shared" si="147"/>
        <v>0.17778393165677214</v>
      </c>
      <c r="AD335">
        <v>1</v>
      </c>
      <c r="AE335">
        <f t="shared" si="148"/>
        <v>0.76751480886953449</v>
      </c>
    </row>
    <row r="336" spans="1:31" ht="16" x14ac:dyDescent="0.2">
      <c r="A336">
        <v>6</v>
      </c>
      <c r="B336">
        <v>12</v>
      </c>
      <c r="C336">
        <v>0.52</v>
      </c>
      <c r="D336">
        <v>130</v>
      </c>
      <c r="E336" s="15">
        <f t="shared" si="128"/>
        <v>0.203185595567867</v>
      </c>
      <c r="F336" s="30">
        <f t="shared" si="129"/>
        <v>167.85466563085214</v>
      </c>
      <c r="G336" s="30">
        <f t="shared" si="130"/>
        <v>9.3238960590154321</v>
      </c>
      <c r="H336">
        <v>28</v>
      </c>
      <c r="I336">
        <v>203.18559556786701</v>
      </c>
      <c r="J336">
        <v>33.167680783496102</v>
      </c>
      <c r="K336">
        <v>1.8423795786768995</v>
      </c>
      <c r="L336" s="24"/>
      <c r="M336" s="25">
        <f t="shared" si="131"/>
        <v>0.5412771292981815</v>
      </c>
      <c r="N336" s="4">
        <f t="shared" si="132"/>
        <v>0.72036412819693685</v>
      </c>
      <c r="O336" s="26">
        <f t="shared" si="133"/>
        <v>0.84874267490031208</v>
      </c>
      <c r="P336" s="26">
        <f t="shared" si="134"/>
        <v>2.2689280275926285</v>
      </c>
      <c r="Q336" s="26">
        <f t="shared" si="135"/>
        <v>0.82139380484326963</v>
      </c>
      <c r="R336" s="26">
        <f t="shared" si="136"/>
        <v>9.1748526285314047E-2</v>
      </c>
      <c r="S336" s="27">
        <f t="shared" si="137"/>
        <v>-3.9071543212775921E-5</v>
      </c>
      <c r="T336" s="27">
        <f t="shared" si="138"/>
        <v>-4296084.8696645722</v>
      </c>
      <c r="U336" s="28">
        <f t="shared" si="139"/>
        <v>-238636.49327182528</v>
      </c>
      <c r="V336">
        <f t="shared" si="140"/>
        <v>1.3040248271577048E-5</v>
      </c>
      <c r="W336">
        <f t="shared" si="141"/>
        <v>8149.9973159289493</v>
      </c>
      <c r="X336">
        <f t="shared" si="142"/>
        <v>8149.9973159289502</v>
      </c>
      <c r="Y336">
        <f t="shared" si="143"/>
        <v>1368015.0743575965</v>
      </c>
      <c r="Z336">
        <f t="shared" si="144"/>
        <v>75989.727854976285</v>
      </c>
      <c r="AA336">
        <f t="shared" si="145"/>
        <v>9.1748526285314047E-2</v>
      </c>
      <c r="AB336">
        <f t="shared" si="146"/>
        <v>3.5133247617442991</v>
      </c>
      <c r="AC336">
        <f t="shared" si="147"/>
        <v>0.19515617738091642</v>
      </c>
      <c r="AD336">
        <v>1</v>
      </c>
      <c r="AE336">
        <f t="shared" si="148"/>
        <v>0.76325717523286363</v>
      </c>
    </row>
    <row r="337" spans="1:31" ht="16" x14ac:dyDescent="0.2">
      <c r="A337">
        <v>6</v>
      </c>
      <c r="B337">
        <v>12</v>
      </c>
      <c r="C337">
        <v>0.52</v>
      </c>
      <c r="D337">
        <v>130</v>
      </c>
      <c r="E337" s="15">
        <f t="shared" si="128"/>
        <v>0.20858725761772801</v>
      </c>
      <c r="F337" s="30">
        <f t="shared" si="129"/>
        <v>193.79441922266872</v>
      </c>
      <c r="G337" s="30">
        <f t="shared" si="130"/>
        <v>9.3499661631276698</v>
      </c>
      <c r="H337">
        <v>28</v>
      </c>
      <c r="I337">
        <v>208.587257617728</v>
      </c>
      <c r="J337">
        <v>38.293314101476298</v>
      </c>
      <c r="K337">
        <v>1.8475309689461987</v>
      </c>
      <c r="L337" s="24"/>
      <c r="M337" s="25">
        <f t="shared" si="131"/>
        <v>0.53204839447146679</v>
      </c>
      <c r="N337" s="4">
        <f t="shared" si="132"/>
        <v>0.73972932048576701</v>
      </c>
      <c r="O337" s="26">
        <f t="shared" si="133"/>
        <v>0.860075183042603</v>
      </c>
      <c r="P337" s="26">
        <f t="shared" si="134"/>
        <v>2.2689280275926285</v>
      </c>
      <c r="Q337" s="26">
        <f t="shared" si="135"/>
        <v>0.82139380484326963</v>
      </c>
      <c r="R337" s="26">
        <f t="shared" si="136"/>
        <v>9.1324382171753718E-2</v>
      </c>
      <c r="S337" s="27">
        <f t="shared" si="137"/>
        <v>-3.4326304261829161E-5</v>
      </c>
      <c r="T337" s="27">
        <f t="shared" si="138"/>
        <v>-5645653.4832434049</v>
      </c>
      <c r="U337" s="28">
        <f t="shared" si="139"/>
        <v>-272384.87696809322</v>
      </c>
      <c r="V337">
        <f t="shared" si="140"/>
        <v>1.3040248271577046E-5</v>
      </c>
      <c r="W337">
        <f t="shared" si="141"/>
        <v>8195.4979777501267</v>
      </c>
      <c r="X337">
        <f t="shared" si="142"/>
        <v>8195.4979777501285</v>
      </c>
      <c r="Y337">
        <f t="shared" si="143"/>
        <v>1588241.770838642</v>
      </c>
      <c r="Z337">
        <f t="shared" si="144"/>
        <v>76627.62878194495</v>
      </c>
      <c r="AA337">
        <f t="shared" si="145"/>
        <v>9.1324382171753718E-2</v>
      </c>
      <c r="AB337">
        <f t="shared" si="146"/>
        <v>4.0789091039397505</v>
      </c>
      <c r="AC337">
        <f t="shared" si="147"/>
        <v>0.19679442915479478</v>
      </c>
      <c r="AD337">
        <v>1</v>
      </c>
      <c r="AE337">
        <f t="shared" si="148"/>
        <v>0.75865475580922259</v>
      </c>
    </row>
    <row r="338" spans="1:31" ht="16" x14ac:dyDescent="0.2">
      <c r="A338">
        <v>6</v>
      </c>
      <c r="B338">
        <v>12</v>
      </c>
      <c r="C338">
        <v>0.52</v>
      </c>
      <c r="D338">
        <v>130</v>
      </c>
      <c r="E338" s="15">
        <f t="shared" si="128"/>
        <v>0.21274238227146799</v>
      </c>
      <c r="F338" s="30">
        <f t="shared" si="129"/>
        <v>215.91873640086197</v>
      </c>
      <c r="G338" s="30">
        <f t="shared" si="130"/>
        <v>8.6092684992290973</v>
      </c>
      <c r="H338">
        <v>28</v>
      </c>
      <c r="I338">
        <v>212.74238227146799</v>
      </c>
      <c r="J338">
        <v>42.665026302392647</v>
      </c>
      <c r="K338">
        <v>1.7011708807059485</v>
      </c>
      <c r="L338" s="24"/>
      <c r="M338" s="25">
        <f t="shared" si="131"/>
        <v>0.52494936768168488</v>
      </c>
      <c r="N338" s="4">
        <f t="shared" si="132"/>
        <v>0.75462562224640839</v>
      </c>
      <c r="O338" s="26">
        <f t="shared" si="133"/>
        <v>0.86869190294741916</v>
      </c>
      <c r="P338" s="26">
        <f t="shared" si="134"/>
        <v>2.2689280275926285</v>
      </c>
      <c r="Q338" s="26">
        <f t="shared" si="135"/>
        <v>0.82139380484326963</v>
      </c>
      <c r="R338" s="26">
        <f t="shared" si="136"/>
        <v>9.0984987922297006E-2</v>
      </c>
      <c r="S338" s="27">
        <f t="shared" si="137"/>
        <v>-3.0678690671196694E-5</v>
      </c>
      <c r="T338" s="27">
        <f t="shared" si="138"/>
        <v>-7038068.8248726865</v>
      </c>
      <c r="U338" s="28">
        <f t="shared" si="139"/>
        <v>-280626.98605687503</v>
      </c>
      <c r="V338">
        <f t="shared" si="140"/>
        <v>1.3040248271577049E-5</v>
      </c>
      <c r="W338">
        <f t="shared" si="141"/>
        <v>8232.2151005918913</v>
      </c>
      <c r="X338">
        <f t="shared" si="142"/>
        <v>8232.2151005918913</v>
      </c>
      <c r="Y338">
        <f t="shared" si="143"/>
        <v>1777489.482299896</v>
      </c>
      <c r="Z338">
        <f t="shared" si="144"/>
        <v>70873.35014440387</v>
      </c>
      <c r="AA338">
        <f t="shared" si="145"/>
        <v>9.0984987922297006E-2</v>
      </c>
      <c r="AB338">
        <f t="shared" si="146"/>
        <v>4.5649334784098112</v>
      </c>
      <c r="AC338">
        <f t="shared" si="147"/>
        <v>0.18201633934994169</v>
      </c>
      <c r="AD338">
        <v>1</v>
      </c>
      <c r="AE338">
        <f t="shared" si="148"/>
        <v>0.75512163847702329</v>
      </c>
    </row>
    <row r="339" spans="1:31" ht="16" x14ac:dyDescent="0.2">
      <c r="A339">
        <v>6</v>
      </c>
      <c r="B339">
        <v>12</v>
      </c>
      <c r="C339">
        <v>0.52</v>
      </c>
      <c r="D339">
        <v>130</v>
      </c>
      <c r="E339" s="15">
        <f t="shared" si="128"/>
        <v>0.217728531855955</v>
      </c>
      <c r="F339" s="30">
        <f t="shared" si="129"/>
        <v>244.14652501242361</v>
      </c>
      <c r="G339" s="30">
        <f t="shared" si="130"/>
        <v>7.8747049774742264</v>
      </c>
      <c r="H339">
        <v>28</v>
      </c>
      <c r="I339">
        <v>217.728531855955</v>
      </c>
      <c r="J339">
        <v>48.242769872245503</v>
      </c>
      <c r="K339">
        <v>1.5560228842937001</v>
      </c>
      <c r="L339" s="24"/>
      <c r="M339" s="25">
        <f t="shared" si="131"/>
        <v>0.51643053553394858</v>
      </c>
      <c r="N339" s="4">
        <f t="shared" si="132"/>
        <v>0.77250118435917414</v>
      </c>
      <c r="O339" s="26">
        <f t="shared" si="133"/>
        <v>0.87892046532048285</v>
      </c>
      <c r="P339" s="26">
        <f t="shared" si="134"/>
        <v>2.2689280275926285</v>
      </c>
      <c r="Q339" s="26">
        <f t="shared" si="135"/>
        <v>0.82139380484326963</v>
      </c>
      <c r="R339" s="26">
        <f t="shared" si="136"/>
        <v>9.0562210882659117E-2</v>
      </c>
      <c r="S339" s="27">
        <f t="shared" si="137"/>
        <v>-2.63046996980173E-5</v>
      </c>
      <c r="T339" s="27">
        <f t="shared" si="138"/>
        <v>-9281479.2723456174</v>
      </c>
      <c r="U339" s="28">
        <f t="shared" si="139"/>
        <v>-299364.94496714504</v>
      </c>
      <c r="V339">
        <f t="shared" si="140"/>
        <v>1.3040248271577042E-5</v>
      </c>
      <c r="W339">
        <f t="shared" si="141"/>
        <v>8278.3410853063451</v>
      </c>
      <c r="X339">
        <f t="shared" si="142"/>
        <v>8278.3410853063469</v>
      </c>
      <c r="Y339">
        <f t="shared" si="143"/>
        <v>2021128.2088451202</v>
      </c>
      <c r="Z339">
        <f t="shared" si="144"/>
        <v>65189.493749691283</v>
      </c>
      <c r="AA339">
        <f t="shared" si="145"/>
        <v>9.0562210882659117E-2</v>
      </c>
      <c r="AB339">
        <f t="shared" si="146"/>
        <v>5.1906443985128981</v>
      </c>
      <c r="AC339">
        <f t="shared" si="147"/>
        <v>0.16741910735443921</v>
      </c>
      <c r="AD339">
        <v>1</v>
      </c>
      <c r="AE339">
        <f t="shared" si="148"/>
        <v>0.75089030431754689</v>
      </c>
    </row>
    <row r="340" spans="1:31" ht="16" x14ac:dyDescent="0.2">
      <c r="A340">
        <v>6</v>
      </c>
      <c r="B340">
        <v>12</v>
      </c>
      <c r="C340">
        <v>0.52</v>
      </c>
      <c r="D340">
        <v>130</v>
      </c>
      <c r="E340" s="15">
        <f t="shared" si="128"/>
        <v>0.22313019390581701</v>
      </c>
      <c r="F340" s="30">
        <f t="shared" si="129"/>
        <v>274.66388217926624</v>
      </c>
      <c r="G340" s="30">
        <f t="shared" si="130"/>
        <v>7.9053756881947521</v>
      </c>
      <c r="H340">
        <v>28</v>
      </c>
      <c r="I340">
        <v>223.13019390581701</v>
      </c>
      <c r="J340">
        <v>54.272926716927998</v>
      </c>
      <c r="K340">
        <v>1.5620833434341002</v>
      </c>
      <c r="L340" s="24"/>
      <c r="M340" s="25">
        <f t="shared" si="131"/>
        <v>0.50720180070723209</v>
      </c>
      <c r="N340" s="4">
        <f t="shared" si="132"/>
        <v>0.79186637664800785</v>
      </c>
      <c r="O340" s="26">
        <f t="shared" si="133"/>
        <v>0.88986874124671211</v>
      </c>
      <c r="P340" s="26">
        <f t="shared" si="134"/>
        <v>2.2689280275926285</v>
      </c>
      <c r="Q340" s="26">
        <f t="shared" si="135"/>
        <v>0.82139380484326963</v>
      </c>
      <c r="R340" s="26">
        <f t="shared" si="136"/>
        <v>9.0084565982410908E-2</v>
      </c>
      <c r="S340" s="27">
        <f t="shared" si="137"/>
        <v>-2.157033085994171E-5</v>
      </c>
      <c r="T340" s="27">
        <f t="shared" si="138"/>
        <v>-12733410.718763934</v>
      </c>
      <c r="U340" s="28">
        <f t="shared" si="139"/>
        <v>-366493.01948705089</v>
      </c>
      <c r="V340">
        <f t="shared" si="140"/>
        <v>1.3040248271577044E-5</v>
      </c>
      <c r="W340">
        <f t="shared" si="141"/>
        <v>8330.9784891107556</v>
      </c>
      <c r="X340">
        <f t="shared" si="142"/>
        <v>8330.9784891107556</v>
      </c>
      <c r="Y340">
        <f t="shared" si="143"/>
        <v>2288218.8941711183</v>
      </c>
      <c r="Z340">
        <f t="shared" si="144"/>
        <v>65859.514806689622</v>
      </c>
      <c r="AA340">
        <f t="shared" si="145"/>
        <v>9.0084565982410908E-2</v>
      </c>
      <c r="AB340">
        <f t="shared" si="146"/>
        <v>5.8765844411164005</v>
      </c>
      <c r="AC340">
        <f t="shared" si="147"/>
        <v>0.16913984977502092</v>
      </c>
      <c r="AD340">
        <v>1</v>
      </c>
      <c r="AE340">
        <f t="shared" si="148"/>
        <v>0.74631687917377265</v>
      </c>
    </row>
    <row r="341" spans="1:31" ht="16" x14ac:dyDescent="0.2">
      <c r="A341">
        <v>6</v>
      </c>
      <c r="B341">
        <v>12</v>
      </c>
      <c r="C341">
        <v>0.52</v>
      </c>
      <c r="D341">
        <v>130</v>
      </c>
      <c r="E341" s="15">
        <f t="shared" si="128"/>
        <v>0.22770083102493002</v>
      </c>
      <c r="F341" s="30">
        <f t="shared" si="129"/>
        <v>299.07776791274097</v>
      </c>
      <c r="G341" s="30">
        <f t="shared" si="130"/>
        <v>7.9299122567710665</v>
      </c>
      <c r="H341">
        <v>28</v>
      </c>
      <c r="I341">
        <v>227.70083102493001</v>
      </c>
      <c r="J341">
        <v>59.097052192674099</v>
      </c>
      <c r="K341">
        <v>1.5669317107463989</v>
      </c>
      <c r="L341" s="24"/>
      <c r="M341" s="25">
        <f t="shared" si="131"/>
        <v>0.49939287123847381</v>
      </c>
      <c r="N341" s="4">
        <f t="shared" si="132"/>
        <v>0.80825230858470976</v>
      </c>
      <c r="O341" s="26">
        <f t="shared" si="133"/>
        <v>0.89902853602358457</v>
      </c>
      <c r="P341" s="26">
        <f t="shared" si="134"/>
        <v>2.2689280275926285</v>
      </c>
      <c r="Q341" s="26">
        <f t="shared" si="135"/>
        <v>0.82139380484326963</v>
      </c>
      <c r="R341" s="26">
        <f t="shared" si="136"/>
        <v>8.9663980799072604E-2</v>
      </c>
      <c r="S341" s="27">
        <f t="shared" si="137"/>
        <v>-1.7567890021869592E-5</v>
      </c>
      <c r="T341" s="27">
        <f t="shared" si="138"/>
        <v>-17024114.309711099</v>
      </c>
      <c r="U341" s="28">
        <f t="shared" si="139"/>
        <v>-451386.72014108824</v>
      </c>
      <c r="V341">
        <f t="shared" si="140"/>
        <v>1.3040248271577048E-5</v>
      </c>
      <c r="W341">
        <f t="shared" si="141"/>
        <v>8377.7959346422031</v>
      </c>
      <c r="X341">
        <f t="shared" si="142"/>
        <v>8377.7959346422067</v>
      </c>
      <c r="Y341">
        <f t="shared" si="143"/>
        <v>2505612.5081612268</v>
      </c>
      <c r="Z341">
        <f t="shared" si="144"/>
        <v>66435.186666846042</v>
      </c>
      <c r="AA341">
        <f t="shared" si="145"/>
        <v>8.9663980799072604E-2</v>
      </c>
      <c r="AB341">
        <f t="shared" si="146"/>
        <v>6.4348928847826299</v>
      </c>
      <c r="AC341">
        <f t="shared" si="147"/>
        <v>0.17061828538500623</v>
      </c>
      <c r="AD341">
        <v>1</v>
      </c>
      <c r="AE341">
        <f t="shared" si="148"/>
        <v>0.74245574931299274</v>
      </c>
    </row>
    <row r="342" spans="1:31" ht="16" x14ac:dyDescent="0.2">
      <c r="A342">
        <v>6</v>
      </c>
      <c r="B342">
        <v>12</v>
      </c>
      <c r="C342">
        <v>0.52</v>
      </c>
      <c r="D342">
        <v>130</v>
      </c>
      <c r="E342" s="15">
        <f t="shared" si="128"/>
        <v>0.23227146814404401</v>
      </c>
      <c r="F342" s="30">
        <f t="shared" si="129"/>
        <v>323.49165364621518</v>
      </c>
      <c r="G342" s="30">
        <f t="shared" si="130"/>
        <v>7.9544488253473764</v>
      </c>
      <c r="H342">
        <v>28</v>
      </c>
      <c r="I342">
        <v>232.27146814404401</v>
      </c>
      <c r="J342">
        <v>63.9211776684201</v>
      </c>
      <c r="K342">
        <v>1.5717800780586977</v>
      </c>
      <c r="L342" s="24"/>
      <c r="M342" s="25">
        <f t="shared" si="131"/>
        <v>0.49158394176971382</v>
      </c>
      <c r="N342" s="4">
        <f t="shared" si="132"/>
        <v>0.82463824052141499</v>
      </c>
      <c r="O342" s="26">
        <f t="shared" si="133"/>
        <v>0.90809594235488966</v>
      </c>
      <c r="P342" s="26">
        <f t="shared" si="134"/>
        <v>2.2689280275926285</v>
      </c>
      <c r="Q342" s="26">
        <f t="shared" si="135"/>
        <v>0.82139380484326963</v>
      </c>
      <c r="R342" s="26">
        <f t="shared" si="136"/>
        <v>8.9227905595920476E-2</v>
      </c>
      <c r="S342" s="27">
        <f t="shared" si="137"/>
        <v>-1.3568915040480373E-5</v>
      </c>
      <c r="T342" s="27">
        <f t="shared" si="138"/>
        <v>-23840642.577622242</v>
      </c>
      <c r="U342" s="28">
        <f t="shared" si="139"/>
        <v>-586225.85531833128</v>
      </c>
      <c r="V342">
        <f t="shared" si="140"/>
        <v>1.3040248271577048E-5</v>
      </c>
      <c r="W342">
        <f t="shared" si="141"/>
        <v>8426.8074868851345</v>
      </c>
      <c r="X342">
        <f t="shared" si="142"/>
        <v>8426.8074868851363</v>
      </c>
      <c r="Y342">
        <f t="shared" si="143"/>
        <v>2726001.8888907796</v>
      </c>
      <c r="Z342">
        <f t="shared" si="144"/>
        <v>67030.608915481949</v>
      </c>
      <c r="AA342">
        <f t="shared" si="145"/>
        <v>8.9227905595920476E-2</v>
      </c>
      <c r="AB342">
        <f t="shared" si="146"/>
        <v>7.000895031291309</v>
      </c>
      <c r="AC342">
        <f t="shared" si="147"/>
        <v>0.17214744377590213</v>
      </c>
      <c r="AD342">
        <v>1</v>
      </c>
      <c r="AE342">
        <f t="shared" si="148"/>
        <v>0.73860271911461539</v>
      </c>
    </row>
    <row r="343" spans="1:31" ht="16" x14ac:dyDescent="0.2">
      <c r="A343">
        <v>6</v>
      </c>
      <c r="B343">
        <v>12</v>
      </c>
      <c r="C343">
        <v>0.52</v>
      </c>
      <c r="D343">
        <v>130</v>
      </c>
      <c r="E343" s="15">
        <f t="shared" si="128"/>
        <v>0.23767313019390499</v>
      </c>
      <c r="F343" s="30">
        <f t="shared" si="129"/>
        <v>354.01054434859429</v>
      </c>
      <c r="G343" s="30">
        <f t="shared" si="130"/>
        <v>9.5109873944099377</v>
      </c>
      <c r="H343">
        <v>28</v>
      </c>
      <c r="I343">
        <v>237.673130193905</v>
      </c>
      <c r="J343">
        <v>69.951637536059707</v>
      </c>
      <c r="K343">
        <v>1.8793483794332033</v>
      </c>
      <c r="L343" s="24"/>
      <c r="M343" s="25">
        <f t="shared" si="131"/>
        <v>0.48235520694299905</v>
      </c>
      <c r="N343" s="4">
        <f t="shared" si="132"/>
        <v>0.84400343281024526</v>
      </c>
      <c r="O343" s="26">
        <f t="shared" si="133"/>
        <v>0.91869659453502128</v>
      </c>
      <c r="P343" s="26">
        <f t="shared" si="134"/>
        <v>2.2689280275926285</v>
      </c>
      <c r="Q343" s="26">
        <f t="shared" si="135"/>
        <v>0.82139380484326963</v>
      </c>
      <c r="R343" s="26">
        <f t="shared" si="136"/>
        <v>8.8691995704227353E-2</v>
      </c>
      <c r="S343" s="27">
        <f t="shared" si="137"/>
        <v>-8.8475884791632284E-6</v>
      </c>
      <c r="T343" s="27">
        <f t="shared" si="138"/>
        <v>-40012094.276572332</v>
      </c>
      <c r="U343" s="28">
        <f t="shared" si="139"/>
        <v>-1074980.7607812078</v>
      </c>
      <c r="V343">
        <f t="shared" si="140"/>
        <v>1.3040248271577048E-5</v>
      </c>
      <c r="W343">
        <f t="shared" si="141"/>
        <v>8487.705117469317</v>
      </c>
      <c r="X343">
        <f t="shared" si="142"/>
        <v>8487.7051174693152</v>
      </c>
      <c r="Y343">
        <f t="shared" si="143"/>
        <v>3004737.1089056619</v>
      </c>
      <c r="Z343">
        <f t="shared" si="144"/>
        <v>80726.45637971937</v>
      </c>
      <c r="AA343">
        <f t="shared" si="145"/>
        <v>8.8691995704227353E-2</v>
      </c>
      <c r="AB343">
        <f t="shared" si="146"/>
        <v>7.7167404695503805</v>
      </c>
      <c r="AC343">
        <f t="shared" si="147"/>
        <v>0.20732100357879671</v>
      </c>
      <c r="AD343">
        <v>1</v>
      </c>
      <c r="AE343">
        <f t="shared" si="148"/>
        <v>0.73405975489681219</v>
      </c>
    </row>
    <row r="344" spans="1:31" ht="16" x14ac:dyDescent="0.2">
      <c r="A344">
        <v>6</v>
      </c>
      <c r="B344">
        <v>12</v>
      </c>
      <c r="C344">
        <v>0.52</v>
      </c>
      <c r="D344">
        <v>130</v>
      </c>
      <c r="E344" s="15">
        <f t="shared" si="128"/>
        <v>0.24265927977839299</v>
      </c>
      <c r="F344" s="30">
        <f t="shared" si="129"/>
        <v>373.84682650704201</v>
      </c>
      <c r="G344" s="30">
        <f t="shared" si="130"/>
        <v>9.530923356378203</v>
      </c>
      <c r="H344">
        <v>28</v>
      </c>
      <c r="I344">
        <v>242.659279778393</v>
      </c>
      <c r="J344">
        <v>73.871239485103345</v>
      </c>
      <c r="K344">
        <v>1.8832876778744492</v>
      </c>
      <c r="L344" s="24"/>
      <c r="M344" s="25">
        <f t="shared" si="131"/>
        <v>0.47383637479526097</v>
      </c>
      <c r="N344" s="4">
        <f t="shared" si="132"/>
        <v>0.86187899492301456</v>
      </c>
      <c r="O344" s="26">
        <f t="shared" si="133"/>
        <v>0.92837438295281205</v>
      </c>
      <c r="P344" s="26">
        <f t="shared" si="134"/>
        <v>2.2689280275926285</v>
      </c>
      <c r="Q344" s="26">
        <f t="shared" si="135"/>
        <v>0.82139380484326963</v>
      </c>
      <c r="R344" s="26">
        <f t="shared" si="136"/>
        <v>8.8176962944089943E-2</v>
      </c>
      <c r="S344" s="27">
        <f t="shared" si="137"/>
        <v>-4.4942665396585234E-6</v>
      </c>
      <c r="T344" s="27">
        <f t="shared" si="138"/>
        <v>-83183056.280290633</v>
      </c>
      <c r="U344" s="28">
        <f t="shared" si="139"/>
        <v>-2120684.9376366464</v>
      </c>
      <c r="V344">
        <f t="shared" si="140"/>
        <v>1.3040248271577044E-5</v>
      </c>
      <c r="W344">
        <f t="shared" si="141"/>
        <v>8546.9334956755538</v>
      </c>
      <c r="X344">
        <f t="shared" si="142"/>
        <v>8546.9334956755556</v>
      </c>
      <c r="Y344">
        <f t="shared" si="143"/>
        <v>3195243.9637250453</v>
      </c>
      <c r="Z344">
        <f t="shared" si="144"/>
        <v>81460.168079345356</v>
      </c>
      <c r="AA344">
        <f t="shared" si="145"/>
        <v>8.8176962944089943E-2</v>
      </c>
      <c r="AB344">
        <f t="shared" si="146"/>
        <v>8.2059985653599377</v>
      </c>
      <c r="AC344">
        <f t="shared" si="147"/>
        <v>0.20920531576993828</v>
      </c>
      <c r="AD344">
        <v>1</v>
      </c>
      <c r="AE344">
        <f t="shared" si="148"/>
        <v>0.72987663399908165</v>
      </c>
    </row>
    <row r="345" spans="1:31" ht="16" x14ac:dyDescent="0.2">
      <c r="A345">
        <v>6</v>
      </c>
      <c r="B345">
        <v>12</v>
      </c>
      <c r="C345">
        <v>0.52</v>
      </c>
      <c r="D345">
        <v>130</v>
      </c>
      <c r="E345" s="15">
        <f t="shared" si="128"/>
        <v>0.248476454293628</v>
      </c>
      <c r="F345" s="30">
        <f t="shared" si="129"/>
        <v>404.36265013834918</v>
      </c>
      <c r="G345" s="30">
        <f t="shared" si="130"/>
        <v>8.0357262087564969</v>
      </c>
      <c r="H345">
        <v>28</v>
      </c>
      <c r="I345">
        <v>248.476454293628</v>
      </c>
      <c r="J345">
        <v>79.901093306828898</v>
      </c>
      <c r="K345">
        <v>1.5878402947807047</v>
      </c>
      <c r="L345" s="24"/>
      <c r="M345" s="25">
        <f t="shared" si="131"/>
        <v>0.46389773728956807</v>
      </c>
      <c r="N345" s="4">
        <f t="shared" si="132"/>
        <v>0.8827338173879089</v>
      </c>
      <c r="O345" s="26">
        <f t="shared" si="133"/>
        <v>0.93953915159928747</v>
      </c>
      <c r="P345" s="26">
        <f t="shared" si="134"/>
        <v>2.2689280275926285</v>
      </c>
      <c r="Q345" s="26">
        <f t="shared" si="135"/>
        <v>0.82139380484326963</v>
      </c>
      <c r="R345" s="26">
        <f t="shared" si="136"/>
        <v>8.7550605042706509E-2</v>
      </c>
      <c r="S345" s="27">
        <f t="shared" si="137"/>
        <v>5.7838138093621307E-7</v>
      </c>
      <c r="T345" s="27">
        <f t="shared" si="138"/>
        <v>699128055.40838182</v>
      </c>
      <c r="U345" s="28">
        <f t="shared" si="139"/>
        <v>13893473.188485503</v>
      </c>
      <c r="V345">
        <f t="shared" si="140"/>
        <v>1.3040248271577048E-5</v>
      </c>
      <c r="W345">
        <f t="shared" si="141"/>
        <v>8619.9106415111255</v>
      </c>
      <c r="X345">
        <f t="shared" si="142"/>
        <v>8619.9106415111273</v>
      </c>
      <c r="Y345">
        <f t="shared" si="143"/>
        <v>3485569.9109571972</v>
      </c>
      <c r="Z345">
        <f t="shared" si="144"/>
        <v>69267.241859129994</v>
      </c>
      <c r="AA345">
        <f t="shared" si="145"/>
        <v>8.7550605042706509E-2</v>
      </c>
      <c r="AB345">
        <f t="shared" si="146"/>
        <v>8.9516112113803565</v>
      </c>
      <c r="AC345">
        <f t="shared" si="147"/>
        <v>0.17789154561450338</v>
      </c>
      <c r="AD345">
        <v>1</v>
      </c>
      <c r="AE345">
        <f t="shared" si="148"/>
        <v>0.72500916244410418</v>
      </c>
    </row>
    <row r="346" spans="1:31" ht="16" x14ac:dyDescent="0.2">
      <c r="A346">
        <v>6</v>
      </c>
      <c r="B346">
        <v>12</v>
      </c>
      <c r="C346">
        <v>0.52</v>
      </c>
      <c r="D346">
        <v>130</v>
      </c>
      <c r="E346" s="15">
        <f t="shared" si="128"/>
        <v>0.25346260387811598</v>
      </c>
      <c r="F346" s="30">
        <f t="shared" si="129"/>
        <v>418.09546086342823</v>
      </c>
      <c r="G346" s="30">
        <f t="shared" si="130"/>
        <v>8.0495280285808413</v>
      </c>
      <c r="H346">
        <v>28</v>
      </c>
      <c r="I346">
        <v>253.462603878116</v>
      </c>
      <c r="J346">
        <v>82.614663886936</v>
      </c>
      <c r="K346">
        <v>1.590567501393906</v>
      </c>
      <c r="L346" s="24"/>
      <c r="M346" s="25">
        <f t="shared" si="131"/>
        <v>0.45537890514182988</v>
      </c>
      <c r="N346" s="4">
        <f t="shared" si="132"/>
        <v>0.90060937950067832</v>
      </c>
      <c r="O346" s="26">
        <f t="shared" si="133"/>
        <v>0.94900441490052001</v>
      </c>
      <c r="P346" s="26">
        <f t="shared" si="134"/>
        <v>2.2689280275926285</v>
      </c>
      <c r="Q346" s="26">
        <f t="shared" si="135"/>
        <v>0.82139380484326963</v>
      </c>
      <c r="R346" s="26">
        <f t="shared" si="136"/>
        <v>8.6991191940946636E-2</v>
      </c>
      <c r="S346" s="27">
        <f t="shared" si="137"/>
        <v>4.9207040892485805E-6</v>
      </c>
      <c r="T346" s="27">
        <f t="shared" si="138"/>
        <v>84966592.845308393</v>
      </c>
      <c r="U346" s="28">
        <f t="shared" si="139"/>
        <v>1635848.8302860027</v>
      </c>
      <c r="V346">
        <f t="shared" si="140"/>
        <v>1.3040248271577048E-5</v>
      </c>
      <c r="W346">
        <f t="shared" si="141"/>
        <v>8685.9833692837965</v>
      </c>
      <c r="X346">
        <f t="shared" si="142"/>
        <v>8685.9833692837965</v>
      </c>
      <c r="Y346">
        <f t="shared" si="143"/>
        <v>3631570.2198327822</v>
      </c>
      <c r="Z346">
        <f t="shared" si="144"/>
        <v>69918.066586836969</v>
      </c>
      <c r="AA346">
        <f t="shared" si="145"/>
        <v>8.6991191940946636E-2</v>
      </c>
      <c r="AB346">
        <f t="shared" si="146"/>
        <v>9.326567971733148</v>
      </c>
      <c r="AC346">
        <f t="shared" si="147"/>
        <v>0.17956298818430266</v>
      </c>
      <c r="AD346">
        <v>1</v>
      </c>
      <c r="AE346">
        <f t="shared" si="148"/>
        <v>0.7208482480428906</v>
      </c>
    </row>
    <row r="347" spans="1:31" ht="16" x14ac:dyDescent="0.2">
      <c r="A347">
        <v>6</v>
      </c>
      <c r="B347">
        <v>12</v>
      </c>
      <c r="C347">
        <v>0.52</v>
      </c>
      <c r="D347">
        <v>130</v>
      </c>
      <c r="E347" s="15">
        <f t="shared" si="128"/>
        <v>0.25761772853185599</v>
      </c>
      <c r="F347" s="30">
        <f t="shared" si="129"/>
        <v>435.64370800213106</v>
      </c>
      <c r="G347" s="30">
        <f t="shared" si="130"/>
        <v>8.8300976164162037</v>
      </c>
      <c r="H347">
        <v>28</v>
      </c>
      <c r="I347">
        <v>257.61772853185602</v>
      </c>
      <c r="J347">
        <v>86.082155584106999</v>
      </c>
      <c r="K347">
        <v>1.7448061865166977</v>
      </c>
      <c r="L347" s="24"/>
      <c r="M347" s="25">
        <f t="shared" si="131"/>
        <v>0.44827987835204802</v>
      </c>
      <c r="N347" s="4">
        <f t="shared" si="132"/>
        <v>0.91550568126131981</v>
      </c>
      <c r="O347" s="26">
        <f t="shared" si="133"/>
        <v>0.95682061080503478</v>
      </c>
      <c r="P347" s="26">
        <f t="shared" si="134"/>
        <v>2.2689280275926285</v>
      </c>
      <c r="Q347" s="26">
        <f t="shared" si="135"/>
        <v>0.82139380484326963</v>
      </c>
      <c r="R347" s="26">
        <f t="shared" si="136"/>
        <v>8.6508649396789108E-2</v>
      </c>
      <c r="S347" s="27">
        <f t="shared" si="137"/>
        <v>8.5350907067261459E-6</v>
      </c>
      <c r="T347" s="27">
        <f t="shared" si="138"/>
        <v>51041485.435980029</v>
      </c>
      <c r="U347" s="28">
        <f t="shared" si="139"/>
        <v>1034564.0040424615</v>
      </c>
      <c r="V347">
        <f t="shared" si="140"/>
        <v>1.3040248271577046E-5</v>
      </c>
      <c r="W347">
        <f t="shared" si="141"/>
        <v>8743.6685819472568</v>
      </c>
      <c r="X347">
        <f t="shared" si="142"/>
        <v>8743.668581947255</v>
      </c>
      <c r="Y347">
        <f t="shared" si="143"/>
        <v>3809124.2025812375</v>
      </c>
      <c r="Z347">
        <f t="shared" si="144"/>
        <v>77207.447104185703</v>
      </c>
      <c r="AA347">
        <f t="shared" si="145"/>
        <v>8.6508649396789108E-2</v>
      </c>
      <c r="AB347">
        <f t="shared" si="146"/>
        <v>9.7825606108708421</v>
      </c>
      <c r="AC347">
        <f t="shared" si="147"/>
        <v>0.19828351367369021</v>
      </c>
      <c r="AD347">
        <v>1</v>
      </c>
      <c r="AE347">
        <f t="shared" si="148"/>
        <v>0.71738885717995449</v>
      </c>
    </row>
    <row r="348" spans="1:31" ht="16" x14ac:dyDescent="0.2">
      <c r="A348">
        <v>6</v>
      </c>
      <c r="B348">
        <v>12</v>
      </c>
      <c r="C348">
        <v>0.52</v>
      </c>
      <c r="D348">
        <v>130</v>
      </c>
      <c r="E348" s="15">
        <f t="shared" si="128"/>
        <v>0.262603878116343</v>
      </c>
      <c r="F348" s="30">
        <f t="shared" si="129"/>
        <v>457.76802518032417</v>
      </c>
      <c r="G348" s="30">
        <f t="shared" si="130"/>
        <v>8.089399952517665</v>
      </c>
      <c r="H348">
        <v>28</v>
      </c>
      <c r="I348">
        <v>262.60387811634303</v>
      </c>
      <c r="J348">
        <v>90.453867785023348</v>
      </c>
      <c r="K348">
        <v>1.5984460982764546</v>
      </c>
      <c r="L348" s="24"/>
      <c r="M348" s="25">
        <f t="shared" si="131"/>
        <v>0.43976104620431156</v>
      </c>
      <c r="N348" s="4">
        <f t="shared" si="132"/>
        <v>0.93338124337408579</v>
      </c>
      <c r="O348" s="26">
        <f t="shared" si="133"/>
        <v>0.9661165785629009</v>
      </c>
      <c r="P348" s="26">
        <f t="shared" si="134"/>
        <v>2.2689280275926285</v>
      </c>
      <c r="Q348" s="26">
        <f t="shared" si="135"/>
        <v>0.82139380484326963</v>
      </c>
      <c r="R348" s="26">
        <f t="shared" si="136"/>
        <v>8.5909405246064621E-2</v>
      </c>
      <c r="S348" s="27">
        <f t="shared" si="137"/>
        <v>1.2867033135397137E-5</v>
      </c>
      <c r="T348" s="27">
        <f t="shared" si="138"/>
        <v>35576812.491529755</v>
      </c>
      <c r="U348" s="28">
        <f t="shared" si="139"/>
        <v>628691.93444942415</v>
      </c>
      <c r="V348">
        <f t="shared" si="140"/>
        <v>1.3040248271577046E-5</v>
      </c>
      <c r="W348">
        <f t="shared" si="141"/>
        <v>8816.2137030901704</v>
      </c>
      <c r="X348">
        <f t="shared" si="142"/>
        <v>8816.2137030901686</v>
      </c>
      <c r="Y348">
        <f t="shared" si="143"/>
        <v>4035780.7364312992</v>
      </c>
      <c r="Z348">
        <f t="shared" si="144"/>
        <v>71317.878711163197</v>
      </c>
      <c r="AA348">
        <f t="shared" si="145"/>
        <v>8.5909405246064621E-2</v>
      </c>
      <c r="AB348">
        <f t="shared" si="146"/>
        <v>10.364658007100557</v>
      </c>
      <c r="AC348">
        <f t="shared" si="147"/>
        <v>0.18315797386126581</v>
      </c>
      <c r="AD348">
        <v>1</v>
      </c>
      <c r="AE348">
        <f t="shared" si="148"/>
        <v>0.71324739256870384</v>
      </c>
    </row>
    <row r="349" spans="1:31" ht="16" x14ac:dyDescent="0.2">
      <c r="A349">
        <v>6</v>
      </c>
      <c r="B349">
        <v>12</v>
      </c>
      <c r="C349">
        <v>0.52</v>
      </c>
      <c r="D349">
        <v>130</v>
      </c>
      <c r="E349" s="15">
        <f t="shared" si="128"/>
        <v>0.26759002770083101</v>
      </c>
      <c r="F349" s="30">
        <f t="shared" si="129"/>
        <v>467.68693302731612</v>
      </c>
      <c r="G349" s="30">
        <f t="shared" si="130"/>
        <v>8.8623018626726804</v>
      </c>
      <c r="H349">
        <v>28</v>
      </c>
      <c r="I349">
        <v>267.590027700831</v>
      </c>
      <c r="J349">
        <v>92.413820271023695</v>
      </c>
      <c r="K349">
        <v>1.7511696686141036</v>
      </c>
      <c r="L349" s="24"/>
      <c r="M349" s="25">
        <f t="shared" si="131"/>
        <v>0.43124221405657337</v>
      </c>
      <c r="N349" s="4">
        <f t="shared" si="132"/>
        <v>0.95125680548685543</v>
      </c>
      <c r="O349" s="26">
        <f t="shared" si="133"/>
        <v>0.97532394899687325</v>
      </c>
      <c r="P349" s="26">
        <f t="shared" si="134"/>
        <v>2.2689280275926285</v>
      </c>
      <c r="Q349" s="26">
        <f t="shared" si="135"/>
        <v>0.82139380484326963</v>
      </c>
      <c r="R349" s="26">
        <f t="shared" si="136"/>
        <v>8.5287508447754248E-2</v>
      </c>
      <c r="S349" s="27">
        <f t="shared" si="137"/>
        <v>1.7192873772842648E-5</v>
      </c>
      <c r="T349" s="27">
        <f t="shared" si="138"/>
        <v>27202371.12227628</v>
      </c>
      <c r="U349" s="28">
        <f t="shared" si="139"/>
        <v>515463.67290099629</v>
      </c>
      <c r="V349">
        <f t="shared" si="140"/>
        <v>1.3040248271577044E-5</v>
      </c>
      <c r="W349">
        <f t="shared" si="141"/>
        <v>8892.5872097551674</v>
      </c>
      <c r="X349">
        <f t="shared" si="142"/>
        <v>8892.587209755171</v>
      </c>
      <c r="Y349">
        <f t="shared" si="143"/>
        <v>4158946.8388083344</v>
      </c>
      <c r="Z349">
        <f t="shared" si="144"/>
        <v>78808.792192992507</v>
      </c>
      <c r="AA349">
        <f t="shared" si="145"/>
        <v>8.5287508447754248E-2</v>
      </c>
      <c r="AB349">
        <f t="shared" si="146"/>
        <v>10.680972151147524</v>
      </c>
      <c r="AC349">
        <f t="shared" si="147"/>
        <v>0.20239607460818465</v>
      </c>
      <c r="AD349">
        <v>1</v>
      </c>
      <c r="AE349">
        <f t="shared" si="148"/>
        <v>0.709116800662278</v>
      </c>
    </row>
    <row r="350" spans="1:31" ht="16" x14ac:dyDescent="0.2">
      <c r="A350">
        <v>6</v>
      </c>
      <c r="B350">
        <v>12</v>
      </c>
      <c r="C350">
        <v>0.52</v>
      </c>
      <c r="D350">
        <v>130</v>
      </c>
      <c r="E350" s="15">
        <f t="shared" si="128"/>
        <v>0.272160664819944</v>
      </c>
      <c r="F350" s="30">
        <f t="shared" si="129"/>
        <v>492.10081876079084</v>
      </c>
      <c r="G350" s="30">
        <f t="shared" si="130"/>
        <v>8.886838431248993</v>
      </c>
      <c r="H350">
        <v>28</v>
      </c>
      <c r="I350">
        <v>272.16066481994397</v>
      </c>
      <c r="J350">
        <v>97.237945746769796</v>
      </c>
      <c r="K350">
        <v>1.7560180359264024</v>
      </c>
      <c r="L350" s="24"/>
      <c r="M350" s="25">
        <f t="shared" si="131"/>
        <v>0.42343328458781504</v>
      </c>
      <c r="N350" s="4">
        <f t="shared" si="132"/>
        <v>0.96764273742355722</v>
      </c>
      <c r="O350" s="26">
        <f t="shared" si="133"/>
        <v>0.98368833347943962</v>
      </c>
      <c r="P350" s="26">
        <f t="shared" si="134"/>
        <v>2.2689280275926285</v>
      </c>
      <c r="Q350" s="26">
        <f t="shared" si="135"/>
        <v>0.82139380484326963</v>
      </c>
      <c r="R350" s="26">
        <f t="shared" si="136"/>
        <v>8.4696955936162666E-2</v>
      </c>
      <c r="S350" s="27">
        <f t="shared" si="137"/>
        <v>2.1152590313474589E-5</v>
      </c>
      <c r="T350" s="27">
        <f t="shared" si="138"/>
        <v>23264328.929365855</v>
      </c>
      <c r="U350" s="28">
        <f t="shared" si="139"/>
        <v>420130.03133653628</v>
      </c>
      <c r="V350">
        <f t="shared" si="140"/>
        <v>1.3040248271577046E-5</v>
      </c>
      <c r="W350">
        <f t="shared" si="141"/>
        <v>8966.1572646711429</v>
      </c>
      <c r="X350">
        <f t="shared" si="142"/>
        <v>8966.1572646711411</v>
      </c>
      <c r="Y350">
        <f t="shared" si="143"/>
        <v>4412253.3310826812</v>
      </c>
      <c r="Z350">
        <f t="shared" si="144"/>
        <v>79680.790960301849</v>
      </c>
      <c r="AA350">
        <f t="shared" si="145"/>
        <v>8.4696955936162666E-2</v>
      </c>
      <c r="AB350">
        <f t="shared" si="146"/>
        <v>11.331511745556572</v>
      </c>
      <c r="AC350">
        <f t="shared" si="147"/>
        <v>0.20463553447878371</v>
      </c>
      <c r="AD350">
        <v>1</v>
      </c>
      <c r="AE350">
        <f t="shared" si="148"/>
        <v>0.70534013926831707</v>
      </c>
    </row>
    <row r="351" spans="1:31" ht="16" x14ac:dyDescent="0.2">
      <c r="A351">
        <v>6</v>
      </c>
      <c r="B351">
        <v>12</v>
      </c>
      <c r="C351">
        <v>0.52</v>
      </c>
      <c r="D351">
        <v>130</v>
      </c>
      <c r="E351" s="15">
        <f t="shared" si="128"/>
        <v>0.27714681440443201</v>
      </c>
      <c r="F351" s="30">
        <f t="shared" si="129"/>
        <v>508.12319804114907</v>
      </c>
      <c r="G351" s="30">
        <f t="shared" si="130"/>
        <v>9.6658744835464248</v>
      </c>
      <c r="H351">
        <v>28</v>
      </c>
      <c r="I351">
        <v>277.14681440443201</v>
      </c>
      <c r="J351">
        <v>100.4039296017062</v>
      </c>
      <c r="K351">
        <v>1.9099536980917975</v>
      </c>
      <c r="L351" s="24"/>
      <c r="M351" s="25">
        <f t="shared" si="131"/>
        <v>0.41491445244007685</v>
      </c>
      <c r="N351" s="4">
        <f t="shared" si="132"/>
        <v>0.98551829953632664</v>
      </c>
      <c r="O351" s="26">
        <f t="shared" si="133"/>
        <v>0.99273274325788541</v>
      </c>
      <c r="P351" s="26">
        <f t="shared" si="134"/>
        <v>2.2689280275926285</v>
      </c>
      <c r="Q351" s="26">
        <f t="shared" si="135"/>
        <v>0.82139380484326963</v>
      </c>
      <c r="R351" s="26">
        <f t="shared" si="136"/>
        <v>8.4029721498471585E-2</v>
      </c>
      <c r="S351" s="27">
        <f t="shared" si="137"/>
        <v>2.5465818362758101E-5</v>
      </c>
      <c r="T351" s="27">
        <f t="shared" si="138"/>
        <v>19953146.245016895</v>
      </c>
      <c r="U351" s="28">
        <f t="shared" si="139"/>
        <v>379562.68853633467</v>
      </c>
      <c r="V351">
        <f t="shared" si="140"/>
        <v>1.3040248271577044E-5</v>
      </c>
      <c r="W351">
        <f t="shared" si="141"/>
        <v>9050.5334944292717</v>
      </c>
      <c r="X351">
        <f t="shared" si="142"/>
        <v>9050.5334944292736</v>
      </c>
      <c r="Y351">
        <f t="shared" si="143"/>
        <v>4598786.0231679389</v>
      </c>
      <c r="Z351">
        <f t="shared" si="144"/>
        <v>87481.320766286168</v>
      </c>
      <c r="AA351">
        <f t="shared" si="145"/>
        <v>8.4029721498471585E-2</v>
      </c>
      <c r="AB351">
        <f t="shared" si="146"/>
        <v>11.810563430192214</v>
      </c>
      <c r="AC351">
        <f t="shared" si="147"/>
        <v>0.22466878925483841</v>
      </c>
      <c r="AD351">
        <v>1</v>
      </c>
      <c r="AE351">
        <f t="shared" si="148"/>
        <v>0.70123092428571743</v>
      </c>
    </row>
    <row r="352" spans="1:31" ht="16" x14ac:dyDescent="0.2">
      <c r="A352">
        <v>6</v>
      </c>
      <c r="B352">
        <v>12</v>
      </c>
      <c r="C352">
        <v>0.52</v>
      </c>
      <c r="D352">
        <v>130</v>
      </c>
      <c r="E352" s="15">
        <f t="shared" si="128"/>
        <v>0.28213296398891902</v>
      </c>
      <c r="F352" s="30">
        <f t="shared" si="129"/>
        <v>508.88536520255212</v>
      </c>
      <c r="G352" s="30">
        <f t="shared" si="130"/>
        <v>8.9037073221433758</v>
      </c>
      <c r="H352">
        <v>28</v>
      </c>
      <c r="I352">
        <v>282.13296398891902</v>
      </c>
      <c r="J352">
        <v>100.55453201134475</v>
      </c>
      <c r="K352">
        <v>1.7593512884532458</v>
      </c>
      <c r="L352" s="24"/>
      <c r="M352" s="25">
        <f t="shared" si="131"/>
        <v>0.40639562029234039</v>
      </c>
      <c r="N352" s="4">
        <f t="shared" si="132"/>
        <v>1.0033938616490925</v>
      </c>
      <c r="O352" s="26">
        <f t="shared" si="133"/>
        <v>1.0016954934754836</v>
      </c>
      <c r="P352" s="26">
        <f t="shared" si="134"/>
        <v>2.2689280275926285</v>
      </c>
      <c r="Q352" s="26">
        <f t="shared" si="135"/>
        <v>0.82139380484326963</v>
      </c>
      <c r="R352" s="26">
        <f t="shared" si="136"/>
        <v>8.3337789489043926E-2</v>
      </c>
      <c r="S352" s="27">
        <f t="shared" si="137"/>
        <v>2.9771964917194811E-5</v>
      </c>
      <c r="T352" s="27">
        <f t="shared" si="138"/>
        <v>17092770.551689222</v>
      </c>
      <c r="U352" s="28">
        <f t="shared" si="139"/>
        <v>299063.47622360109</v>
      </c>
      <c r="V352">
        <f t="shared" si="140"/>
        <v>1.3040248271577044E-5</v>
      </c>
      <c r="W352">
        <f t="shared" si="141"/>
        <v>9139.4701641268075</v>
      </c>
      <c r="X352">
        <f t="shared" si="142"/>
        <v>9139.4701641268093</v>
      </c>
      <c r="Y352">
        <f t="shared" si="143"/>
        <v>4650942.6122295</v>
      </c>
      <c r="Z352">
        <f t="shared" si="144"/>
        <v>81375.167420846788</v>
      </c>
      <c r="AA352">
        <f t="shared" si="145"/>
        <v>8.3337789489043926E-2</v>
      </c>
      <c r="AB352">
        <f t="shared" si="146"/>
        <v>11.944511541783129</v>
      </c>
      <c r="AC352">
        <f t="shared" si="147"/>
        <v>0.20898701779657142</v>
      </c>
      <c r="AD352">
        <v>1</v>
      </c>
      <c r="AE352">
        <f t="shared" si="148"/>
        <v>0.69713315059715319</v>
      </c>
    </row>
    <row r="353" spans="1:31" ht="16" x14ac:dyDescent="0.2">
      <c r="A353">
        <v>6</v>
      </c>
      <c r="B353">
        <v>12</v>
      </c>
      <c r="C353">
        <v>0.52</v>
      </c>
      <c r="D353">
        <v>130</v>
      </c>
      <c r="E353" s="15">
        <f t="shared" si="128"/>
        <v>0.28753462603878105</v>
      </c>
      <c r="F353" s="30">
        <f t="shared" si="129"/>
        <v>514.98883663592164</v>
      </c>
      <c r="G353" s="30">
        <f t="shared" si="130"/>
        <v>8.9098414642886308</v>
      </c>
      <c r="H353">
        <v>28</v>
      </c>
      <c r="I353">
        <v>287.53462603878103</v>
      </c>
      <c r="J353">
        <v>101.76056338028145</v>
      </c>
      <c r="K353">
        <v>1.7605633802815532</v>
      </c>
      <c r="L353" s="24"/>
      <c r="M353" s="25">
        <f t="shared" si="131"/>
        <v>0.39716688546562395</v>
      </c>
      <c r="N353" s="4">
        <f t="shared" si="132"/>
        <v>1.0227590539379263</v>
      </c>
      <c r="O353" s="26">
        <f t="shared" si="133"/>
        <v>1.0113155066238855</v>
      </c>
      <c r="P353" s="26">
        <f t="shared" si="134"/>
        <v>2.2689280275926285</v>
      </c>
      <c r="Q353" s="26">
        <f t="shared" si="135"/>
        <v>0.82139380484326963</v>
      </c>
      <c r="R353" s="26">
        <f t="shared" si="136"/>
        <v>8.2559461522049529E-2</v>
      </c>
      <c r="S353" s="27">
        <f t="shared" si="137"/>
        <v>3.4428548573933725E-5</v>
      </c>
      <c r="T353" s="27">
        <f t="shared" si="138"/>
        <v>14958191.906638376</v>
      </c>
      <c r="U353" s="28">
        <f t="shared" si="139"/>
        <v>258792.24751967558</v>
      </c>
      <c r="V353">
        <f t="shared" si="140"/>
        <v>1.3040248271577042E-5</v>
      </c>
      <c r="W353">
        <f t="shared" si="141"/>
        <v>9241.3057894671729</v>
      </c>
      <c r="X353">
        <f t="shared" si="142"/>
        <v>9241.3057894671747</v>
      </c>
      <c r="Y353">
        <f t="shared" si="143"/>
        <v>4759169.317514508</v>
      </c>
      <c r="Z353">
        <f t="shared" si="144"/>
        <v>82338.569507165215</v>
      </c>
      <c r="AA353">
        <f t="shared" si="145"/>
        <v>8.2559461522049529E-2</v>
      </c>
      <c r="AB353">
        <f t="shared" si="146"/>
        <v>12.222458452374282</v>
      </c>
      <c r="AC353">
        <f t="shared" si="147"/>
        <v>0.21146121889919309</v>
      </c>
      <c r="AD353">
        <v>1</v>
      </c>
      <c r="AE353">
        <f t="shared" si="148"/>
        <v>0.69270704243344139</v>
      </c>
    </row>
    <row r="354" spans="1:31" ht="16" x14ac:dyDescent="0.2">
      <c r="A354">
        <v>6</v>
      </c>
      <c r="B354">
        <v>12</v>
      </c>
      <c r="C354">
        <v>0.52</v>
      </c>
      <c r="D354">
        <v>130</v>
      </c>
      <c r="E354" s="15">
        <f t="shared" si="128"/>
        <v>0.292520775623268</v>
      </c>
      <c r="F354" s="30">
        <f t="shared" si="129"/>
        <v>529.48381452240312</v>
      </c>
      <c r="G354" s="30">
        <f t="shared" si="130"/>
        <v>8.1614761227088799</v>
      </c>
      <c r="H354">
        <v>28</v>
      </c>
      <c r="I354">
        <v>292.52077562326798</v>
      </c>
      <c r="J354">
        <v>104.62473637002699</v>
      </c>
      <c r="K354">
        <v>1.6126881772559969</v>
      </c>
      <c r="L354" s="24"/>
      <c r="M354" s="25">
        <f t="shared" si="131"/>
        <v>0.38864805331788754</v>
      </c>
      <c r="N354" s="4">
        <f t="shared" si="132"/>
        <v>1.0406346160506923</v>
      </c>
      <c r="O354" s="26">
        <f t="shared" si="133"/>
        <v>1.0201150013849871</v>
      </c>
      <c r="P354" s="26">
        <f t="shared" si="134"/>
        <v>2.2689280275926285</v>
      </c>
      <c r="Q354" s="26">
        <f t="shared" si="135"/>
        <v>0.82139380484326963</v>
      </c>
      <c r="R354" s="26">
        <f t="shared" si="136"/>
        <v>8.1813656676120047E-2</v>
      </c>
      <c r="S354" s="27">
        <f t="shared" si="137"/>
        <v>3.8718772976118406E-5</v>
      </c>
      <c r="T354" s="27">
        <f t="shared" si="138"/>
        <v>13675118.65236501</v>
      </c>
      <c r="U354" s="28">
        <f t="shared" si="139"/>
        <v>210788.60447728672</v>
      </c>
      <c r="V354">
        <f t="shared" si="140"/>
        <v>1.3040248271577041E-5</v>
      </c>
      <c r="W354">
        <f t="shared" si="141"/>
        <v>9340.7165726957155</v>
      </c>
      <c r="X354">
        <f t="shared" si="142"/>
        <v>9340.7165726957137</v>
      </c>
      <c r="Y354">
        <f t="shared" si="143"/>
        <v>4945758.2412835546</v>
      </c>
      <c r="Z354">
        <f t="shared" si="144"/>
        <v>76234.035277047195</v>
      </c>
      <c r="AA354">
        <f t="shared" si="145"/>
        <v>8.1813656676120047E-2</v>
      </c>
      <c r="AB354">
        <f t="shared" si="146"/>
        <v>12.701654550745383</v>
      </c>
      <c r="AC354">
        <f t="shared" si="147"/>
        <v>0.19578360563922179</v>
      </c>
      <c r="AD354">
        <v>1</v>
      </c>
      <c r="AE354">
        <f t="shared" si="148"/>
        <v>0.68863376150834044</v>
      </c>
    </row>
    <row r="355" spans="1:31" ht="16" x14ac:dyDescent="0.2">
      <c r="A355">
        <v>6</v>
      </c>
      <c r="B355">
        <v>12</v>
      </c>
      <c r="C355">
        <v>0.52</v>
      </c>
      <c r="D355">
        <v>130</v>
      </c>
      <c r="E355" s="15">
        <f t="shared" si="128"/>
        <v>0.29750692520775601</v>
      </c>
      <c r="F355" s="30">
        <f t="shared" si="129"/>
        <v>528.72011382546464</v>
      </c>
      <c r="G355" s="30">
        <f t="shared" si="130"/>
        <v>7.3977754257701669</v>
      </c>
      <c r="H355">
        <v>28</v>
      </c>
      <c r="I355">
        <v>297.50692520775601</v>
      </c>
      <c r="J355">
        <v>104.4738309374315</v>
      </c>
      <c r="K355">
        <v>1.4617827446604963</v>
      </c>
      <c r="L355" s="24"/>
      <c r="M355" s="25">
        <f t="shared" si="131"/>
        <v>0.3801292211701493</v>
      </c>
      <c r="N355" s="4">
        <f t="shared" si="132"/>
        <v>1.0585101781634618</v>
      </c>
      <c r="O355" s="26">
        <f t="shared" si="133"/>
        <v>1.028839238250302</v>
      </c>
      <c r="P355" s="26">
        <f t="shared" si="134"/>
        <v>2.2689280275926285</v>
      </c>
      <c r="Q355" s="26">
        <f t="shared" si="135"/>
        <v>0.82139380484326963</v>
      </c>
      <c r="R355" s="26">
        <f t="shared" si="136"/>
        <v>8.1040781217082428E-2</v>
      </c>
      <c r="S355" s="27">
        <f t="shared" si="137"/>
        <v>4.3000766740782541E-5</v>
      </c>
      <c r="T355" s="27">
        <f t="shared" si="138"/>
        <v>12295597.355570382</v>
      </c>
      <c r="U355" s="28">
        <f t="shared" si="139"/>
        <v>172038.22132673766</v>
      </c>
      <c r="V355">
        <f t="shared" si="140"/>
        <v>1.3040248271577046E-5</v>
      </c>
      <c r="W355">
        <f t="shared" si="141"/>
        <v>9445.6793633885736</v>
      </c>
      <c r="X355">
        <f t="shared" si="142"/>
        <v>9445.6793633885736</v>
      </c>
      <c r="Y355">
        <f t="shared" si="143"/>
        <v>4994120.6681696493</v>
      </c>
      <c r="Z355">
        <f t="shared" si="144"/>
        <v>69877.014674180391</v>
      </c>
      <c r="AA355">
        <f t="shared" si="145"/>
        <v>8.1040781217082428E-2</v>
      </c>
      <c r="AB355">
        <f t="shared" si="146"/>
        <v>12.825858527077115</v>
      </c>
      <c r="AC355">
        <f t="shared" si="147"/>
        <v>0.17945755900888144</v>
      </c>
      <c r="AD355">
        <v>1</v>
      </c>
      <c r="AE355">
        <f t="shared" si="148"/>
        <v>0.68457256132328492</v>
      </c>
    </row>
    <row r="356" spans="1:31" ht="16" x14ac:dyDescent="0.2">
      <c r="A356">
        <v>6</v>
      </c>
      <c r="B356">
        <v>12</v>
      </c>
      <c r="C356">
        <v>0.52</v>
      </c>
      <c r="D356">
        <v>130</v>
      </c>
      <c r="E356" s="15">
        <f t="shared" si="128"/>
        <v>0.30290858725761699</v>
      </c>
      <c r="F356" s="30">
        <f t="shared" si="129"/>
        <v>550.8459645391921</v>
      </c>
      <c r="G356" s="30">
        <f t="shared" si="130"/>
        <v>8.1829456202144026</v>
      </c>
      <c r="H356">
        <v>28</v>
      </c>
      <c r="I356">
        <v>302.908587257617</v>
      </c>
      <c r="J356">
        <v>108.84584616130451</v>
      </c>
      <c r="K356">
        <v>1.6169304986545043</v>
      </c>
      <c r="L356" s="24"/>
      <c r="M356" s="25">
        <f t="shared" si="131"/>
        <v>0.37090048634343464</v>
      </c>
      <c r="N356" s="4">
        <f t="shared" si="132"/>
        <v>1.0778753704522919</v>
      </c>
      <c r="O356" s="26">
        <f t="shared" si="133"/>
        <v>1.0382077684415061</v>
      </c>
      <c r="P356" s="26">
        <f t="shared" si="134"/>
        <v>2.2689280275926285</v>
      </c>
      <c r="Q356" s="26">
        <f t="shared" si="135"/>
        <v>0.82139380484326963</v>
      </c>
      <c r="R356" s="26">
        <f t="shared" si="136"/>
        <v>8.0171999468494085E-2</v>
      </c>
      <c r="S356" s="27">
        <f t="shared" si="137"/>
        <v>4.7629841618534346E-5</v>
      </c>
      <c r="T356" s="27">
        <f t="shared" si="138"/>
        <v>11565143.738056011</v>
      </c>
      <c r="U356" s="28">
        <f t="shared" si="139"/>
        <v>171802.91477245116</v>
      </c>
      <c r="V356">
        <f t="shared" si="140"/>
        <v>1.3040248271577048E-5</v>
      </c>
      <c r="W356">
        <f t="shared" si="141"/>
        <v>9566.0991324590996</v>
      </c>
      <c r="X356">
        <f t="shared" si="142"/>
        <v>9566.0991324591014</v>
      </c>
      <c r="Y356">
        <f t="shared" si="143"/>
        <v>5269447.1034969622</v>
      </c>
      <c r="Z356">
        <f t="shared" si="144"/>
        <v>78278.868998492995</v>
      </c>
      <c r="AA356">
        <f t="shared" si="145"/>
        <v>8.0171999468494085E-2</v>
      </c>
      <c r="AB356">
        <f t="shared" si="146"/>
        <v>13.532949553287098</v>
      </c>
      <c r="AC356">
        <f t="shared" si="147"/>
        <v>0.20103513033501424</v>
      </c>
      <c r="AD356">
        <v>1</v>
      </c>
      <c r="AE356">
        <f t="shared" si="148"/>
        <v>0.68018681152889171</v>
      </c>
    </row>
    <row r="357" spans="1:31" ht="16" x14ac:dyDescent="0.2">
      <c r="A357">
        <v>6</v>
      </c>
      <c r="B357">
        <v>12</v>
      </c>
      <c r="C357">
        <v>0.52</v>
      </c>
      <c r="D357">
        <v>130</v>
      </c>
      <c r="E357" s="15">
        <f t="shared" si="128"/>
        <v>0.30747922437673098</v>
      </c>
      <c r="F357" s="30">
        <f t="shared" si="129"/>
        <v>564.58184233534496</v>
      </c>
      <c r="G357" s="30">
        <f t="shared" si="130"/>
        <v>11.248483156723212</v>
      </c>
      <c r="H357">
        <v>28</v>
      </c>
      <c r="I357">
        <v>307.479224376731</v>
      </c>
      <c r="J357">
        <v>111.56002278732601</v>
      </c>
      <c r="K357">
        <v>2.2226733897359949</v>
      </c>
      <c r="L357" s="24"/>
      <c r="M357" s="25">
        <f t="shared" si="131"/>
        <v>0.3630915568746747</v>
      </c>
      <c r="N357" s="4">
        <f t="shared" si="132"/>
        <v>1.0942613023889973</v>
      </c>
      <c r="O357" s="26">
        <f t="shared" si="133"/>
        <v>1.0460694539030366</v>
      </c>
      <c r="P357" s="26">
        <f t="shared" si="134"/>
        <v>2.2689280275926285</v>
      </c>
      <c r="Q357" s="26">
        <f t="shared" si="135"/>
        <v>0.82139380484326963</v>
      </c>
      <c r="R357" s="26">
        <f t="shared" si="136"/>
        <v>7.941051283666424E-2</v>
      </c>
      <c r="S357" s="27">
        <f t="shared" si="137"/>
        <v>5.1538450678885338E-5</v>
      </c>
      <c r="T357" s="27">
        <f t="shared" si="138"/>
        <v>10954575.368456839</v>
      </c>
      <c r="U357" s="28">
        <f t="shared" si="139"/>
        <v>218254.19679004003</v>
      </c>
      <c r="V357">
        <f t="shared" si="140"/>
        <v>1.3040248271577046E-5</v>
      </c>
      <c r="W357">
        <f t="shared" si="141"/>
        <v>9673.8280097028437</v>
      </c>
      <c r="X357">
        <f t="shared" si="142"/>
        <v>9673.8280097028455</v>
      </c>
      <c r="Y357">
        <f t="shared" si="143"/>
        <v>5461667.6401532963</v>
      </c>
      <c r="Z357">
        <f t="shared" si="144"/>
        <v>108815.89142817969</v>
      </c>
      <c r="AA357">
        <f t="shared" si="145"/>
        <v>7.941051283666424E-2</v>
      </c>
      <c r="AB357">
        <f t="shared" si="146"/>
        <v>14.026608712319103</v>
      </c>
      <c r="AC357">
        <f t="shared" si="147"/>
        <v>0.27946005346865715</v>
      </c>
      <c r="AD357">
        <v>1</v>
      </c>
      <c r="AE357">
        <f t="shared" si="148"/>
        <v>0.67648727282779741</v>
      </c>
    </row>
    <row r="358" spans="1:31" ht="16" x14ac:dyDescent="0.2">
      <c r="A358">
        <v>6</v>
      </c>
      <c r="B358">
        <v>12</v>
      </c>
      <c r="C358">
        <v>0.52</v>
      </c>
      <c r="D358">
        <v>130</v>
      </c>
      <c r="E358" s="15">
        <f t="shared" si="128"/>
        <v>0.31288088642659201</v>
      </c>
      <c r="F358" s="30">
        <f t="shared" si="129"/>
        <v>563.05290740592886</v>
      </c>
      <c r="G358" s="30">
        <f t="shared" si="130"/>
        <v>8.1952139045017454</v>
      </c>
      <c r="H358">
        <v>28</v>
      </c>
      <c r="I358">
        <v>312.88088642659199</v>
      </c>
      <c r="J358">
        <v>111.25790889917749</v>
      </c>
      <c r="K358">
        <v>1.6193546823104938</v>
      </c>
      <c r="L358" s="24"/>
      <c r="M358" s="25">
        <f t="shared" si="131"/>
        <v>0.35386282204795999</v>
      </c>
      <c r="N358" s="4">
        <f t="shared" si="132"/>
        <v>1.1136264946778274</v>
      </c>
      <c r="O358" s="26">
        <f t="shared" si="133"/>
        <v>1.055285030064308</v>
      </c>
      <c r="P358" s="26">
        <f t="shared" si="134"/>
        <v>2.2689280275926285</v>
      </c>
      <c r="Q358" s="26">
        <f t="shared" si="135"/>
        <v>0.82139380484326963</v>
      </c>
      <c r="R358" s="26">
        <f t="shared" si="136"/>
        <v>7.8478444068204048E-2</v>
      </c>
      <c r="S358" s="27">
        <f t="shared" si="137"/>
        <v>5.6147429777464894E-5</v>
      </c>
      <c r="T358" s="27">
        <f t="shared" si="138"/>
        <v>10028115.438899636</v>
      </c>
      <c r="U358" s="28">
        <f t="shared" si="139"/>
        <v>145958.843298486</v>
      </c>
      <c r="V358">
        <f t="shared" si="140"/>
        <v>1.3040248271577042E-5</v>
      </c>
      <c r="W358">
        <f t="shared" si="141"/>
        <v>9808.5532335263706</v>
      </c>
      <c r="X358">
        <f t="shared" si="142"/>
        <v>9808.5532335263688</v>
      </c>
      <c r="Y358">
        <f t="shared" si="143"/>
        <v>5522734.4155828469</v>
      </c>
      <c r="Z358">
        <f t="shared" si="144"/>
        <v>80383.19184244085</v>
      </c>
      <c r="AA358">
        <f t="shared" si="145"/>
        <v>7.8478444068204048E-2</v>
      </c>
      <c r="AB358">
        <f t="shared" si="146"/>
        <v>14.183439889298104</v>
      </c>
      <c r="AC358">
        <f t="shared" si="147"/>
        <v>0.20643943449285981</v>
      </c>
      <c r="AD358">
        <v>1</v>
      </c>
      <c r="AE358">
        <f t="shared" si="148"/>
        <v>0.67212890961410809</v>
      </c>
    </row>
    <row r="359" spans="1:31" ht="16" x14ac:dyDescent="0.2">
      <c r="A359">
        <v>6</v>
      </c>
      <c r="B359">
        <v>12</v>
      </c>
      <c r="C359">
        <v>0.52</v>
      </c>
      <c r="D359">
        <v>130</v>
      </c>
      <c r="E359" s="15">
        <f t="shared" si="128"/>
        <v>0.31786703601108002</v>
      </c>
      <c r="F359" s="30">
        <f t="shared" si="129"/>
        <v>566.86987735508922</v>
      </c>
      <c r="G359" s="30">
        <f t="shared" si="130"/>
        <v>10.487849530856368</v>
      </c>
      <c r="H359">
        <v>28</v>
      </c>
      <c r="I359">
        <v>317.86703601108002</v>
      </c>
      <c r="J359">
        <v>112.01213303919849</v>
      </c>
      <c r="K359">
        <v>2.0723740030544988</v>
      </c>
      <c r="L359" s="24"/>
      <c r="M359" s="25">
        <f t="shared" si="131"/>
        <v>0.34534398990022175</v>
      </c>
      <c r="N359" s="4">
        <f t="shared" si="132"/>
        <v>1.1315020567905969</v>
      </c>
      <c r="O359" s="26">
        <f t="shared" si="133"/>
        <v>1.0637208547314454</v>
      </c>
      <c r="P359" s="26">
        <f t="shared" si="134"/>
        <v>2.2689280275926285</v>
      </c>
      <c r="Q359" s="26">
        <f t="shared" si="135"/>
        <v>0.82139380484326963</v>
      </c>
      <c r="R359" s="26">
        <f t="shared" si="136"/>
        <v>7.7586238795614049E-2</v>
      </c>
      <c r="S359" s="27">
        <f t="shared" si="137"/>
        <v>6.0391520191125918E-5</v>
      </c>
      <c r="T359" s="27">
        <f t="shared" si="138"/>
        <v>9386580.6914790422</v>
      </c>
      <c r="U359" s="28">
        <f t="shared" si="139"/>
        <v>173664.27434952164</v>
      </c>
      <c r="V359">
        <f t="shared" si="140"/>
        <v>1.3040248271577046E-5</v>
      </c>
      <c r="W359">
        <f t="shared" si="141"/>
        <v>9940.567724921204</v>
      </c>
      <c r="X359">
        <f t="shared" si="142"/>
        <v>9940.5677249212022</v>
      </c>
      <c r="Y359">
        <f t="shared" si="143"/>
        <v>5635008.4070660397</v>
      </c>
      <c r="Z359">
        <f t="shared" si="144"/>
        <v>104255.17855026078</v>
      </c>
      <c r="AA359">
        <f t="shared" si="145"/>
        <v>7.7586238795614049E-2</v>
      </c>
      <c r="AB359">
        <f t="shared" si="146"/>
        <v>14.471781006126076</v>
      </c>
      <c r="AC359">
        <f t="shared" si="147"/>
        <v>0.26774726916858432</v>
      </c>
      <c r="AD359">
        <v>1</v>
      </c>
      <c r="AE359">
        <f t="shared" si="148"/>
        <v>0.66811933251679745</v>
      </c>
    </row>
    <row r="360" spans="1:31" ht="16" x14ac:dyDescent="0.2">
      <c r="A360">
        <v>6</v>
      </c>
      <c r="B360">
        <v>12</v>
      </c>
      <c r="C360">
        <v>0.52</v>
      </c>
      <c r="D360">
        <v>130</v>
      </c>
      <c r="E360" s="15">
        <f t="shared" si="128"/>
        <v>0.323268698060941</v>
      </c>
      <c r="F360" s="30">
        <f t="shared" si="129"/>
        <v>579.83898738322921</v>
      </c>
      <c r="G360" s="30">
        <f t="shared" si="130"/>
        <v>9.7379506537409899</v>
      </c>
      <c r="H360">
        <v>28</v>
      </c>
      <c r="I360">
        <v>323.26869806094101</v>
      </c>
      <c r="J360">
        <v>114.57479818671</v>
      </c>
      <c r="K360">
        <v>1.9241957770720006</v>
      </c>
      <c r="L360" s="24"/>
      <c r="M360" s="25">
        <f t="shared" si="131"/>
        <v>0.33611525507350709</v>
      </c>
      <c r="N360" s="4">
        <f t="shared" si="132"/>
        <v>1.1508672490794269</v>
      </c>
      <c r="O360" s="26">
        <f t="shared" si="133"/>
        <v>1.0727848102389532</v>
      </c>
      <c r="P360" s="26">
        <f t="shared" si="134"/>
        <v>2.2689280275926285</v>
      </c>
      <c r="Q360" s="26">
        <f t="shared" si="135"/>
        <v>0.82139380484326963</v>
      </c>
      <c r="R360" s="26">
        <f t="shared" si="136"/>
        <v>7.6584086487437475E-2</v>
      </c>
      <c r="S360" s="27">
        <f t="shared" si="137"/>
        <v>6.4977524620018961E-5</v>
      </c>
      <c r="T360" s="27">
        <f t="shared" si="138"/>
        <v>8923685.3938967437</v>
      </c>
      <c r="U360" s="28">
        <f t="shared" si="139"/>
        <v>149866.44552385455</v>
      </c>
      <c r="V360">
        <f t="shared" si="140"/>
        <v>1.3040248271577048E-5</v>
      </c>
      <c r="W360">
        <f t="shared" si="141"/>
        <v>10092.540788158507</v>
      </c>
      <c r="X360">
        <f t="shared" si="142"/>
        <v>10092.540788158511</v>
      </c>
      <c r="Y360">
        <f t="shared" si="143"/>
        <v>5852048.6307297684</v>
      </c>
      <c r="Z360">
        <f t="shared" si="144"/>
        <v>98280.664165955779</v>
      </c>
      <c r="AA360">
        <f t="shared" si="145"/>
        <v>7.6584086487437475E-2</v>
      </c>
      <c r="AB360">
        <f t="shared" si="146"/>
        <v>15.029181875740305</v>
      </c>
      <c r="AC360">
        <f t="shared" si="147"/>
        <v>0.25240357177867573</v>
      </c>
      <c r="AD360">
        <v>1</v>
      </c>
      <c r="AE360">
        <f t="shared" si="148"/>
        <v>0.6637905590014993</v>
      </c>
    </row>
    <row r="361" spans="1:31" ht="16" x14ac:dyDescent="0.2">
      <c r="A361">
        <v>6</v>
      </c>
      <c r="B361">
        <v>12</v>
      </c>
      <c r="C361">
        <v>0.52</v>
      </c>
      <c r="D361">
        <v>130</v>
      </c>
      <c r="E361" s="15">
        <f t="shared" si="128"/>
        <v>0.32783933518005498</v>
      </c>
      <c r="F361" s="30">
        <f t="shared" si="129"/>
        <v>613.41114733782922</v>
      </c>
      <c r="G361" s="30">
        <f t="shared" si="130"/>
        <v>12.823424152219401</v>
      </c>
      <c r="H361">
        <v>28</v>
      </c>
      <c r="I361">
        <v>327.839335180055</v>
      </c>
      <c r="J361">
        <v>121.20857676177501</v>
      </c>
      <c r="K361">
        <v>2.533877966595</v>
      </c>
      <c r="L361" s="24"/>
      <c r="M361" s="25">
        <f t="shared" si="131"/>
        <v>0.3283063256047471</v>
      </c>
      <c r="N361" s="4">
        <f t="shared" si="132"/>
        <v>1.1672531810161324</v>
      </c>
      <c r="O361" s="26">
        <f t="shared" si="133"/>
        <v>1.0803949190069955</v>
      </c>
      <c r="P361" s="26">
        <f t="shared" si="134"/>
        <v>2.2689280275926285</v>
      </c>
      <c r="Q361" s="26">
        <f t="shared" si="135"/>
        <v>0.82139380484326963</v>
      </c>
      <c r="R361" s="26">
        <f t="shared" si="136"/>
        <v>7.5706314383857137E-2</v>
      </c>
      <c r="S361" s="27">
        <f t="shared" si="137"/>
        <v>6.8848002689122364E-5</v>
      </c>
      <c r="T361" s="27">
        <f t="shared" si="138"/>
        <v>8909643.3212106097</v>
      </c>
      <c r="U361" s="28">
        <f t="shared" si="139"/>
        <v>186257.02491505156</v>
      </c>
      <c r="V361">
        <f t="shared" si="140"/>
        <v>1.3040248271577048E-5</v>
      </c>
      <c r="W361">
        <f t="shared" si="141"/>
        <v>10228.977156600084</v>
      </c>
      <c r="X361">
        <f t="shared" si="142"/>
        <v>10228.977156600085</v>
      </c>
      <c r="Y361">
        <f t="shared" si="143"/>
        <v>6274568.6137225041</v>
      </c>
      <c r="Z361">
        <f t="shared" si="144"/>
        <v>131170.51272244606</v>
      </c>
      <c r="AA361">
        <f t="shared" si="145"/>
        <v>7.5706314383857137E-2</v>
      </c>
      <c r="AB361">
        <f t="shared" si="146"/>
        <v>16.114294128086822</v>
      </c>
      <c r="AC361">
        <f t="shared" si="147"/>
        <v>0.33687100310270518</v>
      </c>
      <c r="AD361">
        <v>1</v>
      </c>
      <c r="AE361">
        <f t="shared" si="148"/>
        <v>0.66014010277822655</v>
      </c>
    </row>
    <row r="362" spans="1:31" ht="16" x14ac:dyDescent="0.2">
      <c r="A362">
        <v>6</v>
      </c>
      <c r="B362">
        <v>12</v>
      </c>
      <c r="C362">
        <v>0.52</v>
      </c>
      <c r="D362">
        <v>130</v>
      </c>
      <c r="E362" s="15">
        <f t="shared" si="128"/>
        <v>0.33282548476454299</v>
      </c>
      <c r="F362" s="30">
        <f t="shared" si="129"/>
        <v>644.68760459500277</v>
      </c>
      <c r="G362" s="30">
        <f t="shared" si="130"/>
        <v>9.0401919848495655</v>
      </c>
      <c r="H362">
        <v>28</v>
      </c>
      <c r="I362">
        <v>332.82548476454298</v>
      </c>
      <c r="J362">
        <v>127.388729970182</v>
      </c>
      <c r="K362">
        <v>1.7863203316279979</v>
      </c>
      <c r="L362" s="24"/>
      <c r="M362" s="25">
        <f t="shared" si="131"/>
        <v>0.31978749345700891</v>
      </c>
      <c r="N362" s="4">
        <f t="shared" si="132"/>
        <v>1.1851287431289019</v>
      </c>
      <c r="O362" s="26">
        <f t="shared" si="133"/>
        <v>1.0886361849253872</v>
      </c>
      <c r="P362" s="26">
        <f t="shared" si="134"/>
        <v>2.2689280275926285</v>
      </c>
      <c r="Q362" s="26">
        <f t="shared" si="135"/>
        <v>0.82139380484326963</v>
      </c>
      <c r="R362" s="26">
        <f t="shared" si="136"/>
        <v>7.4716642214119819E-2</v>
      </c>
      <c r="S362" s="27">
        <f t="shared" si="137"/>
        <v>7.3059432030473062E-5</v>
      </c>
      <c r="T362" s="27">
        <f t="shared" si="138"/>
        <v>8824152.9762523174</v>
      </c>
      <c r="U362" s="28">
        <f t="shared" si="139"/>
        <v>123737.5070350794</v>
      </c>
      <c r="V362">
        <f t="shared" si="140"/>
        <v>1.3040248271577046E-5</v>
      </c>
      <c r="W362">
        <f t="shared" si="141"/>
        <v>10386.673882856425</v>
      </c>
      <c r="X362">
        <f t="shared" si="142"/>
        <v>10386.673882856428</v>
      </c>
      <c r="Y362">
        <f t="shared" si="143"/>
        <v>6696159.9052481875</v>
      </c>
      <c r="Z362">
        <f t="shared" si="144"/>
        <v>93897.525985044995</v>
      </c>
      <c r="AA362">
        <f t="shared" si="145"/>
        <v>7.4716642214119819E-2</v>
      </c>
      <c r="AB362">
        <f t="shared" si="146"/>
        <v>17.197021322850002</v>
      </c>
      <c r="AC362">
        <f t="shared" si="147"/>
        <v>0.2411468333159274</v>
      </c>
      <c r="AD362">
        <v>1</v>
      </c>
      <c r="AE362">
        <f t="shared" si="148"/>
        <v>0.65617093563016182</v>
      </c>
    </row>
    <row r="363" spans="1:31" ht="16" x14ac:dyDescent="0.2">
      <c r="A363">
        <v>6</v>
      </c>
      <c r="B363">
        <v>12</v>
      </c>
      <c r="C363">
        <v>0.52</v>
      </c>
      <c r="D363">
        <v>130</v>
      </c>
      <c r="E363" s="15">
        <f t="shared" si="128"/>
        <v>0.33822714681440402</v>
      </c>
      <c r="F363" s="30">
        <f t="shared" si="129"/>
        <v>655.36867960339578</v>
      </c>
      <c r="G363" s="30">
        <f t="shared" si="130"/>
        <v>9.0509267336035819</v>
      </c>
      <c r="H363">
        <v>28</v>
      </c>
      <c r="I363">
        <v>338.22714681440402</v>
      </c>
      <c r="J363">
        <v>129.4992848658205</v>
      </c>
      <c r="K363">
        <v>1.7884414923275003</v>
      </c>
      <c r="L363" s="24"/>
      <c r="M363" s="25">
        <f t="shared" si="131"/>
        <v>0.3105587586302942</v>
      </c>
      <c r="N363" s="4">
        <f t="shared" si="132"/>
        <v>1.204493935417732</v>
      </c>
      <c r="O363" s="26">
        <f t="shared" si="133"/>
        <v>1.0974943896976113</v>
      </c>
      <c r="P363" s="26">
        <f t="shared" si="134"/>
        <v>2.2689280275926285</v>
      </c>
      <c r="Q363" s="26">
        <f t="shared" si="135"/>
        <v>0.82139380484326963</v>
      </c>
      <c r="R363" s="26">
        <f t="shared" si="136"/>
        <v>7.3605538962115316E-2</v>
      </c>
      <c r="S363" s="27">
        <f t="shared" si="137"/>
        <v>7.7608395323272537E-5</v>
      </c>
      <c r="T363" s="27">
        <f t="shared" si="138"/>
        <v>8444559.0824742839</v>
      </c>
      <c r="U363" s="28">
        <f t="shared" si="139"/>
        <v>116623.03666893971</v>
      </c>
      <c r="V363">
        <f t="shared" si="140"/>
        <v>1.3040248271577044E-5</v>
      </c>
      <c r="W363">
        <f t="shared" si="141"/>
        <v>10568.801537850697</v>
      </c>
      <c r="X363">
        <f t="shared" si="142"/>
        <v>10568.801537850697</v>
      </c>
      <c r="Y363">
        <f t="shared" si="143"/>
        <v>6926461.5088515496</v>
      </c>
      <c r="Z363">
        <f t="shared" si="144"/>
        <v>95657.448381083523</v>
      </c>
      <c r="AA363">
        <f t="shared" si="145"/>
        <v>7.3605538962115316E-2</v>
      </c>
      <c r="AB363">
        <f t="shared" si="146"/>
        <v>17.788479956439303</v>
      </c>
      <c r="AC363">
        <f t="shared" si="147"/>
        <v>0.24566665115174624</v>
      </c>
      <c r="AD363">
        <v>1</v>
      </c>
      <c r="AE363">
        <f t="shared" si="148"/>
        <v>0.65188677043832277</v>
      </c>
    </row>
    <row r="364" spans="1:31" ht="16" x14ac:dyDescent="0.2">
      <c r="A364">
        <v>6</v>
      </c>
      <c r="B364">
        <v>12</v>
      </c>
      <c r="C364">
        <v>0.52</v>
      </c>
      <c r="D364">
        <v>130</v>
      </c>
      <c r="E364" s="15">
        <f t="shared" si="128"/>
        <v>0.34321329639889198</v>
      </c>
      <c r="F364" s="30">
        <f t="shared" si="129"/>
        <v>661.47215103676683</v>
      </c>
      <c r="G364" s="30">
        <f t="shared" si="130"/>
        <v>9.0570608757472915</v>
      </c>
      <c r="H364">
        <v>28</v>
      </c>
      <c r="I364">
        <v>343.213296398892</v>
      </c>
      <c r="J364">
        <v>130.7053162347575</v>
      </c>
      <c r="K364">
        <v>1.7896535841555021</v>
      </c>
      <c r="L364" s="24"/>
      <c r="M364" s="25">
        <f t="shared" si="131"/>
        <v>0.30203992648255606</v>
      </c>
      <c r="N364" s="4">
        <f t="shared" si="132"/>
        <v>1.2223694975305013</v>
      </c>
      <c r="O364" s="26">
        <f t="shared" si="133"/>
        <v>1.1056082025430625</v>
      </c>
      <c r="P364" s="26">
        <f t="shared" si="134"/>
        <v>2.2689280275926285</v>
      </c>
      <c r="Q364" s="26">
        <f t="shared" si="135"/>
        <v>0.82139380484326963</v>
      </c>
      <c r="R364" s="26">
        <f t="shared" si="136"/>
        <v>7.2542811479948649E-2</v>
      </c>
      <c r="S364" s="27">
        <f t="shared" si="137"/>
        <v>8.1794492436697969E-5</v>
      </c>
      <c r="T364" s="27">
        <f t="shared" si="138"/>
        <v>8087001.1088911695</v>
      </c>
      <c r="U364" s="28">
        <f t="shared" si="139"/>
        <v>110729.4709696584</v>
      </c>
      <c r="V364">
        <f t="shared" si="140"/>
        <v>1.3040248271577046E-5</v>
      </c>
      <c r="W364">
        <f t="shared" si="141"/>
        <v>10748.24854532951</v>
      </c>
      <c r="X364">
        <f t="shared" si="142"/>
        <v>10748.24854532951</v>
      </c>
      <c r="Y364">
        <f t="shared" si="143"/>
        <v>7109667.0851569111</v>
      </c>
      <c r="Z364">
        <f t="shared" si="144"/>
        <v>97347.541382711643</v>
      </c>
      <c r="AA364">
        <f t="shared" si="145"/>
        <v>7.2542811479948649E-2</v>
      </c>
      <c r="AB364">
        <f t="shared" si="146"/>
        <v>18.258986970424889</v>
      </c>
      <c r="AC364">
        <f t="shared" si="147"/>
        <v>0.25000713372651551</v>
      </c>
      <c r="AD364">
        <v>1</v>
      </c>
      <c r="AE364">
        <f t="shared" si="148"/>
        <v>0.6479469834080176</v>
      </c>
    </row>
    <row r="365" spans="1:31" ht="16" x14ac:dyDescent="0.2">
      <c r="A365">
        <v>6</v>
      </c>
      <c r="B365">
        <v>12</v>
      </c>
      <c r="C365">
        <v>0.52</v>
      </c>
      <c r="D365">
        <v>130</v>
      </c>
      <c r="E365" s="15">
        <f t="shared" si="128"/>
        <v>0.34778393351800502</v>
      </c>
      <c r="F365" s="30">
        <f t="shared" si="129"/>
        <v>715.64429384675293</v>
      </c>
      <c r="G365" s="30">
        <f t="shared" si="130"/>
        <v>12.926171033133913</v>
      </c>
      <c r="H365">
        <v>28</v>
      </c>
      <c r="I365">
        <v>347.78393351800503</v>
      </c>
      <c r="J365">
        <v>141.40960219146149</v>
      </c>
      <c r="K365">
        <v>2.5541805047154895</v>
      </c>
      <c r="L365" s="24"/>
      <c r="M365" s="25">
        <f t="shared" si="131"/>
        <v>0.29423099701379768</v>
      </c>
      <c r="N365" s="4">
        <f t="shared" si="132"/>
        <v>1.2387554294672034</v>
      </c>
      <c r="O365" s="26">
        <f t="shared" si="133"/>
        <v>1.1129939036073844</v>
      </c>
      <c r="P365" s="26">
        <f t="shared" si="134"/>
        <v>2.2689280275926285</v>
      </c>
      <c r="Q365" s="26">
        <f t="shared" si="135"/>
        <v>0.82139380484326963</v>
      </c>
      <c r="R365" s="26">
        <f t="shared" si="136"/>
        <v>7.1536403696639689E-2</v>
      </c>
      <c r="S365" s="27">
        <f t="shared" si="137"/>
        <v>8.5620356259879802E-5</v>
      </c>
      <c r="T365" s="27">
        <f t="shared" si="138"/>
        <v>8358342.8650377076</v>
      </c>
      <c r="U365" s="28">
        <f t="shared" si="139"/>
        <v>150970.76907621897</v>
      </c>
      <c r="V365">
        <f t="shared" si="140"/>
        <v>1.3040248271577049E-5</v>
      </c>
      <c r="W365">
        <f t="shared" si="141"/>
        <v>10923.127368568645</v>
      </c>
      <c r="X365">
        <f t="shared" si="142"/>
        <v>10923.12736856865</v>
      </c>
      <c r="Y365">
        <f t="shared" si="143"/>
        <v>7817073.7722774521</v>
      </c>
      <c r="Z365">
        <f t="shared" si="144"/>
        <v>141194.21258282434</v>
      </c>
      <c r="AA365">
        <f t="shared" si="145"/>
        <v>7.1536403696639689E-2</v>
      </c>
      <c r="AB365">
        <f t="shared" si="146"/>
        <v>20.075742850582998</v>
      </c>
      <c r="AC365">
        <f t="shared" si="147"/>
        <v>0.36261378443886638</v>
      </c>
      <c r="AD365">
        <v>1</v>
      </c>
      <c r="AE365">
        <f t="shared" si="148"/>
        <v>0.64434824545974656</v>
      </c>
    </row>
    <row r="366" spans="1:31" ht="16" x14ac:dyDescent="0.2">
      <c r="A366">
        <v>6</v>
      </c>
      <c r="B366">
        <v>12</v>
      </c>
      <c r="C366">
        <v>0.52</v>
      </c>
      <c r="D366">
        <v>130</v>
      </c>
      <c r="E366" s="15">
        <f t="shared" si="128"/>
        <v>0.352354570637119</v>
      </c>
      <c r="F366" s="30">
        <f t="shared" si="129"/>
        <v>733.18947391438383</v>
      </c>
      <c r="G366" s="30">
        <f t="shared" si="130"/>
        <v>10.65500490428229</v>
      </c>
      <c r="H366">
        <v>28</v>
      </c>
      <c r="I366">
        <v>352.35457063711902</v>
      </c>
      <c r="J366">
        <v>144.87648784271852</v>
      </c>
      <c r="K366">
        <v>2.1054035053694946</v>
      </c>
      <c r="L366" s="24"/>
      <c r="M366" s="25">
        <f t="shared" si="131"/>
        <v>0.28642206754503768</v>
      </c>
      <c r="N366" s="4">
        <f t="shared" si="132"/>
        <v>1.2551413614039089</v>
      </c>
      <c r="O366" s="26">
        <f t="shared" si="133"/>
        <v>1.1203309160261128</v>
      </c>
      <c r="P366" s="26">
        <f t="shared" si="134"/>
        <v>2.2689280275926285</v>
      </c>
      <c r="Q366" s="26">
        <f t="shared" si="135"/>
        <v>0.82139380484326963</v>
      </c>
      <c r="R366" s="26">
        <f t="shared" si="136"/>
        <v>7.0498263793759813E-2</v>
      </c>
      <c r="S366" s="27">
        <f t="shared" si="137"/>
        <v>8.9434881668082276E-5</v>
      </c>
      <c r="T366" s="27">
        <f t="shared" si="138"/>
        <v>8198025.8735674731</v>
      </c>
      <c r="U366" s="28">
        <f t="shared" si="139"/>
        <v>119137.01573202698</v>
      </c>
      <c r="V366">
        <f t="shared" si="140"/>
        <v>1.3040248271577046E-5</v>
      </c>
      <c r="W366">
        <f t="shared" si="141"/>
        <v>11108.779067451433</v>
      </c>
      <c r="X366">
        <f t="shared" si="142"/>
        <v>11108.779067451433</v>
      </c>
      <c r="Y366">
        <f t="shared" si="143"/>
        <v>8144839.8802958354</v>
      </c>
      <c r="Z366">
        <f t="shared" si="144"/>
        <v>118364.09544428346</v>
      </c>
      <c r="AA366">
        <f t="shared" si="145"/>
        <v>7.0498263793759813E-2</v>
      </c>
      <c r="AB366">
        <f t="shared" si="146"/>
        <v>20.9175090013707</v>
      </c>
      <c r="AC366">
        <f t="shared" si="147"/>
        <v>0.30398167039288332</v>
      </c>
      <c r="AD366">
        <v>1</v>
      </c>
      <c r="AE366">
        <f t="shared" si="148"/>
        <v>0.64076189883131018</v>
      </c>
    </row>
    <row r="367" spans="1:31" ht="16" x14ac:dyDescent="0.2">
      <c r="A367">
        <v>6</v>
      </c>
      <c r="B367">
        <v>12</v>
      </c>
      <c r="C367">
        <v>0.52</v>
      </c>
      <c r="D367">
        <v>130</v>
      </c>
      <c r="E367" s="15">
        <f t="shared" si="128"/>
        <v>0.35775623268698004</v>
      </c>
      <c r="F367" s="30">
        <f t="shared" si="129"/>
        <v>773.62573892821911</v>
      </c>
      <c r="G367" s="30">
        <f t="shared" si="130"/>
        <v>11.45857752515758</v>
      </c>
      <c r="H367">
        <v>28</v>
      </c>
      <c r="I367">
        <v>357.75623268698001</v>
      </c>
      <c r="J367">
        <v>152.86659717340149</v>
      </c>
      <c r="K367">
        <v>2.264187534847494</v>
      </c>
      <c r="L367" s="24"/>
      <c r="M367" s="25">
        <f t="shared" si="131"/>
        <v>0.27719333271832297</v>
      </c>
      <c r="N367" s="4">
        <f t="shared" si="132"/>
        <v>1.2745065536927391</v>
      </c>
      <c r="O367" s="26">
        <f t="shared" si="133"/>
        <v>1.1289404562211149</v>
      </c>
      <c r="P367" s="26">
        <f t="shared" si="134"/>
        <v>2.2689280275926285</v>
      </c>
      <c r="Q367" s="26">
        <f t="shared" si="135"/>
        <v>0.82139380484326963</v>
      </c>
      <c r="R367" s="26">
        <f t="shared" si="136"/>
        <v>6.9229238198798476E-2</v>
      </c>
      <c r="S367" s="27">
        <f t="shared" si="137"/>
        <v>9.3927734245897627E-5</v>
      </c>
      <c r="T367" s="27">
        <f t="shared" si="138"/>
        <v>8236393.0647247341</v>
      </c>
      <c r="U367" s="28">
        <f t="shared" si="139"/>
        <v>121993.54766888825</v>
      </c>
      <c r="V367">
        <f t="shared" si="140"/>
        <v>1.3040248271577046E-5</v>
      </c>
      <c r="W367">
        <f t="shared" si="141"/>
        <v>11343.321792325472</v>
      </c>
      <c r="X367">
        <f t="shared" si="142"/>
        <v>11343.321792325471</v>
      </c>
      <c r="Y367">
        <f t="shared" si="143"/>
        <v>8775485.703488363</v>
      </c>
      <c r="Z367">
        <f t="shared" si="144"/>
        <v>129978.33215017083</v>
      </c>
      <c r="AA367">
        <f t="shared" si="145"/>
        <v>6.9229238198798476E-2</v>
      </c>
      <c r="AB367">
        <f t="shared" si="146"/>
        <v>22.537128278996988</v>
      </c>
      <c r="AC367">
        <f t="shared" si="147"/>
        <v>0.33380925502437209</v>
      </c>
      <c r="AD367">
        <v>1</v>
      </c>
      <c r="AE367">
        <f t="shared" si="148"/>
        <v>0.63653975111119621</v>
      </c>
    </row>
    <row r="368" spans="1:31" ht="16" x14ac:dyDescent="0.2">
      <c r="A368">
        <v>6</v>
      </c>
      <c r="B368">
        <v>12</v>
      </c>
      <c r="C368">
        <v>0.52</v>
      </c>
      <c r="D368">
        <v>130</v>
      </c>
      <c r="E368" s="15">
        <f t="shared" si="128"/>
        <v>0.36274238227146799</v>
      </c>
      <c r="F368" s="30">
        <f t="shared" si="129"/>
        <v>835.42415395884314</v>
      </c>
      <c r="G368" s="30">
        <f t="shared" si="130"/>
        <v>12.283619643538385</v>
      </c>
      <c r="H368">
        <v>28</v>
      </c>
      <c r="I368">
        <v>362.74238227146799</v>
      </c>
      <c r="J368">
        <v>165.077816295362</v>
      </c>
      <c r="K368">
        <v>2.4272138857240009</v>
      </c>
      <c r="L368" s="24"/>
      <c r="M368" s="25">
        <f t="shared" si="131"/>
        <v>0.2686745005705849</v>
      </c>
      <c r="N368" s="4">
        <f t="shared" si="132"/>
        <v>1.2923821158055082</v>
      </c>
      <c r="O368" s="26">
        <f t="shared" si="133"/>
        <v>1.1368298534985384</v>
      </c>
      <c r="P368" s="26">
        <f t="shared" si="134"/>
        <v>2.2689280275926285</v>
      </c>
      <c r="Q368" s="26">
        <f t="shared" si="135"/>
        <v>0.82139380484326963</v>
      </c>
      <c r="R368" s="26">
        <f t="shared" si="136"/>
        <v>6.8016070997165945E-2</v>
      </c>
      <c r="S368" s="27">
        <f t="shared" si="137"/>
        <v>9.8059728658994176E-5</v>
      </c>
      <c r="T368" s="27">
        <f t="shared" si="138"/>
        <v>8519543.8064494058</v>
      </c>
      <c r="U368" s="28">
        <f t="shared" si="139"/>
        <v>125266.71051941275</v>
      </c>
      <c r="V368">
        <f t="shared" si="140"/>
        <v>1.3040248271577042E-5</v>
      </c>
      <c r="W368">
        <f t="shared" si="141"/>
        <v>11575.76353072406</v>
      </c>
      <c r="X368">
        <f t="shared" si="142"/>
        <v>11575.76353072406</v>
      </c>
      <c r="Y368">
        <f t="shared" si="143"/>
        <v>9670672.4540827777</v>
      </c>
      <c r="Z368">
        <f t="shared" si="144"/>
        <v>142192.27629495732</v>
      </c>
      <c r="AA368">
        <f t="shared" si="145"/>
        <v>6.8016070997165945E-2</v>
      </c>
      <c r="AB368">
        <f t="shared" si="146"/>
        <v>24.836139332457542</v>
      </c>
      <c r="AC368">
        <f t="shared" si="147"/>
        <v>0.36517700323620444</v>
      </c>
      <c r="AD368">
        <v>1</v>
      </c>
      <c r="AE368">
        <f t="shared" si="148"/>
        <v>0.63265830941082613</v>
      </c>
    </row>
    <row r="369" spans="1:31" ht="16" x14ac:dyDescent="0.2">
      <c r="A369">
        <v>6</v>
      </c>
      <c r="B369">
        <v>12</v>
      </c>
      <c r="C369">
        <v>0.52</v>
      </c>
      <c r="D369">
        <v>130</v>
      </c>
      <c r="E369" s="15">
        <f t="shared" si="128"/>
        <v>0.36814404432132897</v>
      </c>
      <c r="F369" s="30">
        <f t="shared" si="129"/>
        <v>881.96235687050898</v>
      </c>
      <c r="G369" s="30">
        <f t="shared" si="130"/>
        <v>11.567458548215908</v>
      </c>
      <c r="H369">
        <v>28</v>
      </c>
      <c r="I369">
        <v>368.14404432132898</v>
      </c>
      <c r="J369">
        <v>174.27365397202402</v>
      </c>
      <c r="K369">
        <v>2.2857021647960067</v>
      </c>
      <c r="L369" s="24"/>
      <c r="M369" s="25">
        <f t="shared" si="131"/>
        <v>0.25944576574387024</v>
      </c>
      <c r="N369" s="4">
        <f t="shared" si="132"/>
        <v>1.3117473080943383</v>
      </c>
      <c r="O369" s="26">
        <f t="shared" si="133"/>
        <v>1.1453153749488996</v>
      </c>
      <c r="P369" s="26">
        <f t="shared" si="134"/>
        <v>2.2689280275926285</v>
      </c>
      <c r="Q369" s="26">
        <f t="shared" si="135"/>
        <v>0.82139380484326963</v>
      </c>
      <c r="R369" s="26">
        <f t="shared" si="136"/>
        <v>6.6655095846010773E-2</v>
      </c>
      <c r="S369" s="27">
        <f t="shared" si="137"/>
        <v>1.0251880278890687E-4</v>
      </c>
      <c r="T369" s="27">
        <f t="shared" si="138"/>
        <v>8602932.6609142032</v>
      </c>
      <c r="U369" s="28">
        <f t="shared" si="139"/>
        <v>112832.55591692858</v>
      </c>
      <c r="V369">
        <f t="shared" si="140"/>
        <v>1.3040248271577046E-5</v>
      </c>
      <c r="W369">
        <f t="shared" si="141"/>
        <v>11846.643091261956</v>
      </c>
      <c r="X369">
        <f t="shared" si="142"/>
        <v>11846.643091261958</v>
      </c>
      <c r="Y369">
        <f t="shared" si="143"/>
        <v>10448293.261773128</v>
      </c>
      <c r="Z369">
        <f t="shared" si="144"/>
        <v>137035.55289368107</v>
      </c>
      <c r="AA369">
        <f t="shared" si="145"/>
        <v>6.6655095846010773E-2</v>
      </c>
      <c r="AB369">
        <f t="shared" si="146"/>
        <v>26.833218524138992</v>
      </c>
      <c r="AC369">
        <f t="shared" si="147"/>
        <v>0.35193354974306384</v>
      </c>
      <c r="AD369">
        <v>1</v>
      </c>
      <c r="AE369">
        <f t="shared" si="148"/>
        <v>0.62847100419441382</v>
      </c>
    </row>
    <row r="370" spans="1:31" ht="16" x14ac:dyDescent="0.2">
      <c r="A370">
        <v>6</v>
      </c>
      <c r="B370">
        <v>12</v>
      </c>
      <c r="C370">
        <v>0.52</v>
      </c>
      <c r="D370">
        <v>130</v>
      </c>
      <c r="E370" s="15">
        <f t="shared" si="128"/>
        <v>0.37313019390581703</v>
      </c>
      <c r="F370" s="30">
        <f t="shared" si="129"/>
        <v>951.39317826391994</v>
      </c>
      <c r="G370" s="30">
        <f t="shared" si="130"/>
        <v>15.45190406096178</v>
      </c>
      <c r="H370">
        <v>28</v>
      </c>
      <c r="I370">
        <v>373.13019390581701</v>
      </c>
      <c r="J370">
        <v>187.99301835107002</v>
      </c>
      <c r="K370">
        <v>3.0532593149259952</v>
      </c>
      <c r="L370" s="24"/>
      <c r="M370" s="25">
        <f t="shared" si="131"/>
        <v>0.25092693359613194</v>
      </c>
      <c r="N370" s="4">
        <f t="shared" si="132"/>
        <v>1.329622870207108</v>
      </c>
      <c r="O370" s="26">
        <f t="shared" si="133"/>
        <v>1.1530927413730034</v>
      </c>
      <c r="P370" s="26">
        <f t="shared" si="134"/>
        <v>2.2689280275926285</v>
      </c>
      <c r="Q370" s="26">
        <f t="shared" si="135"/>
        <v>0.82139380484326963</v>
      </c>
      <c r="R370" s="26">
        <f t="shared" si="136"/>
        <v>6.5354326740316271E-2</v>
      </c>
      <c r="S370" s="27">
        <f t="shared" si="137"/>
        <v>1.0661826984091045E-4</v>
      </c>
      <c r="T370" s="27">
        <f t="shared" si="138"/>
        <v>8923359.7551670391</v>
      </c>
      <c r="U370" s="28">
        <f t="shared" si="139"/>
        <v>144927.35704695084</v>
      </c>
      <c r="V370">
        <f t="shared" si="140"/>
        <v>1.3040248271577044E-5</v>
      </c>
      <c r="W370">
        <f t="shared" si="141"/>
        <v>12116.131968971016</v>
      </c>
      <c r="X370">
        <f t="shared" si="142"/>
        <v>12116.131968971016</v>
      </c>
      <c r="Y370">
        <f t="shared" si="143"/>
        <v>11527205.302224422</v>
      </c>
      <c r="Z370">
        <f t="shared" si="144"/>
        <v>187217.30877449209</v>
      </c>
      <c r="AA370">
        <f t="shared" si="145"/>
        <v>6.5354326740316271E-2</v>
      </c>
      <c r="AB370">
        <f t="shared" si="146"/>
        <v>29.604071315539411</v>
      </c>
      <c r="AC370">
        <f t="shared" si="147"/>
        <v>0.48080991143568008</v>
      </c>
      <c r="AD370">
        <v>1</v>
      </c>
      <c r="AE370">
        <f t="shared" si="148"/>
        <v>0.6246223460622623</v>
      </c>
    </row>
    <row r="371" spans="1:31" ht="16" x14ac:dyDescent="0.2">
      <c r="L371" s="24"/>
      <c r="M371" s="25">
        <f t="shared" si="131"/>
        <v>0</v>
      </c>
      <c r="N371" s="4">
        <f t="shared" si="132"/>
        <v>0.88035451142012677</v>
      </c>
      <c r="O371" s="26">
        <f t="shared" si="133"/>
        <v>0.93827208815999996</v>
      </c>
      <c r="P371" s="26">
        <f t="shared" si="134"/>
        <v>0</v>
      </c>
      <c r="Q371" s="26">
        <f t="shared" si="135"/>
        <v>0</v>
      </c>
      <c r="R371" s="26" t="e">
        <f t="shared" si="136"/>
        <v>#DIV/0!</v>
      </c>
      <c r="S371" s="27" t="e">
        <f t="shared" si="137"/>
        <v>#DIV/0!</v>
      </c>
      <c r="T371" s="27" t="e">
        <f t="shared" si="138"/>
        <v>#DIV/0!</v>
      </c>
      <c r="U371" s="28" t="e">
        <f t="shared" si="139"/>
        <v>#DIV/0!</v>
      </c>
      <c r="V371" t="e">
        <f t="shared" si="140"/>
        <v>#DIV/0!</v>
      </c>
      <c r="W371" t="e">
        <f t="shared" si="141"/>
        <v>#DIV/0!</v>
      </c>
      <c r="X371" t="e">
        <f t="shared" si="142"/>
        <v>#DIV/0!</v>
      </c>
      <c r="Y371" t="e">
        <f t="shared" si="143"/>
        <v>#DIV/0!</v>
      </c>
      <c r="Z371" t="e">
        <f t="shared" si="144"/>
        <v>#DIV/0!</v>
      </c>
      <c r="AA371" t="e">
        <f t="shared" si="145"/>
        <v>#DIV/0!</v>
      </c>
      <c r="AB371" t="e">
        <f t="shared" si="146"/>
        <v>#DIV/0!</v>
      </c>
      <c r="AC371" t="e">
        <f t="shared" si="147"/>
        <v>#DIV/0!</v>
      </c>
      <c r="AD371">
        <v>1</v>
      </c>
      <c r="AE371">
        <f t="shared" si="148"/>
        <v>0</v>
      </c>
    </row>
    <row r="372" spans="1:31" ht="16" x14ac:dyDescent="0.2">
      <c r="L372" s="24"/>
      <c r="M372" s="25">
        <f t="shared" si="131"/>
        <v>0</v>
      </c>
      <c r="N372" s="4">
        <f t="shared" si="132"/>
        <v>0.88035451142012677</v>
      </c>
      <c r="O372" s="26">
        <f t="shared" si="133"/>
        <v>0.93827208815999996</v>
      </c>
      <c r="P372" s="26">
        <f t="shared" si="134"/>
        <v>0</v>
      </c>
      <c r="Q372" s="26">
        <f t="shared" si="135"/>
        <v>0</v>
      </c>
      <c r="R372" s="26" t="e">
        <f t="shared" si="136"/>
        <v>#DIV/0!</v>
      </c>
      <c r="S372" s="27" t="e">
        <f t="shared" si="137"/>
        <v>#DIV/0!</v>
      </c>
      <c r="T372" s="27" t="e">
        <f t="shared" si="138"/>
        <v>#DIV/0!</v>
      </c>
      <c r="U372" s="28" t="e">
        <f t="shared" si="139"/>
        <v>#DIV/0!</v>
      </c>
      <c r="V372" t="e">
        <f t="shared" si="140"/>
        <v>#DIV/0!</v>
      </c>
      <c r="W372" t="e">
        <f t="shared" si="141"/>
        <v>#DIV/0!</v>
      </c>
      <c r="X372" t="e">
        <f t="shared" si="142"/>
        <v>#DIV/0!</v>
      </c>
      <c r="Y372" t="e">
        <f t="shared" si="143"/>
        <v>#DIV/0!</v>
      </c>
      <c r="Z372" t="e">
        <f t="shared" si="144"/>
        <v>#DIV/0!</v>
      </c>
      <c r="AA372" t="e">
        <f t="shared" si="145"/>
        <v>#DIV/0!</v>
      </c>
      <c r="AB372" t="e">
        <f t="shared" si="146"/>
        <v>#DIV/0!</v>
      </c>
      <c r="AC372" t="e">
        <f t="shared" si="147"/>
        <v>#DIV/0!</v>
      </c>
      <c r="AD372">
        <v>1</v>
      </c>
      <c r="AE372">
        <f t="shared" si="148"/>
        <v>0</v>
      </c>
    </row>
    <row r="373" spans="1:31" ht="16" x14ac:dyDescent="0.2">
      <c r="L373" s="24"/>
      <c r="M373" s="25">
        <f t="shared" si="131"/>
        <v>0</v>
      </c>
      <c r="N373" s="4">
        <f t="shared" si="132"/>
        <v>0.88035451142012677</v>
      </c>
      <c r="O373" s="26">
        <f t="shared" si="133"/>
        <v>0.93827208815999996</v>
      </c>
      <c r="P373" s="26">
        <f t="shared" si="134"/>
        <v>0</v>
      </c>
      <c r="Q373" s="26">
        <f t="shared" si="135"/>
        <v>0</v>
      </c>
      <c r="R373" s="26" t="e">
        <f t="shared" si="136"/>
        <v>#DIV/0!</v>
      </c>
      <c r="S373" s="27" t="e">
        <f t="shared" si="137"/>
        <v>#DIV/0!</v>
      </c>
      <c r="T373" s="27" t="e">
        <f t="shared" si="138"/>
        <v>#DIV/0!</v>
      </c>
      <c r="U373" s="28" t="e">
        <f t="shared" si="139"/>
        <v>#DIV/0!</v>
      </c>
      <c r="V373" t="e">
        <f t="shared" si="140"/>
        <v>#DIV/0!</v>
      </c>
      <c r="W373" t="e">
        <f t="shared" si="141"/>
        <v>#DIV/0!</v>
      </c>
      <c r="X373" t="e">
        <f t="shared" si="142"/>
        <v>#DIV/0!</v>
      </c>
      <c r="Y373" t="e">
        <f t="shared" si="143"/>
        <v>#DIV/0!</v>
      </c>
      <c r="Z373" t="e">
        <f t="shared" si="144"/>
        <v>#DIV/0!</v>
      </c>
      <c r="AA373" t="e">
        <f t="shared" si="145"/>
        <v>#DIV/0!</v>
      </c>
      <c r="AB373" t="e">
        <f t="shared" si="146"/>
        <v>#DIV/0!</v>
      </c>
      <c r="AC373" t="e">
        <f t="shared" si="147"/>
        <v>#DIV/0!</v>
      </c>
      <c r="AD373">
        <v>1</v>
      </c>
      <c r="AE373">
        <f t="shared" si="148"/>
        <v>0</v>
      </c>
    </row>
    <row r="374" spans="1:31" ht="16" x14ac:dyDescent="0.2">
      <c r="L374" s="24"/>
      <c r="M374" s="25">
        <f t="shared" si="131"/>
        <v>0</v>
      </c>
      <c r="N374" s="4">
        <f t="shared" si="132"/>
        <v>0.88035451142012677</v>
      </c>
      <c r="O374" s="26">
        <f t="shared" si="133"/>
        <v>0.93827208815999996</v>
      </c>
      <c r="P374" s="26">
        <f t="shared" si="134"/>
        <v>0</v>
      </c>
      <c r="Q374" s="26">
        <f t="shared" si="135"/>
        <v>0</v>
      </c>
      <c r="R374" s="26" t="e">
        <f t="shared" si="136"/>
        <v>#DIV/0!</v>
      </c>
      <c r="S374" s="27" t="e">
        <f t="shared" si="137"/>
        <v>#DIV/0!</v>
      </c>
      <c r="T374" s="27" t="e">
        <f t="shared" si="138"/>
        <v>#DIV/0!</v>
      </c>
      <c r="U374" s="28" t="e">
        <f t="shared" si="139"/>
        <v>#DIV/0!</v>
      </c>
      <c r="V374" t="e">
        <f t="shared" si="140"/>
        <v>#DIV/0!</v>
      </c>
      <c r="W374" t="e">
        <f t="shared" si="141"/>
        <v>#DIV/0!</v>
      </c>
      <c r="X374" t="e">
        <f t="shared" si="142"/>
        <v>#DIV/0!</v>
      </c>
      <c r="Y374" t="e">
        <f t="shared" si="143"/>
        <v>#DIV/0!</v>
      </c>
      <c r="Z374" t="e">
        <f t="shared" si="144"/>
        <v>#DIV/0!</v>
      </c>
      <c r="AA374" t="e">
        <f t="shared" si="145"/>
        <v>#DIV/0!</v>
      </c>
      <c r="AB374" t="e">
        <f t="shared" si="146"/>
        <v>#DIV/0!</v>
      </c>
      <c r="AC374" t="e">
        <f t="shared" si="147"/>
        <v>#DIV/0!</v>
      </c>
      <c r="AD374">
        <v>1</v>
      </c>
      <c r="AE374">
        <f t="shared" si="148"/>
        <v>0</v>
      </c>
    </row>
    <row r="375" spans="1:31" ht="16" x14ac:dyDescent="0.2">
      <c r="L375" s="24"/>
      <c r="M375" s="25">
        <f t="shared" si="131"/>
        <v>0</v>
      </c>
      <c r="N375" s="4">
        <f t="shared" si="132"/>
        <v>0.88035451142012677</v>
      </c>
      <c r="O375" s="26">
        <f t="shared" si="133"/>
        <v>0.93827208815999996</v>
      </c>
      <c r="P375" s="26">
        <f t="shared" si="134"/>
        <v>0</v>
      </c>
      <c r="Q375" s="26">
        <f t="shared" si="135"/>
        <v>0</v>
      </c>
      <c r="R375" s="26" t="e">
        <f t="shared" si="136"/>
        <v>#DIV/0!</v>
      </c>
      <c r="S375" s="27" t="e">
        <f t="shared" si="137"/>
        <v>#DIV/0!</v>
      </c>
      <c r="T375" s="27" t="e">
        <f t="shared" si="138"/>
        <v>#DIV/0!</v>
      </c>
      <c r="U375" s="28" t="e">
        <f t="shared" si="139"/>
        <v>#DIV/0!</v>
      </c>
      <c r="V375" t="e">
        <f t="shared" si="140"/>
        <v>#DIV/0!</v>
      </c>
      <c r="W375" t="e">
        <f t="shared" si="141"/>
        <v>#DIV/0!</v>
      </c>
      <c r="X375" t="e">
        <f t="shared" si="142"/>
        <v>#DIV/0!</v>
      </c>
      <c r="Y375" t="e">
        <f t="shared" si="143"/>
        <v>#DIV/0!</v>
      </c>
      <c r="Z375" t="e">
        <f t="shared" si="144"/>
        <v>#DIV/0!</v>
      </c>
      <c r="AA375" t="e">
        <f t="shared" si="145"/>
        <v>#DIV/0!</v>
      </c>
      <c r="AB375" t="e">
        <f t="shared" si="146"/>
        <v>#DIV/0!</v>
      </c>
      <c r="AC375" t="e">
        <f t="shared" si="147"/>
        <v>#DIV/0!</v>
      </c>
      <c r="AD375">
        <v>1</v>
      </c>
      <c r="AE375">
        <f t="shared" si="148"/>
        <v>0</v>
      </c>
    </row>
    <row r="376" spans="1:31" ht="16" x14ac:dyDescent="0.2">
      <c r="L376" s="24"/>
      <c r="M376" s="25">
        <f t="shared" si="131"/>
        <v>0</v>
      </c>
      <c r="N376" s="4">
        <f t="shared" si="132"/>
        <v>0.88035451142012677</v>
      </c>
      <c r="O376" s="26">
        <f t="shared" si="133"/>
        <v>0.93827208815999996</v>
      </c>
      <c r="P376" s="26">
        <f t="shared" si="134"/>
        <v>0</v>
      </c>
      <c r="Q376" s="26">
        <f t="shared" si="135"/>
        <v>0</v>
      </c>
      <c r="R376" s="26" t="e">
        <f t="shared" si="136"/>
        <v>#DIV/0!</v>
      </c>
      <c r="S376" s="27" t="e">
        <f t="shared" si="137"/>
        <v>#DIV/0!</v>
      </c>
      <c r="T376" s="27" t="e">
        <f t="shared" si="138"/>
        <v>#DIV/0!</v>
      </c>
      <c r="U376" s="28" t="e">
        <f t="shared" si="139"/>
        <v>#DIV/0!</v>
      </c>
      <c r="V376" t="e">
        <f t="shared" si="140"/>
        <v>#DIV/0!</v>
      </c>
      <c r="W376" t="e">
        <f t="shared" si="141"/>
        <v>#DIV/0!</v>
      </c>
      <c r="X376" t="e">
        <f t="shared" si="142"/>
        <v>#DIV/0!</v>
      </c>
      <c r="Y376" t="e">
        <f t="shared" si="143"/>
        <v>#DIV/0!</v>
      </c>
      <c r="Z376" t="e">
        <f t="shared" si="144"/>
        <v>#DIV/0!</v>
      </c>
      <c r="AA376" t="e">
        <f t="shared" si="145"/>
        <v>#DIV/0!</v>
      </c>
      <c r="AB376" t="e">
        <f t="shared" si="146"/>
        <v>#DIV/0!</v>
      </c>
      <c r="AC376" t="e">
        <f t="shared" si="147"/>
        <v>#DIV/0!</v>
      </c>
      <c r="AD376">
        <v>1</v>
      </c>
      <c r="AE376">
        <f t="shared" si="148"/>
        <v>0</v>
      </c>
    </row>
    <row r="377" spans="1:31" ht="16" x14ac:dyDescent="0.2">
      <c r="L377" s="24"/>
      <c r="M377" s="25">
        <f t="shared" si="131"/>
        <v>0</v>
      </c>
      <c r="N377" s="4">
        <f t="shared" si="132"/>
        <v>0.88035451142012677</v>
      </c>
      <c r="O377" s="26">
        <f t="shared" si="133"/>
        <v>0.93827208815999996</v>
      </c>
      <c r="P377" s="26">
        <f t="shared" si="134"/>
        <v>0</v>
      </c>
      <c r="Q377" s="26">
        <f t="shared" si="135"/>
        <v>0</v>
      </c>
      <c r="R377" s="26" t="e">
        <f t="shared" si="136"/>
        <v>#DIV/0!</v>
      </c>
      <c r="S377" s="27" t="e">
        <f t="shared" si="137"/>
        <v>#DIV/0!</v>
      </c>
      <c r="T377" s="27" t="e">
        <f t="shared" si="138"/>
        <v>#DIV/0!</v>
      </c>
      <c r="U377" s="28" t="e">
        <f t="shared" si="139"/>
        <v>#DIV/0!</v>
      </c>
      <c r="V377" t="e">
        <f t="shared" si="140"/>
        <v>#DIV/0!</v>
      </c>
      <c r="W377" t="e">
        <f t="shared" si="141"/>
        <v>#DIV/0!</v>
      </c>
      <c r="X377" t="e">
        <f t="shared" si="142"/>
        <v>#DIV/0!</v>
      </c>
      <c r="Y377" t="e">
        <f t="shared" si="143"/>
        <v>#DIV/0!</v>
      </c>
      <c r="Z377" t="e">
        <f t="shared" si="144"/>
        <v>#DIV/0!</v>
      </c>
      <c r="AA377" t="e">
        <f t="shared" si="145"/>
        <v>#DIV/0!</v>
      </c>
      <c r="AB377" t="e">
        <f t="shared" si="146"/>
        <v>#DIV/0!</v>
      </c>
      <c r="AC377" t="e">
        <f t="shared" si="147"/>
        <v>#DIV/0!</v>
      </c>
      <c r="AD377">
        <v>1</v>
      </c>
      <c r="AE377">
        <f t="shared" si="148"/>
        <v>0</v>
      </c>
    </row>
    <row r="378" spans="1:31" ht="16" x14ac:dyDescent="0.2">
      <c r="L378" s="24"/>
      <c r="M378" s="25">
        <f t="shared" si="131"/>
        <v>0</v>
      </c>
      <c r="N378" s="4">
        <f t="shared" si="132"/>
        <v>0.88035451142012677</v>
      </c>
      <c r="O378" s="26">
        <f t="shared" si="133"/>
        <v>0.93827208815999996</v>
      </c>
      <c r="P378" s="26">
        <f t="shared" si="134"/>
        <v>0</v>
      </c>
      <c r="Q378" s="26">
        <f t="shared" si="135"/>
        <v>0</v>
      </c>
      <c r="R378" s="26" t="e">
        <f t="shared" si="136"/>
        <v>#DIV/0!</v>
      </c>
      <c r="S378" s="27" t="e">
        <f t="shared" si="137"/>
        <v>#DIV/0!</v>
      </c>
      <c r="T378" s="27" t="e">
        <f t="shared" si="138"/>
        <v>#DIV/0!</v>
      </c>
      <c r="U378" s="28" t="e">
        <f t="shared" si="139"/>
        <v>#DIV/0!</v>
      </c>
      <c r="V378" t="e">
        <f t="shared" si="140"/>
        <v>#DIV/0!</v>
      </c>
      <c r="W378" t="e">
        <f t="shared" si="141"/>
        <v>#DIV/0!</v>
      </c>
      <c r="X378" t="e">
        <f t="shared" si="142"/>
        <v>#DIV/0!</v>
      </c>
      <c r="Y378" t="e">
        <f t="shared" si="143"/>
        <v>#DIV/0!</v>
      </c>
      <c r="Z378" t="e">
        <f t="shared" si="144"/>
        <v>#DIV/0!</v>
      </c>
      <c r="AA378" t="e">
        <f t="shared" si="145"/>
        <v>#DIV/0!</v>
      </c>
      <c r="AB378" t="e">
        <f t="shared" si="146"/>
        <v>#DIV/0!</v>
      </c>
      <c r="AC378" t="e">
        <f t="shared" si="147"/>
        <v>#DIV/0!</v>
      </c>
      <c r="AD378">
        <v>1</v>
      </c>
      <c r="AE378">
        <f t="shared" si="148"/>
        <v>0</v>
      </c>
    </row>
    <row r="379" spans="1:31" ht="16" x14ac:dyDescent="0.2">
      <c r="L379" s="24"/>
      <c r="M379" s="25">
        <f t="shared" si="131"/>
        <v>0</v>
      </c>
      <c r="N379" s="4">
        <f t="shared" si="132"/>
        <v>0.88035451142012677</v>
      </c>
      <c r="O379" s="26">
        <f t="shared" si="133"/>
        <v>0.93827208815999996</v>
      </c>
      <c r="P379" s="26">
        <f t="shared" si="134"/>
        <v>0</v>
      </c>
      <c r="Q379" s="26">
        <f t="shared" si="135"/>
        <v>0</v>
      </c>
      <c r="R379" s="26" t="e">
        <f t="shared" si="136"/>
        <v>#DIV/0!</v>
      </c>
      <c r="S379" s="27" t="e">
        <f t="shared" si="137"/>
        <v>#DIV/0!</v>
      </c>
      <c r="T379" s="27" t="e">
        <f t="shared" si="138"/>
        <v>#DIV/0!</v>
      </c>
      <c r="U379" s="28" t="e">
        <f t="shared" si="139"/>
        <v>#DIV/0!</v>
      </c>
      <c r="V379" t="e">
        <f t="shared" si="140"/>
        <v>#DIV/0!</v>
      </c>
      <c r="W379" t="e">
        <f t="shared" si="141"/>
        <v>#DIV/0!</v>
      </c>
      <c r="X379" t="e">
        <f t="shared" si="142"/>
        <v>#DIV/0!</v>
      </c>
      <c r="Y379" t="e">
        <f t="shared" si="143"/>
        <v>#DIV/0!</v>
      </c>
      <c r="Z379" t="e">
        <f t="shared" si="144"/>
        <v>#DIV/0!</v>
      </c>
      <c r="AA379" t="e">
        <f t="shared" si="145"/>
        <v>#DIV/0!</v>
      </c>
      <c r="AB379" t="e">
        <f t="shared" si="146"/>
        <v>#DIV/0!</v>
      </c>
      <c r="AC379" t="e">
        <f t="shared" si="147"/>
        <v>#DIV/0!</v>
      </c>
      <c r="AD379">
        <v>1</v>
      </c>
      <c r="AE379">
        <f t="shared" si="148"/>
        <v>0</v>
      </c>
    </row>
    <row r="380" spans="1:31" ht="16" x14ac:dyDescent="0.2">
      <c r="L380" s="24"/>
      <c r="M380" s="25">
        <f t="shared" si="131"/>
        <v>0</v>
      </c>
      <c r="N380" s="4">
        <f t="shared" si="132"/>
        <v>0.88035451142012677</v>
      </c>
      <c r="O380" s="26">
        <f t="shared" si="133"/>
        <v>0.93827208815999996</v>
      </c>
      <c r="P380" s="26">
        <f t="shared" si="134"/>
        <v>0</v>
      </c>
      <c r="Q380" s="26">
        <f t="shared" si="135"/>
        <v>0</v>
      </c>
      <c r="R380" s="26" t="e">
        <f t="shared" si="136"/>
        <v>#DIV/0!</v>
      </c>
      <c r="S380" s="27" t="e">
        <f t="shared" si="137"/>
        <v>#DIV/0!</v>
      </c>
      <c r="T380" s="27" t="e">
        <f t="shared" si="138"/>
        <v>#DIV/0!</v>
      </c>
      <c r="U380" s="28" t="e">
        <f t="shared" si="139"/>
        <v>#DIV/0!</v>
      </c>
      <c r="V380" t="e">
        <f t="shared" si="140"/>
        <v>#DIV/0!</v>
      </c>
      <c r="W380" t="e">
        <f t="shared" si="141"/>
        <v>#DIV/0!</v>
      </c>
      <c r="X380" t="e">
        <f t="shared" si="142"/>
        <v>#DIV/0!</v>
      </c>
      <c r="Y380" t="e">
        <f t="shared" si="143"/>
        <v>#DIV/0!</v>
      </c>
      <c r="Z380" t="e">
        <f t="shared" si="144"/>
        <v>#DIV/0!</v>
      </c>
      <c r="AA380" t="e">
        <f t="shared" si="145"/>
        <v>#DIV/0!</v>
      </c>
      <c r="AB380" t="e">
        <f t="shared" si="146"/>
        <v>#DIV/0!</v>
      </c>
      <c r="AC380" t="e">
        <f t="shared" si="147"/>
        <v>#DIV/0!</v>
      </c>
      <c r="AD380">
        <v>1</v>
      </c>
      <c r="AE380">
        <f t="shared" si="148"/>
        <v>0</v>
      </c>
    </row>
    <row r="381" spans="1:31" ht="16" x14ac:dyDescent="0.2">
      <c r="L381" s="24"/>
      <c r="M381" s="25">
        <f t="shared" si="131"/>
        <v>0</v>
      </c>
      <c r="N381" s="4">
        <f t="shared" si="132"/>
        <v>0.88035451142012677</v>
      </c>
      <c r="O381" s="26">
        <f t="shared" si="133"/>
        <v>0.93827208815999996</v>
      </c>
      <c r="P381" s="26">
        <f t="shared" si="134"/>
        <v>0</v>
      </c>
      <c r="Q381" s="26">
        <f t="shared" si="135"/>
        <v>0</v>
      </c>
      <c r="R381" s="26" t="e">
        <f t="shared" si="136"/>
        <v>#DIV/0!</v>
      </c>
      <c r="S381" s="27" t="e">
        <f t="shared" si="137"/>
        <v>#DIV/0!</v>
      </c>
      <c r="T381" s="27" t="e">
        <f t="shared" si="138"/>
        <v>#DIV/0!</v>
      </c>
      <c r="U381" s="28" t="e">
        <f t="shared" si="139"/>
        <v>#DIV/0!</v>
      </c>
      <c r="V381" t="e">
        <f t="shared" si="140"/>
        <v>#DIV/0!</v>
      </c>
      <c r="W381" t="e">
        <f t="shared" si="141"/>
        <v>#DIV/0!</v>
      </c>
      <c r="X381" t="e">
        <f t="shared" si="142"/>
        <v>#DIV/0!</v>
      </c>
      <c r="Y381" t="e">
        <f t="shared" si="143"/>
        <v>#DIV/0!</v>
      </c>
      <c r="Z381" t="e">
        <f t="shared" si="144"/>
        <v>#DIV/0!</v>
      </c>
      <c r="AA381" t="e">
        <f t="shared" si="145"/>
        <v>#DIV/0!</v>
      </c>
      <c r="AB381" t="e">
        <f t="shared" si="146"/>
        <v>#DIV/0!</v>
      </c>
      <c r="AC381" t="e">
        <f t="shared" si="147"/>
        <v>#DIV/0!</v>
      </c>
      <c r="AD381">
        <v>1</v>
      </c>
      <c r="AE381">
        <f t="shared" si="148"/>
        <v>0</v>
      </c>
    </row>
    <row r="382" spans="1:31" ht="16" x14ac:dyDescent="0.2">
      <c r="L382" s="24"/>
      <c r="M382" s="25">
        <f t="shared" si="131"/>
        <v>0</v>
      </c>
      <c r="N382" s="4">
        <f t="shared" si="132"/>
        <v>0.88035451142012677</v>
      </c>
      <c r="O382" s="26">
        <f t="shared" si="133"/>
        <v>0.93827208815999996</v>
      </c>
      <c r="P382" s="26">
        <f t="shared" si="134"/>
        <v>0</v>
      </c>
      <c r="Q382" s="26">
        <f t="shared" si="135"/>
        <v>0</v>
      </c>
      <c r="R382" s="26" t="e">
        <f t="shared" si="136"/>
        <v>#DIV/0!</v>
      </c>
      <c r="S382" s="27" t="e">
        <f t="shared" si="137"/>
        <v>#DIV/0!</v>
      </c>
      <c r="T382" s="27" t="e">
        <f t="shared" si="138"/>
        <v>#DIV/0!</v>
      </c>
      <c r="U382" s="28" t="e">
        <f t="shared" si="139"/>
        <v>#DIV/0!</v>
      </c>
      <c r="V382" t="e">
        <f t="shared" si="140"/>
        <v>#DIV/0!</v>
      </c>
      <c r="W382" t="e">
        <f t="shared" si="141"/>
        <v>#DIV/0!</v>
      </c>
      <c r="X382" t="e">
        <f t="shared" si="142"/>
        <v>#DIV/0!</v>
      </c>
      <c r="Y382" t="e">
        <f t="shared" si="143"/>
        <v>#DIV/0!</v>
      </c>
      <c r="Z382" t="e">
        <f t="shared" si="144"/>
        <v>#DIV/0!</v>
      </c>
      <c r="AA382" t="e">
        <f t="shared" si="145"/>
        <v>#DIV/0!</v>
      </c>
      <c r="AB382" t="e">
        <f t="shared" si="146"/>
        <v>#DIV/0!</v>
      </c>
      <c r="AC382" t="e">
        <f t="shared" si="147"/>
        <v>#DIV/0!</v>
      </c>
      <c r="AD382">
        <v>1</v>
      </c>
      <c r="AE382">
        <f t="shared" si="148"/>
        <v>0</v>
      </c>
    </row>
    <row r="383" spans="1:31" ht="16" x14ac:dyDescent="0.2">
      <c r="L383" s="24"/>
      <c r="M383" s="25">
        <f t="shared" si="131"/>
        <v>0</v>
      </c>
      <c r="N383" s="4">
        <f t="shared" si="132"/>
        <v>0.88035451142012677</v>
      </c>
      <c r="O383" s="26">
        <f t="shared" si="133"/>
        <v>0.93827208815999996</v>
      </c>
      <c r="P383" s="26">
        <f t="shared" si="134"/>
        <v>0</v>
      </c>
      <c r="Q383" s="26">
        <f t="shared" si="135"/>
        <v>0</v>
      </c>
      <c r="R383" s="26" t="e">
        <f t="shared" si="136"/>
        <v>#DIV/0!</v>
      </c>
      <c r="S383" s="27" t="e">
        <f t="shared" si="137"/>
        <v>#DIV/0!</v>
      </c>
      <c r="T383" s="27" t="e">
        <f t="shared" si="138"/>
        <v>#DIV/0!</v>
      </c>
      <c r="U383" s="28" t="e">
        <f t="shared" si="139"/>
        <v>#DIV/0!</v>
      </c>
      <c r="V383" t="e">
        <f t="shared" si="140"/>
        <v>#DIV/0!</v>
      </c>
      <c r="W383" t="e">
        <f t="shared" si="141"/>
        <v>#DIV/0!</v>
      </c>
      <c r="X383" t="e">
        <f t="shared" si="142"/>
        <v>#DIV/0!</v>
      </c>
      <c r="Y383" t="e">
        <f t="shared" si="143"/>
        <v>#DIV/0!</v>
      </c>
      <c r="Z383" t="e">
        <f t="shared" si="144"/>
        <v>#DIV/0!</v>
      </c>
      <c r="AA383" t="e">
        <f t="shared" si="145"/>
        <v>#DIV/0!</v>
      </c>
      <c r="AB383" t="e">
        <f t="shared" si="146"/>
        <v>#DIV/0!</v>
      </c>
      <c r="AC383" t="e">
        <f t="shared" si="147"/>
        <v>#DIV/0!</v>
      </c>
      <c r="AD383">
        <v>1</v>
      </c>
      <c r="AE383">
        <f t="shared" si="148"/>
        <v>0</v>
      </c>
    </row>
    <row r="384" spans="1:31" ht="16" x14ac:dyDescent="0.2">
      <c r="L384" s="24"/>
      <c r="M384" s="25">
        <f t="shared" si="131"/>
        <v>0</v>
      </c>
      <c r="N384" s="4">
        <f t="shared" si="132"/>
        <v>0.88035451142012677</v>
      </c>
      <c r="O384" s="26">
        <f t="shared" si="133"/>
        <v>0.93827208815999996</v>
      </c>
      <c r="P384" s="26">
        <f t="shared" si="134"/>
        <v>0</v>
      </c>
      <c r="Q384" s="26">
        <f t="shared" si="135"/>
        <v>0</v>
      </c>
      <c r="R384" s="26" t="e">
        <f t="shared" si="136"/>
        <v>#DIV/0!</v>
      </c>
      <c r="S384" s="27" t="e">
        <f t="shared" si="137"/>
        <v>#DIV/0!</v>
      </c>
      <c r="T384" s="27" t="e">
        <f t="shared" si="138"/>
        <v>#DIV/0!</v>
      </c>
      <c r="U384" s="28" t="e">
        <f t="shared" si="139"/>
        <v>#DIV/0!</v>
      </c>
      <c r="V384" t="e">
        <f t="shared" si="140"/>
        <v>#DIV/0!</v>
      </c>
      <c r="W384" t="e">
        <f t="shared" si="141"/>
        <v>#DIV/0!</v>
      </c>
      <c r="X384" t="e">
        <f t="shared" si="142"/>
        <v>#DIV/0!</v>
      </c>
      <c r="Y384" t="e">
        <f t="shared" si="143"/>
        <v>#DIV/0!</v>
      </c>
      <c r="Z384" t="e">
        <f t="shared" si="144"/>
        <v>#DIV/0!</v>
      </c>
      <c r="AA384" t="e">
        <f t="shared" si="145"/>
        <v>#DIV/0!</v>
      </c>
      <c r="AB384" t="e">
        <f t="shared" si="146"/>
        <v>#DIV/0!</v>
      </c>
      <c r="AC384" t="e">
        <f t="shared" si="147"/>
        <v>#DIV/0!</v>
      </c>
      <c r="AD384">
        <v>1</v>
      </c>
      <c r="AE384">
        <f t="shared" si="148"/>
        <v>0</v>
      </c>
    </row>
    <row r="385" spans="12:31" ht="16" x14ac:dyDescent="0.2">
      <c r="L385" s="24"/>
      <c r="M385" s="25">
        <f t="shared" si="131"/>
        <v>0</v>
      </c>
      <c r="N385" s="4">
        <f t="shared" si="132"/>
        <v>0.88035451142012677</v>
      </c>
      <c r="O385" s="26">
        <f t="shared" si="133"/>
        <v>0.93827208815999996</v>
      </c>
      <c r="P385" s="26">
        <f t="shared" si="134"/>
        <v>0</v>
      </c>
      <c r="Q385" s="26">
        <f t="shared" si="135"/>
        <v>0</v>
      </c>
      <c r="R385" s="26" t="e">
        <f t="shared" si="136"/>
        <v>#DIV/0!</v>
      </c>
      <c r="S385" s="27" t="e">
        <f t="shared" si="137"/>
        <v>#DIV/0!</v>
      </c>
      <c r="T385" s="27" t="e">
        <f t="shared" si="138"/>
        <v>#DIV/0!</v>
      </c>
      <c r="U385" s="28" t="e">
        <f t="shared" si="139"/>
        <v>#DIV/0!</v>
      </c>
      <c r="V385" t="e">
        <f t="shared" si="140"/>
        <v>#DIV/0!</v>
      </c>
      <c r="W385" t="e">
        <f t="shared" si="141"/>
        <v>#DIV/0!</v>
      </c>
      <c r="X385" t="e">
        <f t="shared" si="142"/>
        <v>#DIV/0!</v>
      </c>
      <c r="Y385" t="e">
        <f t="shared" si="143"/>
        <v>#DIV/0!</v>
      </c>
      <c r="Z385" t="e">
        <f t="shared" si="144"/>
        <v>#DIV/0!</v>
      </c>
      <c r="AA385" t="e">
        <f t="shared" si="145"/>
        <v>#DIV/0!</v>
      </c>
      <c r="AB385" t="e">
        <f t="shared" si="146"/>
        <v>#DIV/0!</v>
      </c>
      <c r="AC385" t="e">
        <f t="shared" si="147"/>
        <v>#DIV/0!</v>
      </c>
      <c r="AD385">
        <v>1</v>
      </c>
      <c r="AE385">
        <f t="shared" si="148"/>
        <v>0</v>
      </c>
    </row>
    <row r="386" spans="12:31" ht="16" x14ac:dyDescent="0.2">
      <c r="L386" s="24"/>
      <c r="M386" s="25">
        <f t="shared" si="131"/>
        <v>0</v>
      </c>
      <c r="N386" s="4">
        <f t="shared" si="132"/>
        <v>0.88035451142012677</v>
      </c>
      <c r="O386" s="26">
        <f t="shared" si="133"/>
        <v>0.93827208815999996</v>
      </c>
      <c r="P386" s="26">
        <f t="shared" si="134"/>
        <v>0</v>
      </c>
      <c r="Q386" s="26">
        <f t="shared" si="135"/>
        <v>0</v>
      </c>
      <c r="R386" s="26" t="e">
        <f t="shared" si="136"/>
        <v>#DIV/0!</v>
      </c>
      <c r="S386" s="27" t="e">
        <f t="shared" si="137"/>
        <v>#DIV/0!</v>
      </c>
      <c r="T386" s="27" t="e">
        <f t="shared" si="138"/>
        <v>#DIV/0!</v>
      </c>
      <c r="U386" s="28" t="e">
        <f t="shared" si="139"/>
        <v>#DIV/0!</v>
      </c>
      <c r="V386" t="e">
        <f t="shared" si="140"/>
        <v>#DIV/0!</v>
      </c>
      <c r="W386" t="e">
        <f t="shared" si="141"/>
        <v>#DIV/0!</v>
      </c>
      <c r="X386" t="e">
        <f t="shared" si="142"/>
        <v>#DIV/0!</v>
      </c>
      <c r="Y386" t="e">
        <f t="shared" si="143"/>
        <v>#DIV/0!</v>
      </c>
      <c r="Z386" t="e">
        <f t="shared" si="144"/>
        <v>#DIV/0!</v>
      </c>
      <c r="AA386" t="e">
        <f t="shared" si="145"/>
        <v>#DIV/0!</v>
      </c>
      <c r="AB386" t="e">
        <f t="shared" si="146"/>
        <v>#DIV/0!</v>
      </c>
      <c r="AC386" t="e">
        <f t="shared" si="147"/>
        <v>#DIV/0!</v>
      </c>
      <c r="AD386">
        <v>1</v>
      </c>
      <c r="AE386">
        <f t="shared" si="148"/>
        <v>0</v>
      </c>
    </row>
    <row r="387" spans="12:31" ht="16" x14ac:dyDescent="0.2">
      <c r="L387" s="24"/>
      <c r="M387" s="25">
        <f t="shared" si="131"/>
        <v>0</v>
      </c>
      <c r="N387" s="4">
        <f t="shared" si="132"/>
        <v>0.88035451142012677</v>
      </c>
      <c r="O387" s="26">
        <f t="shared" si="133"/>
        <v>0.93827208815999996</v>
      </c>
      <c r="P387" s="26">
        <f t="shared" si="134"/>
        <v>0</v>
      </c>
      <c r="Q387" s="26">
        <f t="shared" si="135"/>
        <v>0</v>
      </c>
      <c r="R387" s="26" t="e">
        <f t="shared" si="136"/>
        <v>#DIV/0!</v>
      </c>
      <c r="S387" s="27" t="e">
        <f t="shared" si="137"/>
        <v>#DIV/0!</v>
      </c>
      <c r="T387" s="27" t="e">
        <f t="shared" si="138"/>
        <v>#DIV/0!</v>
      </c>
      <c r="U387" s="28" t="e">
        <f t="shared" si="139"/>
        <v>#DIV/0!</v>
      </c>
      <c r="V387" t="e">
        <f t="shared" si="140"/>
        <v>#DIV/0!</v>
      </c>
      <c r="W387" t="e">
        <f t="shared" si="141"/>
        <v>#DIV/0!</v>
      </c>
      <c r="X387" t="e">
        <f t="shared" si="142"/>
        <v>#DIV/0!</v>
      </c>
      <c r="Y387" t="e">
        <f t="shared" si="143"/>
        <v>#DIV/0!</v>
      </c>
      <c r="Z387" t="e">
        <f t="shared" si="144"/>
        <v>#DIV/0!</v>
      </c>
      <c r="AA387" t="e">
        <f t="shared" si="145"/>
        <v>#DIV/0!</v>
      </c>
      <c r="AB387" t="e">
        <f t="shared" si="146"/>
        <v>#DIV/0!</v>
      </c>
      <c r="AC387" t="e">
        <f t="shared" si="147"/>
        <v>#DIV/0!</v>
      </c>
      <c r="AD387">
        <v>1</v>
      </c>
      <c r="AE387">
        <f t="shared" si="148"/>
        <v>0</v>
      </c>
    </row>
    <row r="388" spans="12:31" ht="16" x14ac:dyDescent="0.2">
      <c r="L388" s="24"/>
      <c r="M388" s="25">
        <f t="shared" ref="M388:M451" si="149">4*C388*(C388-E388)*Q388</f>
        <v>0</v>
      </c>
      <c r="N388" s="4">
        <f t="shared" ref="N388:N451" si="150">MP^2+2*MP*E388-M388</f>
        <v>0.88035451142012677</v>
      </c>
      <c r="O388" s="26">
        <f t="shared" ref="O388:O451" si="151">SQRT(N388)</f>
        <v>0.93827208815999996</v>
      </c>
      <c r="P388" s="26">
        <f t="shared" ref="P388:P451" si="152">PI()*D388/180</f>
        <v>0</v>
      </c>
      <c r="Q388" s="26">
        <f t="shared" ref="Q388:Q451" si="153">(SIN(P388/2))^2</f>
        <v>0</v>
      </c>
      <c r="R388" s="26" t="e">
        <f t="shared" ref="R388:R451" si="154">1/(1+2*(1+E388^2/M388)*(TAN(P388/2))^2)</f>
        <v>#DIV/0!</v>
      </c>
      <c r="S388" s="27" t="e">
        <f t="shared" ref="S388:S451" si="155">(1/137)*(C388-E388)*(N388-MP^2)/((4*PI()^2*M388*MP*C388)*(1-R388))</f>
        <v>#DIV/0!</v>
      </c>
      <c r="T388" s="27" t="e">
        <f t="shared" ref="T388:T451" si="156">F388/S388</f>
        <v>#DIV/0!</v>
      </c>
      <c r="U388" s="28" t="e">
        <f t="shared" ref="U388:U451" si="157">G388/S388</f>
        <v>#DIV/0!</v>
      </c>
      <c r="V388" t="e">
        <f t="shared" ref="V388:V451" si="158">4*(1/137)^2*(1-Q388)*(C388-E388)^2/M388^2</f>
        <v>#DIV/0!</v>
      </c>
      <c r="W388" t="e">
        <f t="shared" ref="W388:W451" si="159">(1/V388)*R388*(M388+E388^2)^2/M388^2</f>
        <v>#DIV/0!</v>
      </c>
      <c r="X388" t="e">
        <f t="shared" ref="X388:X451" si="160">(M388+E388^2)^2/(4*(1/137)^2*(C388-E388)^2*(1-Q388+2*Q388*(M388+E388^2)/M388))</f>
        <v>#DIV/0!</v>
      </c>
      <c r="Y388" t="e">
        <f t="shared" ref="Y388:Y451" si="161">AD388*X388*F388</f>
        <v>#DIV/0!</v>
      </c>
      <c r="Z388" t="e">
        <f t="shared" ref="Z388:Z451" si="162">AD388*X388*G388</f>
        <v>#DIV/0!</v>
      </c>
      <c r="AA388" t="e">
        <f t="shared" ref="AA388:AA451" si="163">R388</f>
        <v>#DIV/0!</v>
      </c>
      <c r="AB388" t="e">
        <f t="shared" ref="AB388:AB451" si="164">Y388/(0.1973269^2*10000000)</f>
        <v>#DIV/0!</v>
      </c>
      <c r="AC388" t="e">
        <f t="shared" ref="AC388:AC451" si="165">Z388/(0.1973269^2*10000000)</f>
        <v>#DIV/0!</v>
      </c>
      <c r="AD388">
        <v>1</v>
      </c>
      <c r="AE388">
        <f t="shared" ref="AE388:AE451" si="166">SQRT(M388+E388^2)</f>
        <v>0</v>
      </c>
    </row>
    <row r="389" spans="12:31" ht="16" x14ac:dyDescent="0.2">
      <c r="L389" s="24"/>
      <c r="M389" s="25">
        <f t="shared" si="149"/>
        <v>0</v>
      </c>
      <c r="N389" s="4">
        <f t="shared" si="150"/>
        <v>0.88035451142012677</v>
      </c>
      <c r="O389" s="26">
        <f t="shared" si="151"/>
        <v>0.93827208815999996</v>
      </c>
      <c r="P389" s="26">
        <f t="shared" si="152"/>
        <v>0</v>
      </c>
      <c r="Q389" s="26">
        <f t="shared" si="153"/>
        <v>0</v>
      </c>
      <c r="R389" s="26" t="e">
        <f t="shared" si="154"/>
        <v>#DIV/0!</v>
      </c>
      <c r="S389" s="27" t="e">
        <f t="shared" si="155"/>
        <v>#DIV/0!</v>
      </c>
      <c r="T389" s="27" t="e">
        <f t="shared" si="156"/>
        <v>#DIV/0!</v>
      </c>
      <c r="U389" s="28" t="e">
        <f t="shared" si="157"/>
        <v>#DIV/0!</v>
      </c>
      <c r="V389" t="e">
        <f t="shared" si="158"/>
        <v>#DIV/0!</v>
      </c>
      <c r="W389" t="e">
        <f t="shared" si="159"/>
        <v>#DIV/0!</v>
      </c>
      <c r="X389" t="e">
        <f t="shared" si="160"/>
        <v>#DIV/0!</v>
      </c>
      <c r="Y389" t="e">
        <f t="shared" si="161"/>
        <v>#DIV/0!</v>
      </c>
      <c r="Z389" t="e">
        <f t="shared" si="162"/>
        <v>#DIV/0!</v>
      </c>
      <c r="AA389" t="e">
        <f t="shared" si="163"/>
        <v>#DIV/0!</v>
      </c>
      <c r="AB389" t="e">
        <f t="shared" si="164"/>
        <v>#DIV/0!</v>
      </c>
      <c r="AC389" t="e">
        <f t="shared" si="165"/>
        <v>#DIV/0!</v>
      </c>
      <c r="AD389">
        <v>1</v>
      </c>
      <c r="AE389">
        <f t="shared" si="166"/>
        <v>0</v>
      </c>
    </row>
    <row r="390" spans="12:31" ht="16" x14ac:dyDescent="0.2">
      <c r="L390" s="24"/>
      <c r="M390" s="25">
        <f t="shared" si="149"/>
        <v>0</v>
      </c>
      <c r="N390" s="4">
        <f t="shared" si="150"/>
        <v>0.88035451142012677</v>
      </c>
      <c r="O390" s="26">
        <f t="shared" si="151"/>
        <v>0.93827208815999996</v>
      </c>
      <c r="P390" s="26">
        <f t="shared" si="152"/>
        <v>0</v>
      </c>
      <c r="Q390" s="26">
        <f t="shared" si="153"/>
        <v>0</v>
      </c>
      <c r="R390" s="26" t="e">
        <f t="shared" si="154"/>
        <v>#DIV/0!</v>
      </c>
      <c r="S390" s="27" t="e">
        <f t="shared" si="155"/>
        <v>#DIV/0!</v>
      </c>
      <c r="T390" s="27" t="e">
        <f t="shared" si="156"/>
        <v>#DIV/0!</v>
      </c>
      <c r="U390" s="28" t="e">
        <f t="shared" si="157"/>
        <v>#DIV/0!</v>
      </c>
      <c r="V390" t="e">
        <f t="shared" si="158"/>
        <v>#DIV/0!</v>
      </c>
      <c r="W390" t="e">
        <f t="shared" si="159"/>
        <v>#DIV/0!</v>
      </c>
      <c r="X390" t="e">
        <f t="shared" si="160"/>
        <v>#DIV/0!</v>
      </c>
      <c r="Y390" t="e">
        <f t="shared" si="161"/>
        <v>#DIV/0!</v>
      </c>
      <c r="Z390" t="e">
        <f t="shared" si="162"/>
        <v>#DIV/0!</v>
      </c>
      <c r="AA390" t="e">
        <f t="shared" si="163"/>
        <v>#DIV/0!</v>
      </c>
      <c r="AB390" t="e">
        <f t="shared" si="164"/>
        <v>#DIV/0!</v>
      </c>
      <c r="AC390" t="e">
        <f t="shared" si="165"/>
        <v>#DIV/0!</v>
      </c>
      <c r="AD390">
        <v>1</v>
      </c>
      <c r="AE390">
        <f t="shared" si="166"/>
        <v>0</v>
      </c>
    </row>
    <row r="391" spans="12:31" ht="16" x14ac:dyDescent="0.2">
      <c r="L391" s="24"/>
      <c r="M391" s="25">
        <f t="shared" si="149"/>
        <v>0</v>
      </c>
      <c r="N391" s="4">
        <f t="shared" si="150"/>
        <v>0.88035451142012677</v>
      </c>
      <c r="O391" s="26">
        <f t="shared" si="151"/>
        <v>0.93827208815999996</v>
      </c>
      <c r="P391" s="26">
        <f t="shared" si="152"/>
        <v>0</v>
      </c>
      <c r="Q391" s="26">
        <f t="shared" si="153"/>
        <v>0</v>
      </c>
      <c r="R391" s="26" t="e">
        <f t="shared" si="154"/>
        <v>#DIV/0!</v>
      </c>
      <c r="S391" s="27" t="e">
        <f t="shared" si="155"/>
        <v>#DIV/0!</v>
      </c>
      <c r="T391" s="27" t="e">
        <f t="shared" si="156"/>
        <v>#DIV/0!</v>
      </c>
      <c r="U391" s="28" t="e">
        <f t="shared" si="157"/>
        <v>#DIV/0!</v>
      </c>
      <c r="V391" t="e">
        <f t="shared" si="158"/>
        <v>#DIV/0!</v>
      </c>
      <c r="W391" t="e">
        <f t="shared" si="159"/>
        <v>#DIV/0!</v>
      </c>
      <c r="X391" t="e">
        <f t="shared" si="160"/>
        <v>#DIV/0!</v>
      </c>
      <c r="Y391" t="e">
        <f t="shared" si="161"/>
        <v>#DIV/0!</v>
      </c>
      <c r="Z391" t="e">
        <f t="shared" si="162"/>
        <v>#DIV/0!</v>
      </c>
      <c r="AA391" t="e">
        <f t="shared" si="163"/>
        <v>#DIV/0!</v>
      </c>
      <c r="AB391" t="e">
        <f t="shared" si="164"/>
        <v>#DIV/0!</v>
      </c>
      <c r="AC391" t="e">
        <f t="shared" si="165"/>
        <v>#DIV/0!</v>
      </c>
      <c r="AD391">
        <v>1</v>
      </c>
      <c r="AE391">
        <f t="shared" si="166"/>
        <v>0</v>
      </c>
    </row>
    <row r="392" spans="12:31" ht="16" x14ac:dyDescent="0.2">
      <c r="L392" s="24"/>
      <c r="M392" s="25">
        <f t="shared" si="149"/>
        <v>0</v>
      </c>
      <c r="N392" s="4">
        <f t="shared" si="150"/>
        <v>0.88035451142012677</v>
      </c>
      <c r="O392" s="26">
        <f t="shared" si="151"/>
        <v>0.93827208815999996</v>
      </c>
      <c r="P392" s="26">
        <f t="shared" si="152"/>
        <v>0</v>
      </c>
      <c r="Q392" s="26">
        <f t="shared" si="153"/>
        <v>0</v>
      </c>
      <c r="R392" s="26" t="e">
        <f t="shared" si="154"/>
        <v>#DIV/0!</v>
      </c>
      <c r="S392" s="27" t="e">
        <f t="shared" si="155"/>
        <v>#DIV/0!</v>
      </c>
      <c r="T392" s="27" t="e">
        <f t="shared" si="156"/>
        <v>#DIV/0!</v>
      </c>
      <c r="U392" s="28" t="e">
        <f t="shared" si="157"/>
        <v>#DIV/0!</v>
      </c>
      <c r="V392" t="e">
        <f t="shared" si="158"/>
        <v>#DIV/0!</v>
      </c>
      <c r="W392" t="e">
        <f t="shared" si="159"/>
        <v>#DIV/0!</v>
      </c>
      <c r="X392" t="e">
        <f t="shared" si="160"/>
        <v>#DIV/0!</v>
      </c>
      <c r="Y392" t="e">
        <f t="shared" si="161"/>
        <v>#DIV/0!</v>
      </c>
      <c r="Z392" t="e">
        <f t="shared" si="162"/>
        <v>#DIV/0!</v>
      </c>
      <c r="AA392" t="e">
        <f t="shared" si="163"/>
        <v>#DIV/0!</v>
      </c>
      <c r="AB392" t="e">
        <f t="shared" si="164"/>
        <v>#DIV/0!</v>
      </c>
      <c r="AC392" t="e">
        <f t="shared" si="165"/>
        <v>#DIV/0!</v>
      </c>
      <c r="AD392">
        <v>1</v>
      </c>
      <c r="AE392">
        <f t="shared" si="166"/>
        <v>0</v>
      </c>
    </row>
    <row r="393" spans="12:31" ht="16" x14ac:dyDescent="0.2">
      <c r="L393" s="24"/>
      <c r="M393" s="25">
        <f t="shared" si="149"/>
        <v>0</v>
      </c>
      <c r="N393" s="4">
        <f t="shared" si="150"/>
        <v>0.88035451142012677</v>
      </c>
      <c r="O393" s="26">
        <f t="shared" si="151"/>
        <v>0.93827208815999996</v>
      </c>
      <c r="P393" s="26">
        <f t="shared" si="152"/>
        <v>0</v>
      </c>
      <c r="Q393" s="26">
        <f t="shared" si="153"/>
        <v>0</v>
      </c>
      <c r="R393" s="26" t="e">
        <f t="shared" si="154"/>
        <v>#DIV/0!</v>
      </c>
      <c r="S393" s="27" t="e">
        <f t="shared" si="155"/>
        <v>#DIV/0!</v>
      </c>
      <c r="T393" s="27" t="e">
        <f t="shared" si="156"/>
        <v>#DIV/0!</v>
      </c>
      <c r="U393" s="28" t="e">
        <f t="shared" si="157"/>
        <v>#DIV/0!</v>
      </c>
      <c r="V393" t="e">
        <f t="shared" si="158"/>
        <v>#DIV/0!</v>
      </c>
      <c r="W393" t="e">
        <f t="shared" si="159"/>
        <v>#DIV/0!</v>
      </c>
      <c r="X393" t="e">
        <f t="shared" si="160"/>
        <v>#DIV/0!</v>
      </c>
      <c r="Y393" t="e">
        <f t="shared" si="161"/>
        <v>#DIV/0!</v>
      </c>
      <c r="Z393" t="e">
        <f t="shared" si="162"/>
        <v>#DIV/0!</v>
      </c>
      <c r="AA393" t="e">
        <f t="shared" si="163"/>
        <v>#DIV/0!</v>
      </c>
      <c r="AB393" t="e">
        <f t="shared" si="164"/>
        <v>#DIV/0!</v>
      </c>
      <c r="AC393" t="e">
        <f t="shared" si="165"/>
        <v>#DIV/0!</v>
      </c>
      <c r="AD393">
        <v>1</v>
      </c>
      <c r="AE393">
        <f t="shared" si="166"/>
        <v>0</v>
      </c>
    </row>
    <row r="394" spans="12:31" ht="16" x14ac:dyDescent="0.2">
      <c r="L394" s="24"/>
      <c r="M394" s="25">
        <f t="shared" si="149"/>
        <v>0</v>
      </c>
      <c r="N394" s="4">
        <f t="shared" si="150"/>
        <v>0.88035451142012677</v>
      </c>
      <c r="O394" s="26">
        <f t="shared" si="151"/>
        <v>0.93827208815999996</v>
      </c>
      <c r="P394" s="26">
        <f t="shared" si="152"/>
        <v>0</v>
      </c>
      <c r="Q394" s="26">
        <f t="shared" si="153"/>
        <v>0</v>
      </c>
      <c r="R394" s="26" t="e">
        <f t="shared" si="154"/>
        <v>#DIV/0!</v>
      </c>
      <c r="S394" s="27" t="e">
        <f t="shared" si="155"/>
        <v>#DIV/0!</v>
      </c>
      <c r="T394" s="27" t="e">
        <f t="shared" si="156"/>
        <v>#DIV/0!</v>
      </c>
      <c r="U394" s="28" t="e">
        <f t="shared" si="157"/>
        <v>#DIV/0!</v>
      </c>
      <c r="V394" t="e">
        <f t="shared" si="158"/>
        <v>#DIV/0!</v>
      </c>
      <c r="W394" t="e">
        <f t="shared" si="159"/>
        <v>#DIV/0!</v>
      </c>
      <c r="X394" t="e">
        <f t="shared" si="160"/>
        <v>#DIV/0!</v>
      </c>
      <c r="Y394" t="e">
        <f t="shared" si="161"/>
        <v>#DIV/0!</v>
      </c>
      <c r="Z394" t="e">
        <f t="shared" si="162"/>
        <v>#DIV/0!</v>
      </c>
      <c r="AA394" t="e">
        <f t="shared" si="163"/>
        <v>#DIV/0!</v>
      </c>
      <c r="AB394" t="e">
        <f t="shared" si="164"/>
        <v>#DIV/0!</v>
      </c>
      <c r="AC394" t="e">
        <f t="shared" si="165"/>
        <v>#DIV/0!</v>
      </c>
      <c r="AD394">
        <v>1</v>
      </c>
      <c r="AE394">
        <f t="shared" si="166"/>
        <v>0</v>
      </c>
    </row>
    <row r="395" spans="12:31" ht="16" x14ac:dyDescent="0.2">
      <c r="L395" s="24"/>
      <c r="M395" s="25">
        <f t="shared" si="149"/>
        <v>0</v>
      </c>
      <c r="N395" s="4">
        <f t="shared" si="150"/>
        <v>0.88035451142012677</v>
      </c>
      <c r="O395" s="26">
        <f t="shared" si="151"/>
        <v>0.93827208815999996</v>
      </c>
      <c r="P395" s="26">
        <f t="shared" si="152"/>
        <v>0</v>
      </c>
      <c r="Q395" s="26">
        <f t="shared" si="153"/>
        <v>0</v>
      </c>
      <c r="R395" s="26" t="e">
        <f t="shared" si="154"/>
        <v>#DIV/0!</v>
      </c>
      <c r="S395" s="27" t="e">
        <f t="shared" si="155"/>
        <v>#DIV/0!</v>
      </c>
      <c r="T395" s="27" t="e">
        <f t="shared" si="156"/>
        <v>#DIV/0!</v>
      </c>
      <c r="U395" s="28" t="e">
        <f t="shared" si="157"/>
        <v>#DIV/0!</v>
      </c>
      <c r="V395" t="e">
        <f t="shared" si="158"/>
        <v>#DIV/0!</v>
      </c>
      <c r="W395" t="e">
        <f t="shared" si="159"/>
        <v>#DIV/0!</v>
      </c>
      <c r="X395" t="e">
        <f t="shared" si="160"/>
        <v>#DIV/0!</v>
      </c>
      <c r="Y395" t="e">
        <f t="shared" si="161"/>
        <v>#DIV/0!</v>
      </c>
      <c r="Z395" t="e">
        <f t="shared" si="162"/>
        <v>#DIV/0!</v>
      </c>
      <c r="AA395" t="e">
        <f t="shared" si="163"/>
        <v>#DIV/0!</v>
      </c>
      <c r="AB395" t="e">
        <f t="shared" si="164"/>
        <v>#DIV/0!</v>
      </c>
      <c r="AC395" t="e">
        <f t="shared" si="165"/>
        <v>#DIV/0!</v>
      </c>
      <c r="AD395">
        <v>1</v>
      </c>
      <c r="AE395">
        <f t="shared" si="166"/>
        <v>0</v>
      </c>
    </row>
    <row r="396" spans="12:31" ht="16" x14ac:dyDescent="0.2">
      <c r="L396" s="24"/>
      <c r="M396" s="25">
        <f t="shared" si="149"/>
        <v>0</v>
      </c>
      <c r="N396" s="4">
        <f t="shared" si="150"/>
        <v>0.88035451142012677</v>
      </c>
      <c r="O396" s="26">
        <f t="shared" si="151"/>
        <v>0.93827208815999996</v>
      </c>
      <c r="P396" s="26">
        <f t="shared" si="152"/>
        <v>0</v>
      </c>
      <c r="Q396" s="26">
        <f t="shared" si="153"/>
        <v>0</v>
      </c>
      <c r="R396" s="26" t="e">
        <f t="shared" si="154"/>
        <v>#DIV/0!</v>
      </c>
      <c r="S396" s="27" t="e">
        <f t="shared" si="155"/>
        <v>#DIV/0!</v>
      </c>
      <c r="T396" s="27" t="e">
        <f t="shared" si="156"/>
        <v>#DIV/0!</v>
      </c>
      <c r="U396" s="28" t="e">
        <f t="shared" si="157"/>
        <v>#DIV/0!</v>
      </c>
      <c r="V396" t="e">
        <f t="shared" si="158"/>
        <v>#DIV/0!</v>
      </c>
      <c r="W396" t="e">
        <f t="shared" si="159"/>
        <v>#DIV/0!</v>
      </c>
      <c r="X396" t="e">
        <f t="shared" si="160"/>
        <v>#DIV/0!</v>
      </c>
      <c r="Y396" t="e">
        <f t="shared" si="161"/>
        <v>#DIV/0!</v>
      </c>
      <c r="Z396" t="e">
        <f t="shared" si="162"/>
        <v>#DIV/0!</v>
      </c>
      <c r="AA396" t="e">
        <f t="shared" si="163"/>
        <v>#DIV/0!</v>
      </c>
      <c r="AB396" t="e">
        <f t="shared" si="164"/>
        <v>#DIV/0!</v>
      </c>
      <c r="AC396" t="e">
        <f t="shared" si="165"/>
        <v>#DIV/0!</v>
      </c>
      <c r="AD396">
        <v>1</v>
      </c>
      <c r="AE396">
        <f t="shared" si="166"/>
        <v>0</v>
      </c>
    </row>
    <row r="397" spans="12:31" ht="16" x14ac:dyDescent="0.2">
      <c r="L397" s="24"/>
      <c r="M397" s="25">
        <f t="shared" si="149"/>
        <v>0</v>
      </c>
      <c r="N397" s="4">
        <f t="shared" si="150"/>
        <v>0.88035451142012677</v>
      </c>
      <c r="O397" s="26">
        <f t="shared" si="151"/>
        <v>0.93827208815999996</v>
      </c>
      <c r="P397" s="26">
        <f t="shared" si="152"/>
        <v>0</v>
      </c>
      <c r="Q397" s="26">
        <f t="shared" si="153"/>
        <v>0</v>
      </c>
      <c r="R397" s="26" t="e">
        <f t="shared" si="154"/>
        <v>#DIV/0!</v>
      </c>
      <c r="S397" s="27" t="e">
        <f t="shared" si="155"/>
        <v>#DIV/0!</v>
      </c>
      <c r="T397" s="27" t="e">
        <f t="shared" si="156"/>
        <v>#DIV/0!</v>
      </c>
      <c r="U397" s="28" t="e">
        <f t="shared" si="157"/>
        <v>#DIV/0!</v>
      </c>
      <c r="V397" t="e">
        <f t="shared" si="158"/>
        <v>#DIV/0!</v>
      </c>
      <c r="W397" t="e">
        <f t="shared" si="159"/>
        <v>#DIV/0!</v>
      </c>
      <c r="X397" t="e">
        <f t="shared" si="160"/>
        <v>#DIV/0!</v>
      </c>
      <c r="Y397" t="e">
        <f t="shared" si="161"/>
        <v>#DIV/0!</v>
      </c>
      <c r="Z397" t="e">
        <f t="shared" si="162"/>
        <v>#DIV/0!</v>
      </c>
      <c r="AA397" t="e">
        <f t="shared" si="163"/>
        <v>#DIV/0!</v>
      </c>
      <c r="AB397" t="e">
        <f t="shared" si="164"/>
        <v>#DIV/0!</v>
      </c>
      <c r="AC397" t="e">
        <f t="shared" si="165"/>
        <v>#DIV/0!</v>
      </c>
      <c r="AD397">
        <v>1</v>
      </c>
      <c r="AE397">
        <f t="shared" si="166"/>
        <v>0</v>
      </c>
    </row>
    <row r="398" spans="12:31" ht="16" x14ac:dyDescent="0.2">
      <c r="L398" s="24"/>
      <c r="M398" s="25">
        <f t="shared" si="149"/>
        <v>0</v>
      </c>
      <c r="N398" s="4">
        <f t="shared" si="150"/>
        <v>0.88035451142012677</v>
      </c>
      <c r="O398" s="26">
        <f t="shared" si="151"/>
        <v>0.93827208815999996</v>
      </c>
      <c r="P398" s="26">
        <f t="shared" si="152"/>
        <v>0</v>
      </c>
      <c r="Q398" s="26">
        <f t="shared" si="153"/>
        <v>0</v>
      </c>
      <c r="R398" s="26" t="e">
        <f t="shared" si="154"/>
        <v>#DIV/0!</v>
      </c>
      <c r="S398" s="27" t="e">
        <f t="shared" si="155"/>
        <v>#DIV/0!</v>
      </c>
      <c r="T398" s="27" t="e">
        <f t="shared" si="156"/>
        <v>#DIV/0!</v>
      </c>
      <c r="U398" s="28" t="e">
        <f t="shared" si="157"/>
        <v>#DIV/0!</v>
      </c>
      <c r="V398" t="e">
        <f t="shared" si="158"/>
        <v>#DIV/0!</v>
      </c>
      <c r="W398" t="e">
        <f t="shared" si="159"/>
        <v>#DIV/0!</v>
      </c>
      <c r="X398" t="e">
        <f t="shared" si="160"/>
        <v>#DIV/0!</v>
      </c>
      <c r="Y398" t="e">
        <f t="shared" si="161"/>
        <v>#DIV/0!</v>
      </c>
      <c r="Z398" t="e">
        <f t="shared" si="162"/>
        <v>#DIV/0!</v>
      </c>
      <c r="AA398" t="e">
        <f t="shared" si="163"/>
        <v>#DIV/0!</v>
      </c>
      <c r="AB398" t="e">
        <f t="shared" si="164"/>
        <v>#DIV/0!</v>
      </c>
      <c r="AC398" t="e">
        <f t="shared" si="165"/>
        <v>#DIV/0!</v>
      </c>
      <c r="AD398">
        <v>1</v>
      </c>
      <c r="AE398">
        <f t="shared" si="166"/>
        <v>0</v>
      </c>
    </row>
    <row r="399" spans="12:31" ht="16" x14ac:dyDescent="0.2">
      <c r="L399" s="24"/>
      <c r="M399" s="25">
        <f t="shared" si="149"/>
        <v>0</v>
      </c>
      <c r="N399" s="4">
        <f t="shared" si="150"/>
        <v>0.88035451142012677</v>
      </c>
      <c r="O399" s="26">
        <f t="shared" si="151"/>
        <v>0.93827208815999996</v>
      </c>
      <c r="P399" s="26">
        <f t="shared" si="152"/>
        <v>0</v>
      </c>
      <c r="Q399" s="26">
        <f t="shared" si="153"/>
        <v>0</v>
      </c>
      <c r="R399" s="26" t="e">
        <f t="shared" si="154"/>
        <v>#DIV/0!</v>
      </c>
      <c r="S399" s="27" t="e">
        <f t="shared" si="155"/>
        <v>#DIV/0!</v>
      </c>
      <c r="T399" s="27" t="e">
        <f t="shared" si="156"/>
        <v>#DIV/0!</v>
      </c>
      <c r="U399" s="28" t="e">
        <f t="shared" si="157"/>
        <v>#DIV/0!</v>
      </c>
      <c r="V399" t="e">
        <f t="shared" si="158"/>
        <v>#DIV/0!</v>
      </c>
      <c r="W399" t="e">
        <f t="shared" si="159"/>
        <v>#DIV/0!</v>
      </c>
      <c r="X399" t="e">
        <f t="shared" si="160"/>
        <v>#DIV/0!</v>
      </c>
      <c r="Y399" t="e">
        <f t="shared" si="161"/>
        <v>#DIV/0!</v>
      </c>
      <c r="Z399" t="e">
        <f t="shared" si="162"/>
        <v>#DIV/0!</v>
      </c>
      <c r="AA399" t="e">
        <f t="shared" si="163"/>
        <v>#DIV/0!</v>
      </c>
      <c r="AB399" t="e">
        <f t="shared" si="164"/>
        <v>#DIV/0!</v>
      </c>
      <c r="AC399" t="e">
        <f t="shared" si="165"/>
        <v>#DIV/0!</v>
      </c>
      <c r="AD399">
        <v>1</v>
      </c>
      <c r="AE399">
        <f t="shared" si="166"/>
        <v>0</v>
      </c>
    </row>
    <row r="400" spans="12:31" ht="16" x14ac:dyDescent="0.2">
      <c r="L400" s="24"/>
      <c r="M400" s="25">
        <f t="shared" si="149"/>
        <v>0</v>
      </c>
      <c r="N400" s="4">
        <f t="shared" si="150"/>
        <v>0.88035451142012677</v>
      </c>
      <c r="O400" s="26">
        <f t="shared" si="151"/>
        <v>0.93827208815999996</v>
      </c>
      <c r="P400" s="26">
        <f t="shared" si="152"/>
        <v>0</v>
      </c>
      <c r="Q400" s="26">
        <f t="shared" si="153"/>
        <v>0</v>
      </c>
      <c r="R400" s="26" t="e">
        <f t="shared" si="154"/>
        <v>#DIV/0!</v>
      </c>
      <c r="S400" s="27" t="e">
        <f t="shared" si="155"/>
        <v>#DIV/0!</v>
      </c>
      <c r="T400" s="27" t="e">
        <f t="shared" si="156"/>
        <v>#DIV/0!</v>
      </c>
      <c r="U400" s="28" t="e">
        <f t="shared" si="157"/>
        <v>#DIV/0!</v>
      </c>
      <c r="V400" t="e">
        <f t="shared" si="158"/>
        <v>#DIV/0!</v>
      </c>
      <c r="W400" t="e">
        <f t="shared" si="159"/>
        <v>#DIV/0!</v>
      </c>
      <c r="X400" t="e">
        <f t="shared" si="160"/>
        <v>#DIV/0!</v>
      </c>
      <c r="Y400" t="e">
        <f t="shared" si="161"/>
        <v>#DIV/0!</v>
      </c>
      <c r="Z400" t="e">
        <f t="shared" si="162"/>
        <v>#DIV/0!</v>
      </c>
      <c r="AA400" t="e">
        <f t="shared" si="163"/>
        <v>#DIV/0!</v>
      </c>
      <c r="AB400" t="e">
        <f t="shared" si="164"/>
        <v>#DIV/0!</v>
      </c>
      <c r="AC400" t="e">
        <f t="shared" si="165"/>
        <v>#DIV/0!</v>
      </c>
      <c r="AD400">
        <v>1</v>
      </c>
      <c r="AE400">
        <f t="shared" si="166"/>
        <v>0</v>
      </c>
    </row>
    <row r="401" spans="12:31" ht="16" x14ac:dyDescent="0.2">
      <c r="L401" s="24"/>
      <c r="M401" s="25">
        <f t="shared" si="149"/>
        <v>0</v>
      </c>
      <c r="N401" s="4">
        <f t="shared" si="150"/>
        <v>0.88035451142012677</v>
      </c>
      <c r="O401" s="26">
        <f t="shared" si="151"/>
        <v>0.93827208815999996</v>
      </c>
      <c r="P401" s="26">
        <f t="shared" si="152"/>
        <v>0</v>
      </c>
      <c r="Q401" s="26">
        <f t="shared" si="153"/>
        <v>0</v>
      </c>
      <c r="R401" s="26" t="e">
        <f t="shared" si="154"/>
        <v>#DIV/0!</v>
      </c>
      <c r="S401" s="27" t="e">
        <f t="shared" si="155"/>
        <v>#DIV/0!</v>
      </c>
      <c r="T401" s="27" t="e">
        <f t="shared" si="156"/>
        <v>#DIV/0!</v>
      </c>
      <c r="U401" s="28" t="e">
        <f t="shared" si="157"/>
        <v>#DIV/0!</v>
      </c>
      <c r="V401" t="e">
        <f t="shared" si="158"/>
        <v>#DIV/0!</v>
      </c>
      <c r="W401" t="e">
        <f t="shared" si="159"/>
        <v>#DIV/0!</v>
      </c>
      <c r="X401" t="e">
        <f t="shared" si="160"/>
        <v>#DIV/0!</v>
      </c>
      <c r="Y401" t="e">
        <f t="shared" si="161"/>
        <v>#DIV/0!</v>
      </c>
      <c r="Z401" t="e">
        <f t="shared" si="162"/>
        <v>#DIV/0!</v>
      </c>
      <c r="AA401" t="e">
        <f t="shared" si="163"/>
        <v>#DIV/0!</v>
      </c>
      <c r="AB401" t="e">
        <f t="shared" si="164"/>
        <v>#DIV/0!</v>
      </c>
      <c r="AC401" t="e">
        <f t="shared" si="165"/>
        <v>#DIV/0!</v>
      </c>
      <c r="AD401">
        <v>1</v>
      </c>
      <c r="AE401">
        <f t="shared" si="166"/>
        <v>0</v>
      </c>
    </row>
    <row r="402" spans="12:31" ht="16" x14ac:dyDescent="0.2">
      <c r="L402" s="24"/>
      <c r="M402" s="25">
        <f t="shared" si="149"/>
        <v>0</v>
      </c>
      <c r="N402" s="4">
        <f t="shared" si="150"/>
        <v>0.88035451142012677</v>
      </c>
      <c r="O402" s="26">
        <f t="shared" si="151"/>
        <v>0.93827208815999996</v>
      </c>
      <c r="P402" s="26">
        <f t="shared" si="152"/>
        <v>0</v>
      </c>
      <c r="Q402" s="26">
        <f t="shared" si="153"/>
        <v>0</v>
      </c>
      <c r="R402" s="26" t="e">
        <f t="shared" si="154"/>
        <v>#DIV/0!</v>
      </c>
      <c r="S402" s="27" t="e">
        <f t="shared" si="155"/>
        <v>#DIV/0!</v>
      </c>
      <c r="T402" s="27" t="e">
        <f t="shared" si="156"/>
        <v>#DIV/0!</v>
      </c>
      <c r="U402" s="28" t="e">
        <f t="shared" si="157"/>
        <v>#DIV/0!</v>
      </c>
      <c r="V402" t="e">
        <f t="shared" si="158"/>
        <v>#DIV/0!</v>
      </c>
      <c r="W402" t="e">
        <f t="shared" si="159"/>
        <v>#DIV/0!</v>
      </c>
      <c r="X402" t="e">
        <f t="shared" si="160"/>
        <v>#DIV/0!</v>
      </c>
      <c r="Y402" t="e">
        <f t="shared" si="161"/>
        <v>#DIV/0!</v>
      </c>
      <c r="Z402" t="e">
        <f t="shared" si="162"/>
        <v>#DIV/0!</v>
      </c>
      <c r="AA402" t="e">
        <f t="shared" si="163"/>
        <v>#DIV/0!</v>
      </c>
      <c r="AB402" t="e">
        <f t="shared" si="164"/>
        <v>#DIV/0!</v>
      </c>
      <c r="AC402" t="e">
        <f t="shared" si="165"/>
        <v>#DIV/0!</v>
      </c>
      <c r="AD402">
        <v>1</v>
      </c>
      <c r="AE402">
        <f t="shared" si="166"/>
        <v>0</v>
      </c>
    </row>
    <row r="403" spans="12:31" ht="16" x14ac:dyDescent="0.2">
      <c r="L403" s="24"/>
      <c r="M403" s="25">
        <f t="shared" si="149"/>
        <v>0</v>
      </c>
      <c r="N403" s="4">
        <f t="shared" si="150"/>
        <v>0.88035451142012677</v>
      </c>
      <c r="O403" s="26">
        <f t="shared" si="151"/>
        <v>0.93827208815999996</v>
      </c>
      <c r="P403" s="26">
        <f t="shared" si="152"/>
        <v>0</v>
      </c>
      <c r="Q403" s="26">
        <f t="shared" si="153"/>
        <v>0</v>
      </c>
      <c r="R403" s="26" t="e">
        <f t="shared" si="154"/>
        <v>#DIV/0!</v>
      </c>
      <c r="S403" s="27" t="e">
        <f t="shared" si="155"/>
        <v>#DIV/0!</v>
      </c>
      <c r="T403" s="27" t="e">
        <f t="shared" si="156"/>
        <v>#DIV/0!</v>
      </c>
      <c r="U403" s="28" t="e">
        <f t="shared" si="157"/>
        <v>#DIV/0!</v>
      </c>
      <c r="V403" t="e">
        <f t="shared" si="158"/>
        <v>#DIV/0!</v>
      </c>
      <c r="W403" t="e">
        <f t="shared" si="159"/>
        <v>#DIV/0!</v>
      </c>
      <c r="X403" t="e">
        <f t="shared" si="160"/>
        <v>#DIV/0!</v>
      </c>
      <c r="Y403" t="e">
        <f t="shared" si="161"/>
        <v>#DIV/0!</v>
      </c>
      <c r="Z403" t="e">
        <f t="shared" si="162"/>
        <v>#DIV/0!</v>
      </c>
      <c r="AA403" t="e">
        <f t="shared" si="163"/>
        <v>#DIV/0!</v>
      </c>
      <c r="AB403" t="e">
        <f t="shared" si="164"/>
        <v>#DIV/0!</v>
      </c>
      <c r="AC403" t="e">
        <f t="shared" si="165"/>
        <v>#DIV/0!</v>
      </c>
      <c r="AD403">
        <v>1</v>
      </c>
      <c r="AE403">
        <f t="shared" si="166"/>
        <v>0</v>
      </c>
    </row>
    <row r="404" spans="12:31" ht="16" x14ac:dyDescent="0.2">
      <c r="L404" s="24"/>
      <c r="M404" s="25">
        <f t="shared" si="149"/>
        <v>0</v>
      </c>
      <c r="N404" s="4">
        <f t="shared" si="150"/>
        <v>0.88035451142012677</v>
      </c>
      <c r="O404" s="26">
        <f t="shared" si="151"/>
        <v>0.93827208815999996</v>
      </c>
      <c r="P404" s="26">
        <f t="shared" si="152"/>
        <v>0</v>
      </c>
      <c r="Q404" s="26">
        <f t="shared" si="153"/>
        <v>0</v>
      </c>
      <c r="R404" s="26" t="e">
        <f t="shared" si="154"/>
        <v>#DIV/0!</v>
      </c>
      <c r="S404" s="27" t="e">
        <f t="shared" si="155"/>
        <v>#DIV/0!</v>
      </c>
      <c r="T404" s="27" t="e">
        <f t="shared" si="156"/>
        <v>#DIV/0!</v>
      </c>
      <c r="U404" s="28" t="e">
        <f t="shared" si="157"/>
        <v>#DIV/0!</v>
      </c>
      <c r="V404" t="e">
        <f t="shared" si="158"/>
        <v>#DIV/0!</v>
      </c>
      <c r="W404" t="e">
        <f t="shared" si="159"/>
        <v>#DIV/0!</v>
      </c>
      <c r="X404" t="e">
        <f t="shared" si="160"/>
        <v>#DIV/0!</v>
      </c>
      <c r="Y404" t="e">
        <f t="shared" si="161"/>
        <v>#DIV/0!</v>
      </c>
      <c r="Z404" t="e">
        <f t="shared" si="162"/>
        <v>#DIV/0!</v>
      </c>
      <c r="AA404" t="e">
        <f t="shared" si="163"/>
        <v>#DIV/0!</v>
      </c>
      <c r="AB404" t="e">
        <f t="shared" si="164"/>
        <v>#DIV/0!</v>
      </c>
      <c r="AC404" t="e">
        <f t="shared" si="165"/>
        <v>#DIV/0!</v>
      </c>
      <c r="AD404">
        <v>1</v>
      </c>
      <c r="AE404">
        <f t="shared" si="166"/>
        <v>0</v>
      </c>
    </row>
    <row r="405" spans="12:31" ht="16" x14ac:dyDescent="0.2">
      <c r="L405" s="24"/>
      <c r="M405" s="25">
        <f t="shared" si="149"/>
        <v>0</v>
      </c>
      <c r="N405" s="4">
        <f t="shared" si="150"/>
        <v>0.88035451142012677</v>
      </c>
      <c r="O405" s="26">
        <f t="shared" si="151"/>
        <v>0.93827208815999996</v>
      </c>
      <c r="P405" s="26">
        <f t="shared" si="152"/>
        <v>0</v>
      </c>
      <c r="Q405" s="26">
        <f t="shared" si="153"/>
        <v>0</v>
      </c>
      <c r="R405" s="26" t="e">
        <f t="shared" si="154"/>
        <v>#DIV/0!</v>
      </c>
      <c r="S405" s="27" t="e">
        <f t="shared" si="155"/>
        <v>#DIV/0!</v>
      </c>
      <c r="T405" s="27" t="e">
        <f t="shared" si="156"/>
        <v>#DIV/0!</v>
      </c>
      <c r="U405" s="28" t="e">
        <f t="shared" si="157"/>
        <v>#DIV/0!</v>
      </c>
      <c r="V405" t="e">
        <f t="shared" si="158"/>
        <v>#DIV/0!</v>
      </c>
      <c r="W405" t="e">
        <f t="shared" si="159"/>
        <v>#DIV/0!</v>
      </c>
      <c r="X405" t="e">
        <f t="shared" si="160"/>
        <v>#DIV/0!</v>
      </c>
      <c r="Y405" t="e">
        <f t="shared" si="161"/>
        <v>#DIV/0!</v>
      </c>
      <c r="Z405" t="e">
        <f t="shared" si="162"/>
        <v>#DIV/0!</v>
      </c>
      <c r="AA405" t="e">
        <f t="shared" si="163"/>
        <v>#DIV/0!</v>
      </c>
      <c r="AB405" t="e">
        <f t="shared" si="164"/>
        <v>#DIV/0!</v>
      </c>
      <c r="AC405" t="e">
        <f t="shared" si="165"/>
        <v>#DIV/0!</v>
      </c>
      <c r="AD405">
        <v>1</v>
      </c>
      <c r="AE405">
        <f t="shared" si="166"/>
        <v>0</v>
      </c>
    </row>
    <row r="406" spans="12:31" ht="16" x14ac:dyDescent="0.2">
      <c r="L406" s="24"/>
      <c r="M406" s="25">
        <f t="shared" si="149"/>
        <v>0</v>
      </c>
      <c r="N406" s="4">
        <f t="shared" si="150"/>
        <v>0.88035451142012677</v>
      </c>
      <c r="O406" s="26">
        <f t="shared" si="151"/>
        <v>0.93827208815999996</v>
      </c>
      <c r="P406" s="26">
        <f t="shared" si="152"/>
        <v>0</v>
      </c>
      <c r="Q406" s="26">
        <f t="shared" si="153"/>
        <v>0</v>
      </c>
      <c r="R406" s="26" t="e">
        <f t="shared" si="154"/>
        <v>#DIV/0!</v>
      </c>
      <c r="S406" s="27" t="e">
        <f t="shared" si="155"/>
        <v>#DIV/0!</v>
      </c>
      <c r="T406" s="27" t="e">
        <f t="shared" si="156"/>
        <v>#DIV/0!</v>
      </c>
      <c r="U406" s="28" t="e">
        <f t="shared" si="157"/>
        <v>#DIV/0!</v>
      </c>
      <c r="V406" t="e">
        <f t="shared" si="158"/>
        <v>#DIV/0!</v>
      </c>
      <c r="W406" t="e">
        <f t="shared" si="159"/>
        <v>#DIV/0!</v>
      </c>
      <c r="X406" t="e">
        <f t="shared" si="160"/>
        <v>#DIV/0!</v>
      </c>
      <c r="Y406" t="e">
        <f t="shared" si="161"/>
        <v>#DIV/0!</v>
      </c>
      <c r="Z406" t="e">
        <f t="shared" si="162"/>
        <v>#DIV/0!</v>
      </c>
      <c r="AA406" t="e">
        <f t="shared" si="163"/>
        <v>#DIV/0!</v>
      </c>
      <c r="AB406" t="e">
        <f t="shared" si="164"/>
        <v>#DIV/0!</v>
      </c>
      <c r="AC406" t="e">
        <f t="shared" si="165"/>
        <v>#DIV/0!</v>
      </c>
      <c r="AD406">
        <v>1</v>
      </c>
      <c r="AE406">
        <f t="shared" si="166"/>
        <v>0</v>
      </c>
    </row>
    <row r="407" spans="12:31" ht="16" x14ac:dyDescent="0.2">
      <c r="L407" s="24"/>
      <c r="M407" s="25">
        <f t="shared" si="149"/>
        <v>0</v>
      </c>
      <c r="N407" s="4">
        <f t="shared" si="150"/>
        <v>0.88035451142012677</v>
      </c>
      <c r="O407" s="26">
        <f t="shared" si="151"/>
        <v>0.93827208815999996</v>
      </c>
      <c r="P407" s="26">
        <f t="shared" si="152"/>
        <v>0</v>
      </c>
      <c r="Q407" s="26">
        <f t="shared" si="153"/>
        <v>0</v>
      </c>
      <c r="R407" s="26" t="e">
        <f t="shared" si="154"/>
        <v>#DIV/0!</v>
      </c>
      <c r="S407" s="27" t="e">
        <f t="shared" si="155"/>
        <v>#DIV/0!</v>
      </c>
      <c r="T407" s="27" t="e">
        <f t="shared" si="156"/>
        <v>#DIV/0!</v>
      </c>
      <c r="U407" s="28" t="e">
        <f t="shared" si="157"/>
        <v>#DIV/0!</v>
      </c>
      <c r="V407" t="e">
        <f t="shared" si="158"/>
        <v>#DIV/0!</v>
      </c>
      <c r="W407" t="e">
        <f t="shared" si="159"/>
        <v>#DIV/0!</v>
      </c>
      <c r="X407" t="e">
        <f t="shared" si="160"/>
        <v>#DIV/0!</v>
      </c>
      <c r="Y407" t="e">
        <f t="shared" si="161"/>
        <v>#DIV/0!</v>
      </c>
      <c r="Z407" t="e">
        <f t="shared" si="162"/>
        <v>#DIV/0!</v>
      </c>
      <c r="AA407" t="e">
        <f t="shared" si="163"/>
        <v>#DIV/0!</v>
      </c>
      <c r="AB407" t="e">
        <f t="shared" si="164"/>
        <v>#DIV/0!</v>
      </c>
      <c r="AC407" t="e">
        <f t="shared" si="165"/>
        <v>#DIV/0!</v>
      </c>
      <c r="AD407">
        <v>1</v>
      </c>
      <c r="AE407">
        <f t="shared" si="166"/>
        <v>0</v>
      </c>
    </row>
    <row r="408" spans="12:31" ht="16" x14ac:dyDescent="0.2">
      <c r="L408" s="24"/>
      <c r="M408" s="25">
        <f t="shared" si="149"/>
        <v>0</v>
      </c>
      <c r="N408" s="4">
        <f t="shared" si="150"/>
        <v>0.88035451142012677</v>
      </c>
      <c r="O408" s="26">
        <f t="shared" si="151"/>
        <v>0.93827208815999996</v>
      </c>
      <c r="P408" s="26">
        <f t="shared" si="152"/>
        <v>0</v>
      </c>
      <c r="Q408" s="26">
        <f t="shared" si="153"/>
        <v>0</v>
      </c>
      <c r="R408" s="26" t="e">
        <f t="shared" si="154"/>
        <v>#DIV/0!</v>
      </c>
      <c r="S408" s="27" t="e">
        <f t="shared" si="155"/>
        <v>#DIV/0!</v>
      </c>
      <c r="T408" s="27" t="e">
        <f t="shared" si="156"/>
        <v>#DIV/0!</v>
      </c>
      <c r="U408" s="28" t="e">
        <f t="shared" si="157"/>
        <v>#DIV/0!</v>
      </c>
      <c r="V408" t="e">
        <f t="shared" si="158"/>
        <v>#DIV/0!</v>
      </c>
      <c r="W408" t="e">
        <f t="shared" si="159"/>
        <v>#DIV/0!</v>
      </c>
      <c r="X408" t="e">
        <f t="shared" si="160"/>
        <v>#DIV/0!</v>
      </c>
      <c r="Y408" t="e">
        <f t="shared" si="161"/>
        <v>#DIV/0!</v>
      </c>
      <c r="Z408" t="e">
        <f t="shared" si="162"/>
        <v>#DIV/0!</v>
      </c>
      <c r="AA408" t="e">
        <f t="shared" si="163"/>
        <v>#DIV/0!</v>
      </c>
      <c r="AB408" t="e">
        <f t="shared" si="164"/>
        <v>#DIV/0!</v>
      </c>
      <c r="AC408" t="e">
        <f t="shared" si="165"/>
        <v>#DIV/0!</v>
      </c>
      <c r="AD408">
        <v>1</v>
      </c>
      <c r="AE408">
        <f t="shared" si="166"/>
        <v>0</v>
      </c>
    </row>
    <row r="409" spans="12:31" ht="16" x14ac:dyDescent="0.2">
      <c r="L409" s="24"/>
      <c r="M409" s="25">
        <f t="shared" si="149"/>
        <v>0</v>
      </c>
      <c r="N409" s="4">
        <f t="shared" si="150"/>
        <v>0.88035451142012677</v>
      </c>
      <c r="O409" s="26">
        <f t="shared" si="151"/>
        <v>0.93827208815999996</v>
      </c>
      <c r="P409" s="26">
        <f t="shared" si="152"/>
        <v>0</v>
      </c>
      <c r="Q409" s="26">
        <f t="shared" si="153"/>
        <v>0</v>
      </c>
      <c r="R409" s="26" t="e">
        <f t="shared" si="154"/>
        <v>#DIV/0!</v>
      </c>
      <c r="S409" s="27" t="e">
        <f t="shared" si="155"/>
        <v>#DIV/0!</v>
      </c>
      <c r="T409" s="27" t="e">
        <f t="shared" si="156"/>
        <v>#DIV/0!</v>
      </c>
      <c r="U409" s="28" t="e">
        <f t="shared" si="157"/>
        <v>#DIV/0!</v>
      </c>
      <c r="V409" t="e">
        <f t="shared" si="158"/>
        <v>#DIV/0!</v>
      </c>
      <c r="W409" t="e">
        <f t="shared" si="159"/>
        <v>#DIV/0!</v>
      </c>
      <c r="X409" t="e">
        <f t="shared" si="160"/>
        <v>#DIV/0!</v>
      </c>
      <c r="Y409" t="e">
        <f t="shared" si="161"/>
        <v>#DIV/0!</v>
      </c>
      <c r="Z409" t="e">
        <f t="shared" si="162"/>
        <v>#DIV/0!</v>
      </c>
      <c r="AA409" t="e">
        <f t="shared" si="163"/>
        <v>#DIV/0!</v>
      </c>
      <c r="AB409" t="e">
        <f t="shared" si="164"/>
        <v>#DIV/0!</v>
      </c>
      <c r="AC409" t="e">
        <f t="shared" si="165"/>
        <v>#DIV/0!</v>
      </c>
      <c r="AD409">
        <v>1</v>
      </c>
      <c r="AE409">
        <f t="shared" si="166"/>
        <v>0</v>
      </c>
    </row>
    <row r="410" spans="12:31" ht="16" x14ac:dyDescent="0.2">
      <c r="L410" s="24"/>
      <c r="M410" s="25">
        <f t="shared" si="149"/>
        <v>0</v>
      </c>
      <c r="N410" s="4">
        <f t="shared" si="150"/>
        <v>0.88035451142012677</v>
      </c>
      <c r="O410" s="26">
        <f t="shared" si="151"/>
        <v>0.93827208815999996</v>
      </c>
      <c r="P410" s="26">
        <f t="shared" si="152"/>
        <v>0</v>
      </c>
      <c r="Q410" s="26">
        <f t="shared" si="153"/>
        <v>0</v>
      </c>
      <c r="R410" s="26" t="e">
        <f t="shared" si="154"/>
        <v>#DIV/0!</v>
      </c>
      <c r="S410" s="27" t="e">
        <f t="shared" si="155"/>
        <v>#DIV/0!</v>
      </c>
      <c r="T410" s="27" t="e">
        <f t="shared" si="156"/>
        <v>#DIV/0!</v>
      </c>
      <c r="U410" s="28" t="e">
        <f t="shared" si="157"/>
        <v>#DIV/0!</v>
      </c>
      <c r="V410" t="e">
        <f t="shared" si="158"/>
        <v>#DIV/0!</v>
      </c>
      <c r="W410" t="e">
        <f t="shared" si="159"/>
        <v>#DIV/0!</v>
      </c>
      <c r="X410" t="e">
        <f t="shared" si="160"/>
        <v>#DIV/0!</v>
      </c>
      <c r="Y410" t="e">
        <f t="shared" si="161"/>
        <v>#DIV/0!</v>
      </c>
      <c r="Z410" t="e">
        <f t="shared" si="162"/>
        <v>#DIV/0!</v>
      </c>
      <c r="AA410" t="e">
        <f t="shared" si="163"/>
        <v>#DIV/0!</v>
      </c>
      <c r="AB410" t="e">
        <f t="shared" si="164"/>
        <v>#DIV/0!</v>
      </c>
      <c r="AC410" t="e">
        <f t="shared" si="165"/>
        <v>#DIV/0!</v>
      </c>
      <c r="AD410">
        <v>1</v>
      </c>
      <c r="AE410">
        <f t="shared" si="166"/>
        <v>0</v>
      </c>
    </row>
    <row r="411" spans="12:31" ht="16" x14ac:dyDescent="0.2">
      <c r="L411" s="24"/>
      <c r="M411" s="25">
        <f t="shared" si="149"/>
        <v>0</v>
      </c>
      <c r="N411" s="4">
        <f t="shared" si="150"/>
        <v>0.88035451142012677</v>
      </c>
      <c r="O411" s="26">
        <f t="shared" si="151"/>
        <v>0.93827208815999996</v>
      </c>
      <c r="P411" s="26">
        <f t="shared" si="152"/>
        <v>0</v>
      </c>
      <c r="Q411" s="26">
        <f t="shared" si="153"/>
        <v>0</v>
      </c>
      <c r="R411" s="26" t="e">
        <f t="shared" si="154"/>
        <v>#DIV/0!</v>
      </c>
      <c r="S411" s="27" t="e">
        <f t="shared" si="155"/>
        <v>#DIV/0!</v>
      </c>
      <c r="T411" s="27" t="e">
        <f t="shared" si="156"/>
        <v>#DIV/0!</v>
      </c>
      <c r="U411" s="28" t="e">
        <f t="shared" si="157"/>
        <v>#DIV/0!</v>
      </c>
      <c r="V411" t="e">
        <f t="shared" si="158"/>
        <v>#DIV/0!</v>
      </c>
      <c r="W411" t="e">
        <f t="shared" si="159"/>
        <v>#DIV/0!</v>
      </c>
      <c r="X411" t="e">
        <f t="shared" si="160"/>
        <v>#DIV/0!</v>
      </c>
      <c r="Y411" t="e">
        <f t="shared" si="161"/>
        <v>#DIV/0!</v>
      </c>
      <c r="Z411" t="e">
        <f t="shared" si="162"/>
        <v>#DIV/0!</v>
      </c>
      <c r="AA411" t="e">
        <f t="shared" si="163"/>
        <v>#DIV/0!</v>
      </c>
      <c r="AB411" t="e">
        <f t="shared" si="164"/>
        <v>#DIV/0!</v>
      </c>
      <c r="AC411" t="e">
        <f t="shared" si="165"/>
        <v>#DIV/0!</v>
      </c>
      <c r="AD411">
        <v>1</v>
      </c>
      <c r="AE411">
        <f t="shared" si="166"/>
        <v>0</v>
      </c>
    </row>
    <row r="412" spans="12:31" ht="16" x14ac:dyDescent="0.2">
      <c r="L412" s="24"/>
      <c r="M412" s="25">
        <f t="shared" si="149"/>
        <v>0</v>
      </c>
      <c r="N412" s="4">
        <f t="shared" si="150"/>
        <v>0.88035451142012677</v>
      </c>
      <c r="O412" s="26">
        <f t="shared" si="151"/>
        <v>0.93827208815999996</v>
      </c>
      <c r="P412" s="26">
        <f t="shared" si="152"/>
        <v>0</v>
      </c>
      <c r="Q412" s="26">
        <f t="shared" si="153"/>
        <v>0</v>
      </c>
      <c r="R412" s="26" t="e">
        <f t="shared" si="154"/>
        <v>#DIV/0!</v>
      </c>
      <c r="S412" s="27" t="e">
        <f t="shared" si="155"/>
        <v>#DIV/0!</v>
      </c>
      <c r="T412" s="27" t="e">
        <f t="shared" si="156"/>
        <v>#DIV/0!</v>
      </c>
      <c r="U412" s="28" t="e">
        <f t="shared" si="157"/>
        <v>#DIV/0!</v>
      </c>
      <c r="V412" t="e">
        <f t="shared" si="158"/>
        <v>#DIV/0!</v>
      </c>
      <c r="W412" t="e">
        <f t="shared" si="159"/>
        <v>#DIV/0!</v>
      </c>
      <c r="X412" t="e">
        <f t="shared" si="160"/>
        <v>#DIV/0!</v>
      </c>
      <c r="Y412" t="e">
        <f t="shared" si="161"/>
        <v>#DIV/0!</v>
      </c>
      <c r="Z412" t="e">
        <f t="shared" si="162"/>
        <v>#DIV/0!</v>
      </c>
      <c r="AA412" t="e">
        <f t="shared" si="163"/>
        <v>#DIV/0!</v>
      </c>
      <c r="AB412" t="e">
        <f t="shared" si="164"/>
        <v>#DIV/0!</v>
      </c>
      <c r="AC412" t="e">
        <f t="shared" si="165"/>
        <v>#DIV/0!</v>
      </c>
      <c r="AD412">
        <v>1</v>
      </c>
      <c r="AE412">
        <f t="shared" si="166"/>
        <v>0</v>
      </c>
    </row>
    <row r="413" spans="12:31" ht="16" x14ac:dyDescent="0.2">
      <c r="L413" s="24"/>
      <c r="M413" s="25">
        <f t="shared" si="149"/>
        <v>0</v>
      </c>
      <c r="N413" s="4">
        <f t="shared" si="150"/>
        <v>0.88035451142012677</v>
      </c>
      <c r="O413" s="26">
        <f t="shared" si="151"/>
        <v>0.93827208815999996</v>
      </c>
      <c r="P413" s="26">
        <f t="shared" si="152"/>
        <v>0</v>
      </c>
      <c r="Q413" s="26">
        <f t="shared" si="153"/>
        <v>0</v>
      </c>
      <c r="R413" s="26" t="e">
        <f t="shared" si="154"/>
        <v>#DIV/0!</v>
      </c>
      <c r="S413" s="27" t="e">
        <f t="shared" si="155"/>
        <v>#DIV/0!</v>
      </c>
      <c r="T413" s="27" t="e">
        <f t="shared" si="156"/>
        <v>#DIV/0!</v>
      </c>
      <c r="U413" s="28" t="e">
        <f t="shared" si="157"/>
        <v>#DIV/0!</v>
      </c>
      <c r="V413" t="e">
        <f t="shared" si="158"/>
        <v>#DIV/0!</v>
      </c>
      <c r="W413" t="e">
        <f t="shared" si="159"/>
        <v>#DIV/0!</v>
      </c>
      <c r="X413" t="e">
        <f t="shared" si="160"/>
        <v>#DIV/0!</v>
      </c>
      <c r="Y413" t="e">
        <f t="shared" si="161"/>
        <v>#DIV/0!</v>
      </c>
      <c r="Z413" t="e">
        <f t="shared" si="162"/>
        <v>#DIV/0!</v>
      </c>
      <c r="AA413" t="e">
        <f t="shared" si="163"/>
        <v>#DIV/0!</v>
      </c>
      <c r="AB413" t="e">
        <f t="shared" si="164"/>
        <v>#DIV/0!</v>
      </c>
      <c r="AC413" t="e">
        <f t="shared" si="165"/>
        <v>#DIV/0!</v>
      </c>
      <c r="AD413">
        <v>1</v>
      </c>
      <c r="AE413">
        <f t="shared" si="166"/>
        <v>0</v>
      </c>
    </row>
    <row r="414" spans="12:31" ht="16" x14ac:dyDescent="0.2">
      <c r="L414" s="24"/>
      <c r="M414" s="25">
        <f t="shared" si="149"/>
        <v>0</v>
      </c>
      <c r="N414" s="4">
        <f t="shared" si="150"/>
        <v>0.88035451142012677</v>
      </c>
      <c r="O414" s="26">
        <f t="shared" si="151"/>
        <v>0.93827208815999996</v>
      </c>
      <c r="P414" s="26">
        <f t="shared" si="152"/>
        <v>0</v>
      </c>
      <c r="Q414" s="26">
        <f t="shared" si="153"/>
        <v>0</v>
      </c>
      <c r="R414" s="26" t="e">
        <f t="shared" si="154"/>
        <v>#DIV/0!</v>
      </c>
      <c r="S414" s="27" t="e">
        <f t="shared" si="155"/>
        <v>#DIV/0!</v>
      </c>
      <c r="T414" s="27" t="e">
        <f t="shared" si="156"/>
        <v>#DIV/0!</v>
      </c>
      <c r="U414" s="28" t="e">
        <f t="shared" si="157"/>
        <v>#DIV/0!</v>
      </c>
      <c r="V414" t="e">
        <f t="shared" si="158"/>
        <v>#DIV/0!</v>
      </c>
      <c r="W414" t="e">
        <f t="shared" si="159"/>
        <v>#DIV/0!</v>
      </c>
      <c r="X414" t="e">
        <f t="shared" si="160"/>
        <v>#DIV/0!</v>
      </c>
      <c r="Y414" t="e">
        <f t="shared" si="161"/>
        <v>#DIV/0!</v>
      </c>
      <c r="Z414" t="e">
        <f t="shared" si="162"/>
        <v>#DIV/0!</v>
      </c>
      <c r="AA414" t="e">
        <f t="shared" si="163"/>
        <v>#DIV/0!</v>
      </c>
      <c r="AB414" t="e">
        <f t="shared" si="164"/>
        <v>#DIV/0!</v>
      </c>
      <c r="AC414" t="e">
        <f t="shared" si="165"/>
        <v>#DIV/0!</v>
      </c>
      <c r="AD414">
        <v>1</v>
      </c>
      <c r="AE414">
        <f t="shared" si="166"/>
        <v>0</v>
      </c>
    </row>
    <row r="415" spans="12:31" ht="16" x14ac:dyDescent="0.2">
      <c r="L415" s="24"/>
      <c r="M415" s="25">
        <f t="shared" si="149"/>
        <v>0</v>
      </c>
      <c r="N415" s="4">
        <f t="shared" si="150"/>
        <v>0.88035451142012677</v>
      </c>
      <c r="O415" s="26">
        <f t="shared" si="151"/>
        <v>0.93827208815999996</v>
      </c>
      <c r="P415" s="26">
        <f t="shared" si="152"/>
        <v>0</v>
      </c>
      <c r="Q415" s="26">
        <f t="shared" si="153"/>
        <v>0</v>
      </c>
      <c r="R415" s="26" t="e">
        <f t="shared" si="154"/>
        <v>#DIV/0!</v>
      </c>
      <c r="S415" s="27" t="e">
        <f t="shared" si="155"/>
        <v>#DIV/0!</v>
      </c>
      <c r="T415" s="27" t="e">
        <f t="shared" si="156"/>
        <v>#DIV/0!</v>
      </c>
      <c r="U415" s="28" t="e">
        <f t="shared" si="157"/>
        <v>#DIV/0!</v>
      </c>
      <c r="V415" t="e">
        <f t="shared" si="158"/>
        <v>#DIV/0!</v>
      </c>
      <c r="W415" t="e">
        <f t="shared" si="159"/>
        <v>#DIV/0!</v>
      </c>
      <c r="X415" t="e">
        <f t="shared" si="160"/>
        <v>#DIV/0!</v>
      </c>
      <c r="Y415" t="e">
        <f t="shared" si="161"/>
        <v>#DIV/0!</v>
      </c>
      <c r="Z415" t="e">
        <f t="shared" si="162"/>
        <v>#DIV/0!</v>
      </c>
      <c r="AA415" t="e">
        <f t="shared" si="163"/>
        <v>#DIV/0!</v>
      </c>
      <c r="AB415" t="e">
        <f t="shared" si="164"/>
        <v>#DIV/0!</v>
      </c>
      <c r="AC415" t="e">
        <f t="shared" si="165"/>
        <v>#DIV/0!</v>
      </c>
      <c r="AD415">
        <v>1</v>
      </c>
      <c r="AE415">
        <f t="shared" si="166"/>
        <v>0</v>
      </c>
    </row>
    <row r="416" spans="12:31" ht="16" x14ac:dyDescent="0.2">
      <c r="L416" s="24"/>
      <c r="M416" s="25">
        <f t="shared" si="149"/>
        <v>0</v>
      </c>
      <c r="N416" s="4">
        <f t="shared" si="150"/>
        <v>0.88035451142012677</v>
      </c>
      <c r="O416" s="26">
        <f t="shared" si="151"/>
        <v>0.93827208815999996</v>
      </c>
      <c r="P416" s="26">
        <f t="shared" si="152"/>
        <v>0</v>
      </c>
      <c r="Q416" s="26">
        <f t="shared" si="153"/>
        <v>0</v>
      </c>
      <c r="R416" s="26" t="e">
        <f t="shared" si="154"/>
        <v>#DIV/0!</v>
      </c>
      <c r="S416" s="27" t="e">
        <f t="shared" si="155"/>
        <v>#DIV/0!</v>
      </c>
      <c r="T416" s="27" t="e">
        <f t="shared" si="156"/>
        <v>#DIV/0!</v>
      </c>
      <c r="U416" s="28" t="e">
        <f t="shared" si="157"/>
        <v>#DIV/0!</v>
      </c>
      <c r="V416" t="e">
        <f t="shared" si="158"/>
        <v>#DIV/0!</v>
      </c>
      <c r="W416" t="e">
        <f t="shared" si="159"/>
        <v>#DIV/0!</v>
      </c>
      <c r="X416" t="e">
        <f t="shared" si="160"/>
        <v>#DIV/0!</v>
      </c>
      <c r="Y416" t="e">
        <f t="shared" si="161"/>
        <v>#DIV/0!</v>
      </c>
      <c r="Z416" t="e">
        <f t="shared" si="162"/>
        <v>#DIV/0!</v>
      </c>
      <c r="AA416" t="e">
        <f t="shared" si="163"/>
        <v>#DIV/0!</v>
      </c>
      <c r="AB416" t="e">
        <f t="shared" si="164"/>
        <v>#DIV/0!</v>
      </c>
      <c r="AC416" t="e">
        <f t="shared" si="165"/>
        <v>#DIV/0!</v>
      </c>
      <c r="AD416">
        <v>1</v>
      </c>
      <c r="AE416">
        <f t="shared" si="166"/>
        <v>0</v>
      </c>
    </row>
    <row r="417" spans="12:31" ht="16" x14ac:dyDescent="0.2">
      <c r="L417" s="24"/>
      <c r="M417" s="25">
        <f t="shared" si="149"/>
        <v>0</v>
      </c>
      <c r="N417" s="4">
        <f t="shared" si="150"/>
        <v>0.88035451142012677</v>
      </c>
      <c r="O417" s="26">
        <f t="shared" si="151"/>
        <v>0.93827208815999996</v>
      </c>
      <c r="P417" s="26">
        <f t="shared" si="152"/>
        <v>0</v>
      </c>
      <c r="Q417" s="26">
        <f t="shared" si="153"/>
        <v>0</v>
      </c>
      <c r="R417" s="26" t="e">
        <f t="shared" si="154"/>
        <v>#DIV/0!</v>
      </c>
      <c r="S417" s="27" t="e">
        <f t="shared" si="155"/>
        <v>#DIV/0!</v>
      </c>
      <c r="T417" s="27" t="e">
        <f t="shared" si="156"/>
        <v>#DIV/0!</v>
      </c>
      <c r="U417" s="28" t="e">
        <f t="shared" si="157"/>
        <v>#DIV/0!</v>
      </c>
      <c r="V417" t="e">
        <f t="shared" si="158"/>
        <v>#DIV/0!</v>
      </c>
      <c r="W417" t="e">
        <f t="shared" si="159"/>
        <v>#DIV/0!</v>
      </c>
      <c r="X417" t="e">
        <f t="shared" si="160"/>
        <v>#DIV/0!</v>
      </c>
      <c r="Y417" t="e">
        <f t="shared" si="161"/>
        <v>#DIV/0!</v>
      </c>
      <c r="Z417" t="e">
        <f t="shared" si="162"/>
        <v>#DIV/0!</v>
      </c>
      <c r="AA417" t="e">
        <f t="shared" si="163"/>
        <v>#DIV/0!</v>
      </c>
      <c r="AB417" t="e">
        <f t="shared" si="164"/>
        <v>#DIV/0!</v>
      </c>
      <c r="AC417" t="e">
        <f t="shared" si="165"/>
        <v>#DIV/0!</v>
      </c>
      <c r="AD417">
        <v>1</v>
      </c>
      <c r="AE417">
        <f t="shared" si="166"/>
        <v>0</v>
      </c>
    </row>
    <row r="418" spans="12:31" ht="16" x14ac:dyDescent="0.2">
      <c r="L418" s="24"/>
      <c r="M418" s="25">
        <f t="shared" si="149"/>
        <v>0</v>
      </c>
      <c r="N418" s="4">
        <f t="shared" si="150"/>
        <v>0.88035451142012677</v>
      </c>
      <c r="O418" s="26">
        <f t="shared" si="151"/>
        <v>0.93827208815999996</v>
      </c>
      <c r="P418" s="26">
        <f t="shared" si="152"/>
        <v>0</v>
      </c>
      <c r="Q418" s="26">
        <f t="shared" si="153"/>
        <v>0</v>
      </c>
      <c r="R418" s="26" t="e">
        <f t="shared" si="154"/>
        <v>#DIV/0!</v>
      </c>
      <c r="S418" s="27" t="e">
        <f t="shared" si="155"/>
        <v>#DIV/0!</v>
      </c>
      <c r="T418" s="27" t="e">
        <f t="shared" si="156"/>
        <v>#DIV/0!</v>
      </c>
      <c r="U418" s="28" t="e">
        <f t="shared" si="157"/>
        <v>#DIV/0!</v>
      </c>
      <c r="V418" t="e">
        <f t="shared" si="158"/>
        <v>#DIV/0!</v>
      </c>
      <c r="W418" t="e">
        <f t="shared" si="159"/>
        <v>#DIV/0!</v>
      </c>
      <c r="X418" t="e">
        <f t="shared" si="160"/>
        <v>#DIV/0!</v>
      </c>
      <c r="Y418" t="e">
        <f t="shared" si="161"/>
        <v>#DIV/0!</v>
      </c>
      <c r="Z418" t="e">
        <f t="shared" si="162"/>
        <v>#DIV/0!</v>
      </c>
      <c r="AA418" t="e">
        <f t="shared" si="163"/>
        <v>#DIV/0!</v>
      </c>
      <c r="AB418" t="e">
        <f t="shared" si="164"/>
        <v>#DIV/0!</v>
      </c>
      <c r="AC418" t="e">
        <f t="shared" si="165"/>
        <v>#DIV/0!</v>
      </c>
      <c r="AD418">
        <v>1</v>
      </c>
      <c r="AE418">
        <f t="shared" si="166"/>
        <v>0</v>
      </c>
    </row>
    <row r="419" spans="12:31" ht="16" x14ac:dyDescent="0.2">
      <c r="L419" s="24"/>
      <c r="M419" s="25">
        <f t="shared" si="149"/>
        <v>0</v>
      </c>
      <c r="N419" s="4">
        <f t="shared" si="150"/>
        <v>0.88035451142012677</v>
      </c>
      <c r="O419" s="26">
        <f t="shared" si="151"/>
        <v>0.93827208815999996</v>
      </c>
      <c r="P419" s="26">
        <f t="shared" si="152"/>
        <v>0</v>
      </c>
      <c r="Q419" s="26">
        <f t="shared" si="153"/>
        <v>0</v>
      </c>
      <c r="R419" s="26" t="e">
        <f t="shared" si="154"/>
        <v>#DIV/0!</v>
      </c>
      <c r="S419" s="27" t="e">
        <f t="shared" si="155"/>
        <v>#DIV/0!</v>
      </c>
      <c r="T419" s="27" t="e">
        <f t="shared" si="156"/>
        <v>#DIV/0!</v>
      </c>
      <c r="U419" s="28" t="e">
        <f t="shared" si="157"/>
        <v>#DIV/0!</v>
      </c>
      <c r="V419" t="e">
        <f t="shared" si="158"/>
        <v>#DIV/0!</v>
      </c>
      <c r="W419" t="e">
        <f t="shared" si="159"/>
        <v>#DIV/0!</v>
      </c>
      <c r="X419" t="e">
        <f t="shared" si="160"/>
        <v>#DIV/0!</v>
      </c>
      <c r="Y419" t="e">
        <f t="shared" si="161"/>
        <v>#DIV/0!</v>
      </c>
      <c r="Z419" t="e">
        <f t="shared" si="162"/>
        <v>#DIV/0!</v>
      </c>
      <c r="AA419" t="e">
        <f t="shared" si="163"/>
        <v>#DIV/0!</v>
      </c>
      <c r="AB419" t="e">
        <f t="shared" si="164"/>
        <v>#DIV/0!</v>
      </c>
      <c r="AC419" t="e">
        <f t="shared" si="165"/>
        <v>#DIV/0!</v>
      </c>
      <c r="AD419">
        <v>1</v>
      </c>
      <c r="AE419">
        <f t="shared" si="166"/>
        <v>0</v>
      </c>
    </row>
    <row r="420" spans="12:31" ht="16" x14ac:dyDescent="0.2">
      <c r="L420" s="24"/>
      <c r="M420" s="25">
        <f t="shared" si="149"/>
        <v>0</v>
      </c>
      <c r="N420" s="4">
        <f t="shared" si="150"/>
        <v>0.88035451142012677</v>
      </c>
      <c r="O420" s="26">
        <f t="shared" si="151"/>
        <v>0.93827208815999996</v>
      </c>
      <c r="P420" s="26">
        <f t="shared" si="152"/>
        <v>0</v>
      </c>
      <c r="Q420" s="26">
        <f t="shared" si="153"/>
        <v>0</v>
      </c>
      <c r="R420" s="26" t="e">
        <f t="shared" si="154"/>
        <v>#DIV/0!</v>
      </c>
      <c r="S420" s="27" t="e">
        <f t="shared" si="155"/>
        <v>#DIV/0!</v>
      </c>
      <c r="T420" s="27" t="e">
        <f t="shared" si="156"/>
        <v>#DIV/0!</v>
      </c>
      <c r="U420" s="28" t="e">
        <f t="shared" si="157"/>
        <v>#DIV/0!</v>
      </c>
      <c r="V420" t="e">
        <f t="shared" si="158"/>
        <v>#DIV/0!</v>
      </c>
      <c r="W420" t="e">
        <f t="shared" si="159"/>
        <v>#DIV/0!</v>
      </c>
      <c r="X420" t="e">
        <f t="shared" si="160"/>
        <v>#DIV/0!</v>
      </c>
      <c r="Y420" t="e">
        <f t="shared" si="161"/>
        <v>#DIV/0!</v>
      </c>
      <c r="Z420" t="e">
        <f t="shared" si="162"/>
        <v>#DIV/0!</v>
      </c>
      <c r="AA420" t="e">
        <f t="shared" si="163"/>
        <v>#DIV/0!</v>
      </c>
      <c r="AB420" t="e">
        <f t="shared" si="164"/>
        <v>#DIV/0!</v>
      </c>
      <c r="AC420" t="e">
        <f t="shared" si="165"/>
        <v>#DIV/0!</v>
      </c>
      <c r="AD420">
        <v>1</v>
      </c>
      <c r="AE420">
        <f t="shared" si="166"/>
        <v>0</v>
      </c>
    </row>
    <row r="421" spans="12:31" ht="16" x14ac:dyDescent="0.2">
      <c r="L421" s="24"/>
      <c r="M421" s="25">
        <f t="shared" si="149"/>
        <v>0</v>
      </c>
      <c r="N421" s="4">
        <f t="shared" si="150"/>
        <v>0.88035451142012677</v>
      </c>
      <c r="O421" s="26">
        <f t="shared" si="151"/>
        <v>0.93827208815999996</v>
      </c>
      <c r="P421" s="26">
        <f t="shared" si="152"/>
        <v>0</v>
      </c>
      <c r="Q421" s="26">
        <f t="shared" si="153"/>
        <v>0</v>
      </c>
      <c r="R421" s="26" t="e">
        <f t="shared" si="154"/>
        <v>#DIV/0!</v>
      </c>
      <c r="S421" s="27" t="e">
        <f t="shared" si="155"/>
        <v>#DIV/0!</v>
      </c>
      <c r="T421" s="27" t="e">
        <f t="shared" si="156"/>
        <v>#DIV/0!</v>
      </c>
      <c r="U421" s="28" t="e">
        <f t="shared" si="157"/>
        <v>#DIV/0!</v>
      </c>
      <c r="V421" t="e">
        <f t="shared" si="158"/>
        <v>#DIV/0!</v>
      </c>
      <c r="W421" t="e">
        <f t="shared" si="159"/>
        <v>#DIV/0!</v>
      </c>
      <c r="X421" t="e">
        <f t="shared" si="160"/>
        <v>#DIV/0!</v>
      </c>
      <c r="Y421" t="e">
        <f t="shared" si="161"/>
        <v>#DIV/0!</v>
      </c>
      <c r="Z421" t="e">
        <f t="shared" si="162"/>
        <v>#DIV/0!</v>
      </c>
      <c r="AA421" t="e">
        <f t="shared" si="163"/>
        <v>#DIV/0!</v>
      </c>
      <c r="AB421" t="e">
        <f t="shared" si="164"/>
        <v>#DIV/0!</v>
      </c>
      <c r="AC421" t="e">
        <f t="shared" si="165"/>
        <v>#DIV/0!</v>
      </c>
      <c r="AD421">
        <v>1</v>
      </c>
      <c r="AE421">
        <f t="shared" si="166"/>
        <v>0</v>
      </c>
    </row>
    <row r="422" spans="12:31" ht="16" x14ac:dyDescent="0.2">
      <c r="L422" s="24"/>
      <c r="M422" s="25">
        <f t="shared" si="149"/>
        <v>0</v>
      </c>
      <c r="N422" s="4">
        <f t="shared" si="150"/>
        <v>0.88035451142012677</v>
      </c>
      <c r="O422" s="26">
        <f t="shared" si="151"/>
        <v>0.93827208815999996</v>
      </c>
      <c r="P422" s="26">
        <f t="shared" si="152"/>
        <v>0</v>
      </c>
      <c r="Q422" s="26">
        <f t="shared" si="153"/>
        <v>0</v>
      </c>
      <c r="R422" s="26" t="e">
        <f t="shared" si="154"/>
        <v>#DIV/0!</v>
      </c>
      <c r="S422" s="27" t="e">
        <f t="shared" si="155"/>
        <v>#DIV/0!</v>
      </c>
      <c r="T422" s="27" t="e">
        <f t="shared" si="156"/>
        <v>#DIV/0!</v>
      </c>
      <c r="U422" s="28" t="e">
        <f t="shared" si="157"/>
        <v>#DIV/0!</v>
      </c>
      <c r="V422" t="e">
        <f t="shared" si="158"/>
        <v>#DIV/0!</v>
      </c>
      <c r="W422" t="e">
        <f t="shared" si="159"/>
        <v>#DIV/0!</v>
      </c>
      <c r="X422" t="e">
        <f t="shared" si="160"/>
        <v>#DIV/0!</v>
      </c>
      <c r="Y422" t="e">
        <f t="shared" si="161"/>
        <v>#DIV/0!</v>
      </c>
      <c r="Z422" t="e">
        <f t="shared" si="162"/>
        <v>#DIV/0!</v>
      </c>
      <c r="AA422" t="e">
        <f t="shared" si="163"/>
        <v>#DIV/0!</v>
      </c>
      <c r="AB422" t="e">
        <f t="shared" si="164"/>
        <v>#DIV/0!</v>
      </c>
      <c r="AC422" t="e">
        <f t="shared" si="165"/>
        <v>#DIV/0!</v>
      </c>
      <c r="AD422">
        <v>1</v>
      </c>
      <c r="AE422">
        <f t="shared" si="166"/>
        <v>0</v>
      </c>
    </row>
    <row r="423" spans="12:31" ht="16" x14ac:dyDescent="0.2">
      <c r="L423" s="24"/>
      <c r="M423" s="25">
        <f t="shared" si="149"/>
        <v>0</v>
      </c>
      <c r="N423" s="4">
        <f t="shared" si="150"/>
        <v>0.88035451142012677</v>
      </c>
      <c r="O423" s="26">
        <f t="shared" si="151"/>
        <v>0.93827208815999996</v>
      </c>
      <c r="P423" s="26">
        <f t="shared" si="152"/>
        <v>0</v>
      </c>
      <c r="Q423" s="26">
        <f t="shared" si="153"/>
        <v>0</v>
      </c>
      <c r="R423" s="26" t="e">
        <f t="shared" si="154"/>
        <v>#DIV/0!</v>
      </c>
      <c r="S423" s="27" t="e">
        <f t="shared" si="155"/>
        <v>#DIV/0!</v>
      </c>
      <c r="T423" s="27" t="e">
        <f t="shared" si="156"/>
        <v>#DIV/0!</v>
      </c>
      <c r="U423" s="28" t="e">
        <f t="shared" si="157"/>
        <v>#DIV/0!</v>
      </c>
      <c r="V423" t="e">
        <f t="shared" si="158"/>
        <v>#DIV/0!</v>
      </c>
      <c r="W423" t="e">
        <f t="shared" si="159"/>
        <v>#DIV/0!</v>
      </c>
      <c r="X423" t="e">
        <f t="shared" si="160"/>
        <v>#DIV/0!</v>
      </c>
      <c r="Y423" t="e">
        <f t="shared" si="161"/>
        <v>#DIV/0!</v>
      </c>
      <c r="Z423" t="e">
        <f t="shared" si="162"/>
        <v>#DIV/0!</v>
      </c>
      <c r="AA423" t="e">
        <f t="shared" si="163"/>
        <v>#DIV/0!</v>
      </c>
      <c r="AB423" t="e">
        <f t="shared" si="164"/>
        <v>#DIV/0!</v>
      </c>
      <c r="AC423" t="e">
        <f t="shared" si="165"/>
        <v>#DIV/0!</v>
      </c>
      <c r="AD423">
        <v>1</v>
      </c>
      <c r="AE423">
        <f t="shared" si="166"/>
        <v>0</v>
      </c>
    </row>
    <row r="424" spans="12:31" ht="16" x14ac:dyDescent="0.2">
      <c r="L424" s="24"/>
      <c r="M424" s="25">
        <f t="shared" si="149"/>
        <v>0</v>
      </c>
      <c r="N424" s="4">
        <f t="shared" si="150"/>
        <v>0.88035451142012677</v>
      </c>
      <c r="O424" s="26">
        <f t="shared" si="151"/>
        <v>0.93827208815999996</v>
      </c>
      <c r="P424" s="26">
        <f t="shared" si="152"/>
        <v>0</v>
      </c>
      <c r="Q424" s="26">
        <f t="shared" si="153"/>
        <v>0</v>
      </c>
      <c r="R424" s="26" t="e">
        <f t="shared" si="154"/>
        <v>#DIV/0!</v>
      </c>
      <c r="S424" s="27" t="e">
        <f t="shared" si="155"/>
        <v>#DIV/0!</v>
      </c>
      <c r="T424" s="27" t="e">
        <f t="shared" si="156"/>
        <v>#DIV/0!</v>
      </c>
      <c r="U424" s="28" t="e">
        <f t="shared" si="157"/>
        <v>#DIV/0!</v>
      </c>
      <c r="V424" t="e">
        <f t="shared" si="158"/>
        <v>#DIV/0!</v>
      </c>
      <c r="W424" t="e">
        <f t="shared" si="159"/>
        <v>#DIV/0!</v>
      </c>
      <c r="X424" t="e">
        <f t="shared" si="160"/>
        <v>#DIV/0!</v>
      </c>
      <c r="Y424" t="e">
        <f t="shared" si="161"/>
        <v>#DIV/0!</v>
      </c>
      <c r="Z424" t="e">
        <f t="shared" si="162"/>
        <v>#DIV/0!</v>
      </c>
      <c r="AA424" t="e">
        <f t="shared" si="163"/>
        <v>#DIV/0!</v>
      </c>
      <c r="AB424" t="e">
        <f t="shared" si="164"/>
        <v>#DIV/0!</v>
      </c>
      <c r="AC424" t="e">
        <f t="shared" si="165"/>
        <v>#DIV/0!</v>
      </c>
      <c r="AD424">
        <v>1</v>
      </c>
      <c r="AE424">
        <f t="shared" si="166"/>
        <v>0</v>
      </c>
    </row>
    <row r="425" spans="12:31" ht="16" x14ac:dyDescent="0.2">
      <c r="L425" s="24"/>
      <c r="M425" s="25">
        <f t="shared" si="149"/>
        <v>0</v>
      </c>
      <c r="N425" s="4">
        <f t="shared" si="150"/>
        <v>0.88035451142012677</v>
      </c>
      <c r="O425" s="26">
        <f t="shared" si="151"/>
        <v>0.93827208815999996</v>
      </c>
      <c r="P425" s="26">
        <f t="shared" si="152"/>
        <v>0</v>
      </c>
      <c r="Q425" s="26">
        <f t="shared" si="153"/>
        <v>0</v>
      </c>
      <c r="R425" s="26" t="e">
        <f t="shared" si="154"/>
        <v>#DIV/0!</v>
      </c>
      <c r="S425" s="27" t="e">
        <f t="shared" si="155"/>
        <v>#DIV/0!</v>
      </c>
      <c r="T425" s="27" t="e">
        <f t="shared" si="156"/>
        <v>#DIV/0!</v>
      </c>
      <c r="U425" s="28" t="e">
        <f t="shared" si="157"/>
        <v>#DIV/0!</v>
      </c>
      <c r="V425" t="e">
        <f t="shared" si="158"/>
        <v>#DIV/0!</v>
      </c>
      <c r="W425" t="e">
        <f t="shared" si="159"/>
        <v>#DIV/0!</v>
      </c>
      <c r="X425" t="e">
        <f t="shared" si="160"/>
        <v>#DIV/0!</v>
      </c>
      <c r="Y425" t="e">
        <f t="shared" si="161"/>
        <v>#DIV/0!</v>
      </c>
      <c r="Z425" t="e">
        <f t="shared" si="162"/>
        <v>#DIV/0!</v>
      </c>
      <c r="AA425" t="e">
        <f t="shared" si="163"/>
        <v>#DIV/0!</v>
      </c>
      <c r="AB425" t="e">
        <f t="shared" si="164"/>
        <v>#DIV/0!</v>
      </c>
      <c r="AC425" t="e">
        <f t="shared" si="165"/>
        <v>#DIV/0!</v>
      </c>
      <c r="AD425">
        <v>1</v>
      </c>
      <c r="AE425">
        <f t="shared" si="166"/>
        <v>0</v>
      </c>
    </row>
    <row r="426" spans="12:31" ht="16" x14ac:dyDescent="0.2">
      <c r="L426" s="24"/>
      <c r="M426" s="25">
        <f t="shared" si="149"/>
        <v>0</v>
      </c>
      <c r="N426" s="4">
        <f t="shared" si="150"/>
        <v>0.88035451142012677</v>
      </c>
      <c r="O426" s="26">
        <f t="shared" si="151"/>
        <v>0.93827208815999996</v>
      </c>
      <c r="P426" s="26">
        <f t="shared" si="152"/>
        <v>0</v>
      </c>
      <c r="Q426" s="26">
        <f t="shared" si="153"/>
        <v>0</v>
      </c>
      <c r="R426" s="26" t="e">
        <f t="shared" si="154"/>
        <v>#DIV/0!</v>
      </c>
      <c r="S426" s="27" t="e">
        <f t="shared" si="155"/>
        <v>#DIV/0!</v>
      </c>
      <c r="T426" s="27" t="e">
        <f t="shared" si="156"/>
        <v>#DIV/0!</v>
      </c>
      <c r="U426" s="28" t="e">
        <f t="shared" si="157"/>
        <v>#DIV/0!</v>
      </c>
      <c r="V426" t="e">
        <f t="shared" si="158"/>
        <v>#DIV/0!</v>
      </c>
      <c r="W426" t="e">
        <f t="shared" si="159"/>
        <v>#DIV/0!</v>
      </c>
      <c r="X426" t="e">
        <f t="shared" si="160"/>
        <v>#DIV/0!</v>
      </c>
      <c r="Y426" t="e">
        <f t="shared" si="161"/>
        <v>#DIV/0!</v>
      </c>
      <c r="Z426" t="e">
        <f t="shared" si="162"/>
        <v>#DIV/0!</v>
      </c>
      <c r="AA426" t="e">
        <f t="shared" si="163"/>
        <v>#DIV/0!</v>
      </c>
      <c r="AB426" t="e">
        <f t="shared" si="164"/>
        <v>#DIV/0!</v>
      </c>
      <c r="AC426" t="e">
        <f t="shared" si="165"/>
        <v>#DIV/0!</v>
      </c>
      <c r="AD426">
        <v>1</v>
      </c>
      <c r="AE426">
        <f t="shared" si="166"/>
        <v>0</v>
      </c>
    </row>
    <row r="427" spans="12:31" ht="16" x14ac:dyDescent="0.2">
      <c r="L427" s="24"/>
      <c r="M427" s="25">
        <f t="shared" si="149"/>
        <v>0</v>
      </c>
      <c r="N427" s="4">
        <f t="shared" si="150"/>
        <v>0.88035451142012677</v>
      </c>
      <c r="O427" s="26">
        <f t="shared" si="151"/>
        <v>0.93827208815999996</v>
      </c>
      <c r="P427" s="26">
        <f t="shared" si="152"/>
        <v>0</v>
      </c>
      <c r="Q427" s="26">
        <f t="shared" si="153"/>
        <v>0</v>
      </c>
      <c r="R427" s="26" t="e">
        <f t="shared" si="154"/>
        <v>#DIV/0!</v>
      </c>
      <c r="S427" s="27" t="e">
        <f t="shared" si="155"/>
        <v>#DIV/0!</v>
      </c>
      <c r="T427" s="27" t="e">
        <f t="shared" si="156"/>
        <v>#DIV/0!</v>
      </c>
      <c r="U427" s="28" t="e">
        <f t="shared" si="157"/>
        <v>#DIV/0!</v>
      </c>
      <c r="V427" t="e">
        <f t="shared" si="158"/>
        <v>#DIV/0!</v>
      </c>
      <c r="W427" t="e">
        <f t="shared" si="159"/>
        <v>#DIV/0!</v>
      </c>
      <c r="X427" t="e">
        <f t="shared" si="160"/>
        <v>#DIV/0!</v>
      </c>
      <c r="Y427" t="e">
        <f t="shared" si="161"/>
        <v>#DIV/0!</v>
      </c>
      <c r="Z427" t="e">
        <f t="shared" si="162"/>
        <v>#DIV/0!</v>
      </c>
      <c r="AA427" t="e">
        <f t="shared" si="163"/>
        <v>#DIV/0!</v>
      </c>
      <c r="AB427" t="e">
        <f t="shared" si="164"/>
        <v>#DIV/0!</v>
      </c>
      <c r="AC427" t="e">
        <f t="shared" si="165"/>
        <v>#DIV/0!</v>
      </c>
      <c r="AD427">
        <v>1</v>
      </c>
      <c r="AE427">
        <f t="shared" si="166"/>
        <v>0</v>
      </c>
    </row>
    <row r="428" spans="12:31" ht="16" x14ac:dyDescent="0.2">
      <c r="L428" s="24"/>
      <c r="M428" s="25">
        <f t="shared" si="149"/>
        <v>0</v>
      </c>
      <c r="N428" s="4">
        <f t="shared" si="150"/>
        <v>0.88035451142012677</v>
      </c>
      <c r="O428" s="26">
        <f t="shared" si="151"/>
        <v>0.93827208815999996</v>
      </c>
      <c r="P428" s="26">
        <f t="shared" si="152"/>
        <v>0</v>
      </c>
      <c r="Q428" s="26">
        <f t="shared" si="153"/>
        <v>0</v>
      </c>
      <c r="R428" s="26" t="e">
        <f t="shared" si="154"/>
        <v>#DIV/0!</v>
      </c>
      <c r="S428" s="27" t="e">
        <f t="shared" si="155"/>
        <v>#DIV/0!</v>
      </c>
      <c r="T428" s="27" t="e">
        <f t="shared" si="156"/>
        <v>#DIV/0!</v>
      </c>
      <c r="U428" s="28" t="e">
        <f t="shared" si="157"/>
        <v>#DIV/0!</v>
      </c>
      <c r="V428" t="e">
        <f t="shared" si="158"/>
        <v>#DIV/0!</v>
      </c>
      <c r="W428" t="e">
        <f t="shared" si="159"/>
        <v>#DIV/0!</v>
      </c>
      <c r="X428" t="e">
        <f t="shared" si="160"/>
        <v>#DIV/0!</v>
      </c>
      <c r="Y428" t="e">
        <f t="shared" si="161"/>
        <v>#DIV/0!</v>
      </c>
      <c r="Z428" t="e">
        <f t="shared" si="162"/>
        <v>#DIV/0!</v>
      </c>
      <c r="AA428" t="e">
        <f t="shared" si="163"/>
        <v>#DIV/0!</v>
      </c>
      <c r="AB428" t="e">
        <f t="shared" si="164"/>
        <v>#DIV/0!</v>
      </c>
      <c r="AC428" t="e">
        <f t="shared" si="165"/>
        <v>#DIV/0!</v>
      </c>
      <c r="AD428">
        <v>1</v>
      </c>
      <c r="AE428">
        <f t="shared" si="166"/>
        <v>0</v>
      </c>
    </row>
    <row r="429" spans="12:31" ht="16" x14ac:dyDescent="0.2">
      <c r="L429" s="24"/>
      <c r="M429" s="25">
        <f t="shared" si="149"/>
        <v>0</v>
      </c>
      <c r="N429" s="4">
        <f t="shared" si="150"/>
        <v>0.88035451142012677</v>
      </c>
      <c r="O429" s="26">
        <f t="shared" si="151"/>
        <v>0.93827208815999996</v>
      </c>
      <c r="P429" s="26">
        <f t="shared" si="152"/>
        <v>0</v>
      </c>
      <c r="Q429" s="26">
        <f t="shared" si="153"/>
        <v>0</v>
      </c>
      <c r="R429" s="26" t="e">
        <f t="shared" si="154"/>
        <v>#DIV/0!</v>
      </c>
      <c r="S429" s="27" t="e">
        <f t="shared" si="155"/>
        <v>#DIV/0!</v>
      </c>
      <c r="T429" s="27" t="e">
        <f t="shared" si="156"/>
        <v>#DIV/0!</v>
      </c>
      <c r="U429" s="28" t="e">
        <f t="shared" si="157"/>
        <v>#DIV/0!</v>
      </c>
      <c r="V429" t="e">
        <f t="shared" si="158"/>
        <v>#DIV/0!</v>
      </c>
      <c r="W429" t="e">
        <f t="shared" si="159"/>
        <v>#DIV/0!</v>
      </c>
      <c r="X429" t="e">
        <f t="shared" si="160"/>
        <v>#DIV/0!</v>
      </c>
      <c r="Y429" t="e">
        <f t="shared" si="161"/>
        <v>#DIV/0!</v>
      </c>
      <c r="Z429" t="e">
        <f t="shared" si="162"/>
        <v>#DIV/0!</v>
      </c>
      <c r="AA429" t="e">
        <f t="shared" si="163"/>
        <v>#DIV/0!</v>
      </c>
      <c r="AB429" t="e">
        <f t="shared" si="164"/>
        <v>#DIV/0!</v>
      </c>
      <c r="AC429" t="e">
        <f t="shared" si="165"/>
        <v>#DIV/0!</v>
      </c>
      <c r="AD429">
        <v>1</v>
      </c>
      <c r="AE429">
        <f t="shared" si="166"/>
        <v>0</v>
      </c>
    </row>
    <row r="430" spans="12:31" ht="16" x14ac:dyDescent="0.2">
      <c r="L430" s="24"/>
      <c r="M430" s="25">
        <f t="shared" si="149"/>
        <v>0</v>
      </c>
      <c r="N430" s="4">
        <f t="shared" si="150"/>
        <v>0.88035451142012677</v>
      </c>
      <c r="O430" s="26">
        <f t="shared" si="151"/>
        <v>0.93827208815999996</v>
      </c>
      <c r="P430" s="26">
        <f t="shared" si="152"/>
        <v>0</v>
      </c>
      <c r="Q430" s="26">
        <f t="shared" si="153"/>
        <v>0</v>
      </c>
      <c r="R430" s="26" t="e">
        <f t="shared" si="154"/>
        <v>#DIV/0!</v>
      </c>
      <c r="S430" s="27" t="e">
        <f t="shared" si="155"/>
        <v>#DIV/0!</v>
      </c>
      <c r="T430" s="27" t="e">
        <f t="shared" si="156"/>
        <v>#DIV/0!</v>
      </c>
      <c r="U430" s="28" t="e">
        <f t="shared" si="157"/>
        <v>#DIV/0!</v>
      </c>
      <c r="V430" t="e">
        <f t="shared" si="158"/>
        <v>#DIV/0!</v>
      </c>
      <c r="W430" t="e">
        <f t="shared" si="159"/>
        <v>#DIV/0!</v>
      </c>
      <c r="X430" t="e">
        <f t="shared" si="160"/>
        <v>#DIV/0!</v>
      </c>
      <c r="Y430" t="e">
        <f t="shared" si="161"/>
        <v>#DIV/0!</v>
      </c>
      <c r="Z430" t="e">
        <f t="shared" si="162"/>
        <v>#DIV/0!</v>
      </c>
      <c r="AA430" t="e">
        <f t="shared" si="163"/>
        <v>#DIV/0!</v>
      </c>
      <c r="AB430" t="e">
        <f t="shared" si="164"/>
        <v>#DIV/0!</v>
      </c>
      <c r="AC430" t="e">
        <f t="shared" si="165"/>
        <v>#DIV/0!</v>
      </c>
      <c r="AD430">
        <v>1</v>
      </c>
      <c r="AE430">
        <f t="shared" si="166"/>
        <v>0</v>
      </c>
    </row>
    <row r="431" spans="12:31" ht="16" x14ac:dyDescent="0.2">
      <c r="L431" s="24"/>
      <c r="M431" s="25">
        <f t="shared" si="149"/>
        <v>0</v>
      </c>
      <c r="N431" s="4">
        <f t="shared" si="150"/>
        <v>0.88035451142012677</v>
      </c>
      <c r="O431" s="26">
        <f t="shared" si="151"/>
        <v>0.93827208815999996</v>
      </c>
      <c r="P431" s="26">
        <f t="shared" si="152"/>
        <v>0</v>
      </c>
      <c r="Q431" s="26">
        <f t="shared" si="153"/>
        <v>0</v>
      </c>
      <c r="R431" s="26" t="e">
        <f t="shared" si="154"/>
        <v>#DIV/0!</v>
      </c>
      <c r="S431" s="27" t="e">
        <f t="shared" si="155"/>
        <v>#DIV/0!</v>
      </c>
      <c r="T431" s="27" t="e">
        <f t="shared" si="156"/>
        <v>#DIV/0!</v>
      </c>
      <c r="U431" s="28" t="e">
        <f t="shared" si="157"/>
        <v>#DIV/0!</v>
      </c>
      <c r="V431" t="e">
        <f t="shared" si="158"/>
        <v>#DIV/0!</v>
      </c>
      <c r="W431" t="e">
        <f t="shared" si="159"/>
        <v>#DIV/0!</v>
      </c>
      <c r="X431" t="e">
        <f t="shared" si="160"/>
        <v>#DIV/0!</v>
      </c>
      <c r="Y431" t="e">
        <f t="shared" si="161"/>
        <v>#DIV/0!</v>
      </c>
      <c r="Z431" t="e">
        <f t="shared" si="162"/>
        <v>#DIV/0!</v>
      </c>
      <c r="AA431" t="e">
        <f t="shared" si="163"/>
        <v>#DIV/0!</v>
      </c>
      <c r="AB431" t="e">
        <f t="shared" si="164"/>
        <v>#DIV/0!</v>
      </c>
      <c r="AC431" t="e">
        <f t="shared" si="165"/>
        <v>#DIV/0!</v>
      </c>
      <c r="AD431">
        <v>1</v>
      </c>
      <c r="AE431">
        <f t="shared" si="166"/>
        <v>0</v>
      </c>
    </row>
    <row r="432" spans="12:31" ht="16" x14ac:dyDescent="0.2">
      <c r="L432" s="24"/>
      <c r="M432" s="25">
        <f t="shared" si="149"/>
        <v>0</v>
      </c>
      <c r="N432" s="4">
        <f t="shared" si="150"/>
        <v>0.88035451142012677</v>
      </c>
      <c r="O432" s="26">
        <f t="shared" si="151"/>
        <v>0.93827208815999996</v>
      </c>
      <c r="P432" s="26">
        <f t="shared" si="152"/>
        <v>0</v>
      </c>
      <c r="Q432" s="26">
        <f t="shared" si="153"/>
        <v>0</v>
      </c>
      <c r="R432" s="26" t="e">
        <f t="shared" si="154"/>
        <v>#DIV/0!</v>
      </c>
      <c r="S432" s="27" t="e">
        <f t="shared" si="155"/>
        <v>#DIV/0!</v>
      </c>
      <c r="T432" s="27" t="e">
        <f t="shared" si="156"/>
        <v>#DIV/0!</v>
      </c>
      <c r="U432" s="28" t="e">
        <f t="shared" si="157"/>
        <v>#DIV/0!</v>
      </c>
      <c r="V432" t="e">
        <f t="shared" si="158"/>
        <v>#DIV/0!</v>
      </c>
      <c r="W432" t="e">
        <f t="shared" si="159"/>
        <v>#DIV/0!</v>
      </c>
      <c r="X432" t="e">
        <f t="shared" si="160"/>
        <v>#DIV/0!</v>
      </c>
      <c r="Y432" t="e">
        <f t="shared" si="161"/>
        <v>#DIV/0!</v>
      </c>
      <c r="Z432" t="e">
        <f t="shared" si="162"/>
        <v>#DIV/0!</v>
      </c>
      <c r="AA432" t="e">
        <f t="shared" si="163"/>
        <v>#DIV/0!</v>
      </c>
      <c r="AB432" t="e">
        <f t="shared" si="164"/>
        <v>#DIV/0!</v>
      </c>
      <c r="AC432" t="e">
        <f t="shared" si="165"/>
        <v>#DIV/0!</v>
      </c>
      <c r="AD432">
        <v>1</v>
      </c>
      <c r="AE432">
        <f t="shared" si="166"/>
        <v>0</v>
      </c>
    </row>
    <row r="433" spans="12:31" ht="16" x14ac:dyDescent="0.2">
      <c r="L433" s="24"/>
      <c r="M433" s="25">
        <f t="shared" si="149"/>
        <v>0</v>
      </c>
      <c r="N433" s="4">
        <f t="shared" si="150"/>
        <v>0.88035451142012677</v>
      </c>
      <c r="O433" s="26">
        <f t="shared" si="151"/>
        <v>0.93827208815999996</v>
      </c>
      <c r="P433" s="26">
        <f t="shared" si="152"/>
        <v>0</v>
      </c>
      <c r="Q433" s="26">
        <f t="shared" si="153"/>
        <v>0</v>
      </c>
      <c r="R433" s="26" t="e">
        <f t="shared" si="154"/>
        <v>#DIV/0!</v>
      </c>
      <c r="S433" s="27" t="e">
        <f t="shared" si="155"/>
        <v>#DIV/0!</v>
      </c>
      <c r="T433" s="27" t="e">
        <f t="shared" si="156"/>
        <v>#DIV/0!</v>
      </c>
      <c r="U433" s="28" t="e">
        <f t="shared" si="157"/>
        <v>#DIV/0!</v>
      </c>
      <c r="V433" t="e">
        <f t="shared" si="158"/>
        <v>#DIV/0!</v>
      </c>
      <c r="W433" t="e">
        <f t="shared" si="159"/>
        <v>#DIV/0!</v>
      </c>
      <c r="X433" t="e">
        <f t="shared" si="160"/>
        <v>#DIV/0!</v>
      </c>
      <c r="Y433" t="e">
        <f t="shared" si="161"/>
        <v>#DIV/0!</v>
      </c>
      <c r="Z433" t="e">
        <f t="shared" si="162"/>
        <v>#DIV/0!</v>
      </c>
      <c r="AA433" t="e">
        <f t="shared" si="163"/>
        <v>#DIV/0!</v>
      </c>
      <c r="AB433" t="e">
        <f t="shared" si="164"/>
        <v>#DIV/0!</v>
      </c>
      <c r="AC433" t="e">
        <f t="shared" si="165"/>
        <v>#DIV/0!</v>
      </c>
      <c r="AD433">
        <v>1</v>
      </c>
      <c r="AE433">
        <f t="shared" si="166"/>
        <v>0</v>
      </c>
    </row>
    <row r="434" spans="12:31" ht="16" x14ac:dyDescent="0.2">
      <c r="L434" s="24"/>
      <c r="M434" s="25">
        <f t="shared" si="149"/>
        <v>0</v>
      </c>
      <c r="N434" s="4">
        <f t="shared" si="150"/>
        <v>0.88035451142012677</v>
      </c>
      <c r="O434" s="26">
        <f t="shared" si="151"/>
        <v>0.93827208815999996</v>
      </c>
      <c r="P434" s="26">
        <f t="shared" si="152"/>
        <v>0</v>
      </c>
      <c r="Q434" s="26">
        <f t="shared" si="153"/>
        <v>0</v>
      </c>
      <c r="R434" s="26" t="e">
        <f t="shared" si="154"/>
        <v>#DIV/0!</v>
      </c>
      <c r="S434" s="27" t="e">
        <f t="shared" si="155"/>
        <v>#DIV/0!</v>
      </c>
      <c r="T434" s="27" t="e">
        <f t="shared" si="156"/>
        <v>#DIV/0!</v>
      </c>
      <c r="U434" s="28" t="e">
        <f t="shared" si="157"/>
        <v>#DIV/0!</v>
      </c>
      <c r="V434" t="e">
        <f t="shared" si="158"/>
        <v>#DIV/0!</v>
      </c>
      <c r="W434" t="e">
        <f t="shared" si="159"/>
        <v>#DIV/0!</v>
      </c>
      <c r="X434" t="e">
        <f t="shared" si="160"/>
        <v>#DIV/0!</v>
      </c>
      <c r="Y434" t="e">
        <f t="shared" si="161"/>
        <v>#DIV/0!</v>
      </c>
      <c r="Z434" t="e">
        <f t="shared" si="162"/>
        <v>#DIV/0!</v>
      </c>
      <c r="AA434" t="e">
        <f t="shared" si="163"/>
        <v>#DIV/0!</v>
      </c>
      <c r="AB434" t="e">
        <f t="shared" si="164"/>
        <v>#DIV/0!</v>
      </c>
      <c r="AC434" t="e">
        <f t="shared" si="165"/>
        <v>#DIV/0!</v>
      </c>
      <c r="AD434">
        <v>1</v>
      </c>
      <c r="AE434">
        <f t="shared" si="166"/>
        <v>0</v>
      </c>
    </row>
    <row r="435" spans="12:31" ht="16" x14ac:dyDescent="0.2">
      <c r="L435" s="24"/>
      <c r="M435" s="25">
        <f t="shared" si="149"/>
        <v>0</v>
      </c>
      <c r="N435" s="4">
        <f t="shared" si="150"/>
        <v>0.88035451142012677</v>
      </c>
      <c r="O435" s="26">
        <f t="shared" si="151"/>
        <v>0.93827208815999996</v>
      </c>
      <c r="P435" s="26">
        <f t="shared" si="152"/>
        <v>0</v>
      </c>
      <c r="Q435" s="26">
        <f t="shared" si="153"/>
        <v>0</v>
      </c>
      <c r="R435" s="26" t="e">
        <f t="shared" si="154"/>
        <v>#DIV/0!</v>
      </c>
      <c r="S435" s="27" t="e">
        <f t="shared" si="155"/>
        <v>#DIV/0!</v>
      </c>
      <c r="T435" s="27" t="e">
        <f t="shared" si="156"/>
        <v>#DIV/0!</v>
      </c>
      <c r="U435" s="28" t="e">
        <f t="shared" si="157"/>
        <v>#DIV/0!</v>
      </c>
      <c r="V435" t="e">
        <f t="shared" si="158"/>
        <v>#DIV/0!</v>
      </c>
      <c r="W435" t="e">
        <f t="shared" si="159"/>
        <v>#DIV/0!</v>
      </c>
      <c r="X435" t="e">
        <f t="shared" si="160"/>
        <v>#DIV/0!</v>
      </c>
      <c r="Y435" t="e">
        <f t="shared" si="161"/>
        <v>#DIV/0!</v>
      </c>
      <c r="Z435" t="e">
        <f t="shared" si="162"/>
        <v>#DIV/0!</v>
      </c>
      <c r="AA435" t="e">
        <f t="shared" si="163"/>
        <v>#DIV/0!</v>
      </c>
      <c r="AB435" t="e">
        <f t="shared" si="164"/>
        <v>#DIV/0!</v>
      </c>
      <c r="AC435" t="e">
        <f t="shared" si="165"/>
        <v>#DIV/0!</v>
      </c>
      <c r="AD435">
        <v>1</v>
      </c>
      <c r="AE435">
        <f t="shared" si="166"/>
        <v>0</v>
      </c>
    </row>
    <row r="436" spans="12:31" ht="16" x14ac:dyDescent="0.2">
      <c r="L436" s="24"/>
      <c r="M436" s="25">
        <f t="shared" si="149"/>
        <v>0</v>
      </c>
      <c r="N436" s="4">
        <f t="shared" si="150"/>
        <v>0.88035451142012677</v>
      </c>
      <c r="O436" s="26">
        <f t="shared" si="151"/>
        <v>0.93827208815999996</v>
      </c>
      <c r="P436" s="26">
        <f t="shared" si="152"/>
        <v>0</v>
      </c>
      <c r="Q436" s="26">
        <f t="shared" si="153"/>
        <v>0</v>
      </c>
      <c r="R436" s="26" t="e">
        <f t="shared" si="154"/>
        <v>#DIV/0!</v>
      </c>
      <c r="S436" s="27" t="e">
        <f t="shared" si="155"/>
        <v>#DIV/0!</v>
      </c>
      <c r="T436" s="27" t="e">
        <f t="shared" si="156"/>
        <v>#DIV/0!</v>
      </c>
      <c r="U436" s="28" t="e">
        <f t="shared" si="157"/>
        <v>#DIV/0!</v>
      </c>
      <c r="V436" t="e">
        <f t="shared" si="158"/>
        <v>#DIV/0!</v>
      </c>
      <c r="W436" t="e">
        <f t="shared" si="159"/>
        <v>#DIV/0!</v>
      </c>
      <c r="X436" t="e">
        <f t="shared" si="160"/>
        <v>#DIV/0!</v>
      </c>
      <c r="Y436" t="e">
        <f t="shared" si="161"/>
        <v>#DIV/0!</v>
      </c>
      <c r="Z436" t="e">
        <f t="shared" si="162"/>
        <v>#DIV/0!</v>
      </c>
      <c r="AA436" t="e">
        <f t="shared" si="163"/>
        <v>#DIV/0!</v>
      </c>
      <c r="AB436" t="e">
        <f t="shared" si="164"/>
        <v>#DIV/0!</v>
      </c>
      <c r="AC436" t="e">
        <f t="shared" si="165"/>
        <v>#DIV/0!</v>
      </c>
      <c r="AD436">
        <v>1</v>
      </c>
      <c r="AE436">
        <f t="shared" si="166"/>
        <v>0</v>
      </c>
    </row>
    <row r="437" spans="12:31" ht="16" x14ac:dyDescent="0.2">
      <c r="L437" s="24"/>
      <c r="M437" s="25">
        <f t="shared" si="149"/>
        <v>0</v>
      </c>
      <c r="N437" s="4">
        <f t="shared" si="150"/>
        <v>0.88035451142012677</v>
      </c>
      <c r="O437" s="26">
        <f t="shared" si="151"/>
        <v>0.93827208815999996</v>
      </c>
      <c r="P437" s="26">
        <f t="shared" si="152"/>
        <v>0</v>
      </c>
      <c r="Q437" s="26">
        <f t="shared" si="153"/>
        <v>0</v>
      </c>
      <c r="R437" s="26" t="e">
        <f t="shared" si="154"/>
        <v>#DIV/0!</v>
      </c>
      <c r="S437" s="27" t="e">
        <f t="shared" si="155"/>
        <v>#DIV/0!</v>
      </c>
      <c r="T437" s="27" t="e">
        <f t="shared" si="156"/>
        <v>#DIV/0!</v>
      </c>
      <c r="U437" s="28" t="e">
        <f t="shared" si="157"/>
        <v>#DIV/0!</v>
      </c>
      <c r="V437" t="e">
        <f t="shared" si="158"/>
        <v>#DIV/0!</v>
      </c>
      <c r="W437" t="e">
        <f t="shared" si="159"/>
        <v>#DIV/0!</v>
      </c>
      <c r="X437" t="e">
        <f t="shared" si="160"/>
        <v>#DIV/0!</v>
      </c>
      <c r="Y437" t="e">
        <f t="shared" si="161"/>
        <v>#DIV/0!</v>
      </c>
      <c r="Z437" t="e">
        <f t="shared" si="162"/>
        <v>#DIV/0!</v>
      </c>
      <c r="AA437" t="e">
        <f t="shared" si="163"/>
        <v>#DIV/0!</v>
      </c>
      <c r="AB437" t="e">
        <f t="shared" si="164"/>
        <v>#DIV/0!</v>
      </c>
      <c r="AC437" t="e">
        <f t="shared" si="165"/>
        <v>#DIV/0!</v>
      </c>
      <c r="AD437">
        <v>1</v>
      </c>
      <c r="AE437">
        <f t="shared" si="166"/>
        <v>0</v>
      </c>
    </row>
    <row r="438" spans="12:31" ht="16" x14ac:dyDescent="0.2">
      <c r="L438" s="24"/>
      <c r="M438" s="25">
        <f t="shared" si="149"/>
        <v>0</v>
      </c>
      <c r="N438" s="4">
        <f t="shared" si="150"/>
        <v>0.88035451142012677</v>
      </c>
      <c r="O438" s="26">
        <f t="shared" si="151"/>
        <v>0.93827208815999996</v>
      </c>
      <c r="P438" s="26">
        <f t="shared" si="152"/>
        <v>0</v>
      </c>
      <c r="Q438" s="26">
        <f t="shared" si="153"/>
        <v>0</v>
      </c>
      <c r="R438" s="26" t="e">
        <f t="shared" si="154"/>
        <v>#DIV/0!</v>
      </c>
      <c r="S438" s="27" t="e">
        <f t="shared" si="155"/>
        <v>#DIV/0!</v>
      </c>
      <c r="T438" s="27" t="e">
        <f t="shared" si="156"/>
        <v>#DIV/0!</v>
      </c>
      <c r="U438" s="28" t="e">
        <f t="shared" si="157"/>
        <v>#DIV/0!</v>
      </c>
      <c r="V438" t="e">
        <f t="shared" si="158"/>
        <v>#DIV/0!</v>
      </c>
      <c r="W438" t="e">
        <f t="shared" si="159"/>
        <v>#DIV/0!</v>
      </c>
      <c r="X438" t="e">
        <f t="shared" si="160"/>
        <v>#DIV/0!</v>
      </c>
      <c r="Y438" t="e">
        <f t="shared" si="161"/>
        <v>#DIV/0!</v>
      </c>
      <c r="Z438" t="e">
        <f t="shared" si="162"/>
        <v>#DIV/0!</v>
      </c>
      <c r="AA438" t="e">
        <f t="shared" si="163"/>
        <v>#DIV/0!</v>
      </c>
      <c r="AB438" t="e">
        <f t="shared" si="164"/>
        <v>#DIV/0!</v>
      </c>
      <c r="AC438" t="e">
        <f t="shared" si="165"/>
        <v>#DIV/0!</v>
      </c>
      <c r="AD438">
        <v>1</v>
      </c>
      <c r="AE438">
        <f t="shared" si="166"/>
        <v>0</v>
      </c>
    </row>
    <row r="439" spans="12:31" ht="16" x14ac:dyDescent="0.2">
      <c r="L439" s="24"/>
      <c r="M439" s="25">
        <f t="shared" si="149"/>
        <v>0</v>
      </c>
      <c r="N439" s="4">
        <f t="shared" si="150"/>
        <v>0.88035451142012677</v>
      </c>
      <c r="O439" s="26">
        <f t="shared" si="151"/>
        <v>0.93827208815999996</v>
      </c>
      <c r="P439" s="26">
        <f t="shared" si="152"/>
        <v>0</v>
      </c>
      <c r="Q439" s="26">
        <f t="shared" si="153"/>
        <v>0</v>
      </c>
      <c r="R439" s="26" t="e">
        <f t="shared" si="154"/>
        <v>#DIV/0!</v>
      </c>
      <c r="S439" s="27" t="e">
        <f t="shared" si="155"/>
        <v>#DIV/0!</v>
      </c>
      <c r="T439" s="27" t="e">
        <f t="shared" si="156"/>
        <v>#DIV/0!</v>
      </c>
      <c r="U439" s="28" t="e">
        <f t="shared" si="157"/>
        <v>#DIV/0!</v>
      </c>
      <c r="V439" t="e">
        <f t="shared" si="158"/>
        <v>#DIV/0!</v>
      </c>
      <c r="W439" t="e">
        <f t="shared" si="159"/>
        <v>#DIV/0!</v>
      </c>
      <c r="X439" t="e">
        <f t="shared" si="160"/>
        <v>#DIV/0!</v>
      </c>
      <c r="Y439" t="e">
        <f t="shared" si="161"/>
        <v>#DIV/0!</v>
      </c>
      <c r="Z439" t="e">
        <f t="shared" si="162"/>
        <v>#DIV/0!</v>
      </c>
      <c r="AA439" t="e">
        <f t="shared" si="163"/>
        <v>#DIV/0!</v>
      </c>
      <c r="AB439" t="e">
        <f t="shared" si="164"/>
        <v>#DIV/0!</v>
      </c>
      <c r="AC439" t="e">
        <f t="shared" si="165"/>
        <v>#DIV/0!</v>
      </c>
      <c r="AD439">
        <v>1</v>
      </c>
      <c r="AE439">
        <f t="shared" si="166"/>
        <v>0</v>
      </c>
    </row>
    <row r="440" spans="12:31" ht="16" x14ac:dyDescent="0.2">
      <c r="L440" s="24"/>
      <c r="M440" s="25">
        <f t="shared" si="149"/>
        <v>0</v>
      </c>
      <c r="N440" s="4">
        <f t="shared" si="150"/>
        <v>0.88035451142012677</v>
      </c>
      <c r="O440" s="26">
        <f t="shared" si="151"/>
        <v>0.93827208815999996</v>
      </c>
      <c r="P440" s="26">
        <f t="shared" si="152"/>
        <v>0</v>
      </c>
      <c r="Q440" s="26">
        <f t="shared" si="153"/>
        <v>0</v>
      </c>
      <c r="R440" s="26" t="e">
        <f t="shared" si="154"/>
        <v>#DIV/0!</v>
      </c>
      <c r="S440" s="27" t="e">
        <f t="shared" si="155"/>
        <v>#DIV/0!</v>
      </c>
      <c r="T440" s="27" t="e">
        <f t="shared" si="156"/>
        <v>#DIV/0!</v>
      </c>
      <c r="U440" s="28" t="e">
        <f t="shared" si="157"/>
        <v>#DIV/0!</v>
      </c>
      <c r="V440" t="e">
        <f t="shared" si="158"/>
        <v>#DIV/0!</v>
      </c>
      <c r="W440" t="e">
        <f t="shared" si="159"/>
        <v>#DIV/0!</v>
      </c>
      <c r="X440" t="e">
        <f t="shared" si="160"/>
        <v>#DIV/0!</v>
      </c>
      <c r="Y440" t="e">
        <f t="shared" si="161"/>
        <v>#DIV/0!</v>
      </c>
      <c r="Z440" t="e">
        <f t="shared" si="162"/>
        <v>#DIV/0!</v>
      </c>
      <c r="AA440" t="e">
        <f t="shared" si="163"/>
        <v>#DIV/0!</v>
      </c>
      <c r="AB440" t="e">
        <f t="shared" si="164"/>
        <v>#DIV/0!</v>
      </c>
      <c r="AC440" t="e">
        <f t="shared" si="165"/>
        <v>#DIV/0!</v>
      </c>
      <c r="AD440">
        <v>1</v>
      </c>
      <c r="AE440">
        <f t="shared" si="166"/>
        <v>0</v>
      </c>
    </row>
    <row r="441" spans="12:31" ht="16" x14ac:dyDescent="0.2">
      <c r="L441" s="24"/>
      <c r="M441" s="25">
        <f t="shared" si="149"/>
        <v>0</v>
      </c>
      <c r="N441" s="4">
        <f t="shared" si="150"/>
        <v>0.88035451142012677</v>
      </c>
      <c r="O441" s="26">
        <f t="shared" si="151"/>
        <v>0.93827208815999996</v>
      </c>
      <c r="P441" s="26">
        <f t="shared" si="152"/>
        <v>0</v>
      </c>
      <c r="Q441" s="26">
        <f t="shared" si="153"/>
        <v>0</v>
      </c>
      <c r="R441" s="26" t="e">
        <f t="shared" si="154"/>
        <v>#DIV/0!</v>
      </c>
      <c r="S441" s="27" t="e">
        <f t="shared" si="155"/>
        <v>#DIV/0!</v>
      </c>
      <c r="T441" s="27" t="e">
        <f t="shared" si="156"/>
        <v>#DIV/0!</v>
      </c>
      <c r="U441" s="28" t="e">
        <f t="shared" si="157"/>
        <v>#DIV/0!</v>
      </c>
      <c r="V441" t="e">
        <f t="shared" si="158"/>
        <v>#DIV/0!</v>
      </c>
      <c r="W441" t="e">
        <f t="shared" si="159"/>
        <v>#DIV/0!</v>
      </c>
      <c r="X441" t="e">
        <f t="shared" si="160"/>
        <v>#DIV/0!</v>
      </c>
      <c r="Y441" t="e">
        <f t="shared" si="161"/>
        <v>#DIV/0!</v>
      </c>
      <c r="Z441" t="e">
        <f t="shared" si="162"/>
        <v>#DIV/0!</v>
      </c>
      <c r="AA441" t="e">
        <f t="shared" si="163"/>
        <v>#DIV/0!</v>
      </c>
      <c r="AB441" t="e">
        <f t="shared" si="164"/>
        <v>#DIV/0!</v>
      </c>
      <c r="AC441" t="e">
        <f t="shared" si="165"/>
        <v>#DIV/0!</v>
      </c>
      <c r="AD441">
        <v>1</v>
      </c>
      <c r="AE441">
        <f t="shared" si="166"/>
        <v>0</v>
      </c>
    </row>
    <row r="442" spans="12:31" ht="16" x14ac:dyDescent="0.2">
      <c r="L442" s="24"/>
      <c r="M442" s="25">
        <f t="shared" si="149"/>
        <v>0</v>
      </c>
      <c r="N442" s="4">
        <f t="shared" si="150"/>
        <v>0.88035451142012677</v>
      </c>
      <c r="O442" s="26">
        <f t="shared" si="151"/>
        <v>0.93827208815999996</v>
      </c>
      <c r="P442" s="26">
        <f t="shared" si="152"/>
        <v>0</v>
      </c>
      <c r="Q442" s="26">
        <f t="shared" si="153"/>
        <v>0</v>
      </c>
      <c r="R442" s="26" t="e">
        <f t="shared" si="154"/>
        <v>#DIV/0!</v>
      </c>
      <c r="S442" s="27" t="e">
        <f t="shared" si="155"/>
        <v>#DIV/0!</v>
      </c>
      <c r="T442" s="27" t="e">
        <f t="shared" si="156"/>
        <v>#DIV/0!</v>
      </c>
      <c r="U442" s="28" t="e">
        <f t="shared" si="157"/>
        <v>#DIV/0!</v>
      </c>
      <c r="V442" t="e">
        <f t="shared" si="158"/>
        <v>#DIV/0!</v>
      </c>
      <c r="W442" t="e">
        <f t="shared" si="159"/>
        <v>#DIV/0!</v>
      </c>
      <c r="X442" t="e">
        <f t="shared" si="160"/>
        <v>#DIV/0!</v>
      </c>
      <c r="Y442" t="e">
        <f t="shared" si="161"/>
        <v>#DIV/0!</v>
      </c>
      <c r="Z442" t="e">
        <f t="shared" si="162"/>
        <v>#DIV/0!</v>
      </c>
      <c r="AA442" t="e">
        <f t="shared" si="163"/>
        <v>#DIV/0!</v>
      </c>
      <c r="AB442" t="e">
        <f t="shared" si="164"/>
        <v>#DIV/0!</v>
      </c>
      <c r="AC442" t="e">
        <f t="shared" si="165"/>
        <v>#DIV/0!</v>
      </c>
      <c r="AD442">
        <v>1</v>
      </c>
      <c r="AE442">
        <f t="shared" si="166"/>
        <v>0</v>
      </c>
    </row>
    <row r="443" spans="12:31" ht="16" x14ac:dyDescent="0.2">
      <c r="L443" s="24"/>
      <c r="M443" s="25">
        <f t="shared" si="149"/>
        <v>0</v>
      </c>
      <c r="N443" s="4">
        <f t="shared" si="150"/>
        <v>0.88035451142012677</v>
      </c>
      <c r="O443" s="26">
        <f t="shared" si="151"/>
        <v>0.93827208815999996</v>
      </c>
      <c r="P443" s="26">
        <f t="shared" si="152"/>
        <v>0</v>
      </c>
      <c r="Q443" s="26">
        <f t="shared" si="153"/>
        <v>0</v>
      </c>
      <c r="R443" s="26" t="e">
        <f t="shared" si="154"/>
        <v>#DIV/0!</v>
      </c>
      <c r="S443" s="27" t="e">
        <f t="shared" si="155"/>
        <v>#DIV/0!</v>
      </c>
      <c r="T443" s="27" t="e">
        <f t="shared" si="156"/>
        <v>#DIV/0!</v>
      </c>
      <c r="U443" s="28" t="e">
        <f t="shared" si="157"/>
        <v>#DIV/0!</v>
      </c>
      <c r="V443" t="e">
        <f t="shared" si="158"/>
        <v>#DIV/0!</v>
      </c>
      <c r="W443" t="e">
        <f t="shared" si="159"/>
        <v>#DIV/0!</v>
      </c>
      <c r="X443" t="e">
        <f t="shared" si="160"/>
        <v>#DIV/0!</v>
      </c>
      <c r="Y443" t="e">
        <f t="shared" si="161"/>
        <v>#DIV/0!</v>
      </c>
      <c r="Z443" t="e">
        <f t="shared" si="162"/>
        <v>#DIV/0!</v>
      </c>
      <c r="AA443" t="e">
        <f t="shared" si="163"/>
        <v>#DIV/0!</v>
      </c>
      <c r="AB443" t="e">
        <f t="shared" si="164"/>
        <v>#DIV/0!</v>
      </c>
      <c r="AC443" t="e">
        <f t="shared" si="165"/>
        <v>#DIV/0!</v>
      </c>
      <c r="AD443">
        <v>1</v>
      </c>
      <c r="AE443">
        <f t="shared" si="166"/>
        <v>0</v>
      </c>
    </row>
    <row r="444" spans="12:31" ht="16" x14ac:dyDescent="0.2">
      <c r="L444" s="24"/>
      <c r="M444" s="25">
        <f t="shared" si="149"/>
        <v>0</v>
      </c>
      <c r="N444" s="4">
        <f t="shared" si="150"/>
        <v>0.88035451142012677</v>
      </c>
      <c r="O444" s="26">
        <f t="shared" si="151"/>
        <v>0.93827208815999996</v>
      </c>
      <c r="P444" s="26">
        <f t="shared" si="152"/>
        <v>0</v>
      </c>
      <c r="Q444" s="26">
        <f t="shared" si="153"/>
        <v>0</v>
      </c>
      <c r="R444" s="26" t="e">
        <f t="shared" si="154"/>
        <v>#DIV/0!</v>
      </c>
      <c r="S444" s="27" t="e">
        <f t="shared" si="155"/>
        <v>#DIV/0!</v>
      </c>
      <c r="T444" s="27" t="e">
        <f t="shared" si="156"/>
        <v>#DIV/0!</v>
      </c>
      <c r="U444" s="28" t="e">
        <f t="shared" si="157"/>
        <v>#DIV/0!</v>
      </c>
      <c r="V444" t="e">
        <f t="shared" si="158"/>
        <v>#DIV/0!</v>
      </c>
      <c r="W444" t="e">
        <f t="shared" si="159"/>
        <v>#DIV/0!</v>
      </c>
      <c r="X444" t="e">
        <f t="shared" si="160"/>
        <v>#DIV/0!</v>
      </c>
      <c r="Y444" t="e">
        <f t="shared" si="161"/>
        <v>#DIV/0!</v>
      </c>
      <c r="Z444" t="e">
        <f t="shared" si="162"/>
        <v>#DIV/0!</v>
      </c>
      <c r="AA444" t="e">
        <f t="shared" si="163"/>
        <v>#DIV/0!</v>
      </c>
      <c r="AB444" t="e">
        <f t="shared" si="164"/>
        <v>#DIV/0!</v>
      </c>
      <c r="AC444" t="e">
        <f t="shared" si="165"/>
        <v>#DIV/0!</v>
      </c>
      <c r="AD444">
        <v>1</v>
      </c>
      <c r="AE444">
        <f t="shared" si="166"/>
        <v>0</v>
      </c>
    </row>
    <row r="445" spans="12:31" ht="16" x14ac:dyDescent="0.2">
      <c r="L445" s="24"/>
      <c r="M445" s="25">
        <f t="shared" si="149"/>
        <v>0</v>
      </c>
      <c r="N445" s="4">
        <f t="shared" si="150"/>
        <v>0.88035451142012677</v>
      </c>
      <c r="O445" s="26">
        <f t="shared" si="151"/>
        <v>0.93827208815999996</v>
      </c>
      <c r="P445" s="26">
        <f t="shared" si="152"/>
        <v>0</v>
      </c>
      <c r="Q445" s="26">
        <f t="shared" si="153"/>
        <v>0</v>
      </c>
      <c r="R445" s="26" t="e">
        <f t="shared" si="154"/>
        <v>#DIV/0!</v>
      </c>
      <c r="S445" s="27" t="e">
        <f t="shared" si="155"/>
        <v>#DIV/0!</v>
      </c>
      <c r="T445" s="27" t="e">
        <f t="shared" si="156"/>
        <v>#DIV/0!</v>
      </c>
      <c r="U445" s="28" t="e">
        <f t="shared" si="157"/>
        <v>#DIV/0!</v>
      </c>
      <c r="V445" t="e">
        <f t="shared" si="158"/>
        <v>#DIV/0!</v>
      </c>
      <c r="W445" t="e">
        <f t="shared" si="159"/>
        <v>#DIV/0!</v>
      </c>
      <c r="X445" t="e">
        <f t="shared" si="160"/>
        <v>#DIV/0!</v>
      </c>
      <c r="Y445" t="e">
        <f t="shared" si="161"/>
        <v>#DIV/0!</v>
      </c>
      <c r="Z445" t="e">
        <f t="shared" si="162"/>
        <v>#DIV/0!</v>
      </c>
      <c r="AA445" t="e">
        <f t="shared" si="163"/>
        <v>#DIV/0!</v>
      </c>
      <c r="AB445" t="e">
        <f t="shared" si="164"/>
        <v>#DIV/0!</v>
      </c>
      <c r="AC445" t="e">
        <f t="shared" si="165"/>
        <v>#DIV/0!</v>
      </c>
      <c r="AD445">
        <v>1</v>
      </c>
      <c r="AE445">
        <f t="shared" si="166"/>
        <v>0</v>
      </c>
    </row>
    <row r="446" spans="12:31" ht="16" x14ac:dyDescent="0.2">
      <c r="L446" s="24"/>
      <c r="M446" s="25">
        <f t="shared" si="149"/>
        <v>0</v>
      </c>
      <c r="N446" s="4">
        <f t="shared" si="150"/>
        <v>0.88035451142012677</v>
      </c>
      <c r="O446" s="26">
        <f t="shared" si="151"/>
        <v>0.93827208815999996</v>
      </c>
      <c r="P446" s="26">
        <f t="shared" si="152"/>
        <v>0</v>
      </c>
      <c r="Q446" s="26">
        <f t="shared" si="153"/>
        <v>0</v>
      </c>
      <c r="R446" s="26" t="e">
        <f t="shared" si="154"/>
        <v>#DIV/0!</v>
      </c>
      <c r="S446" s="27" t="e">
        <f t="shared" si="155"/>
        <v>#DIV/0!</v>
      </c>
      <c r="T446" s="27" t="e">
        <f t="shared" si="156"/>
        <v>#DIV/0!</v>
      </c>
      <c r="U446" s="28" t="e">
        <f t="shared" si="157"/>
        <v>#DIV/0!</v>
      </c>
      <c r="V446" t="e">
        <f t="shared" si="158"/>
        <v>#DIV/0!</v>
      </c>
      <c r="W446" t="e">
        <f t="shared" si="159"/>
        <v>#DIV/0!</v>
      </c>
      <c r="X446" t="e">
        <f t="shared" si="160"/>
        <v>#DIV/0!</v>
      </c>
      <c r="Y446" t="e">
        <f t="shared" si="161"/>
        <v>#DIV/0!</v>
      </c>
      <c r="Z446" t="e">
        <f t="shared" si="162"/>
        <v>#DIV/0!</v>
      </c>
      <c r="AA446" t="e">
        <f t="shared" si="163"/>
        <v>#DIV/0!</v>
      </c>
      <c r="AB446" t="e">
        <f t="shared" si="164"/>
        <v>#DIV/0!</v>
      </c>
      <c r="AC446" t="e">
        <f t="shared" si="165"/>
        <v>#DIV/0!</v>
      </c>
      <c r="AD446">
        <v>1</v>
      </c>
      <c r="AE446">
        <f t="shared" si="166"/>
        <v>0</v>
      </c>
    </row>
    <row r="447" spans="12:31" ht="16" x14ac:dyDescent="0.2">
      <c r="L447" s="24"/>
      <c r="M447" s="25">
        <f t="shared" si="149"/>
        <v>0</v>
      </c>
      <c r="N447" s="4">
        <f t="shared" si="150"/>
        <v>0.88035451142012677</v>
      </c>
      <c r="O447" s="26">
        <f t="shared" si="151"/>
        <v>0.93827208815999996</v>
      </c>
      <c r="P447" s="26">
        <f t="shared" si="152"/>
        <v>0</v>
      </c>
      <c r="Q447" s="26">
        <f t="shared" si="153"/>
        <v>0</v>
      </c>
      <c r="R447" s="26" t="e">
        <f t="shared" si="154"/>
        <v>#DIV/0!</v>
      </c>
      <c r="S447" s="27" t="e">
        <f t="shared" si="155"/>
        <v>#DIV/0!</v>
      </c>
      <c r="T447" s="27" t="e">
        <f t="shared" si="156"/>
        <v>#DIV/0!</v>
      </c>
      <c r="U447" s="28" t="e">
        <f t="shared" si="157"/>
        <v>#DIV/0!</v>
      </c>
      <c r="V447" t="e">
        <f t="shared" si="158"/>
        <v>#DIV/0!</v>
      </c>
      <c r="W447" t="e">
        <f t="shared" si="159"/>
        <v>#DIV/0!</v>
      </c>
      <c r="X447" t="e">
        <f t="shared" si="160"/>
        <v>#DIV/0!</v>
      </c>
      <c r="Y447" t="e">
        <f t="shared" si="161"/>
        <v>#DIV/0!</v>
      </c>
      <c r="Z447" t="e">
        <f t="shared" si="162"/>
        <v>#DIV/0!</v>
      </c>
      <c r="AA447" t="e">
        <f t="shared" si="163"/>
        <v>#DIV/0!</v>
      </c>
      <c r="AB447" t="e">
        <f t="shared" si="164"/>
        <v>#DIV/0!</v>
      </c>
      <c r="AC447" t="e">
        <f t="shared" si="165"/>
        <v>#DIV/0!</v>
      </c>
      <c r="AD447">
        <v>1</v>
      </c>
      <c r="AE447">
        <f t="shared" si="166"/>
        <v>0</v>
      </c>
    </row>
    <row r="448" spans="12:31" ht="16" x14ac:dyDescent="0.2">
      <c r="L448" s="24"/>
      <c r="M448" s="25">
        <f t="shared" si="149"/>
        <v>0</v>
      </c>
      <c r="N448" s="4">
        <f t="shared" si="150"/>
        <v>0.88035451142012677</v>
      </c>
      <c r="O448" s="26">
        <f t="shared" si="151"/>
        <v>0.93827208815999996</v>
      </c>
      <c r="P448" s="26">
        <f t="shared" si="152"/>
        <v>0</v>
      </c>
      <c r="Q448" s="26">
        <f t="shared" si="153"/>
        <v>0</v>
      </c>
      <c r="R448" s="26" t="e">
        <f t="shared" si="154"/>
        <v>#DIV/0!</v>
      </c>
      <c r="S448" s="27" t="e">
        <f t="shared" si="155"/>
        <v>#DIV/0!</v>
      </c>
      <c r="T448" s="27" t="e">
        <f t="shared" si="156"/>
        <v>#DIV/0!</v>
      </c>
      <c r="U448" s="28" t="e">
        <f t="shared" si="157"/>
        <v>#DIV/0!</v>
      </c>
      <c r="V448" t="e">
        <f t="shared" si="158"/>
        <v>#DIV/0!</v>
      </c>
      <c r="W448" t="e">
        <f t="shared" si="159"/>
        <v>#DIV/0!</v>
      </c>
      <c r="X448" t="e">
        <f t="shared" si="160"/>
        <v>#DIV/0!</v>
      </c>
      <c r="Y448" t="e">
        <f t="shared" si="161"/>
        <v>#DIV/0!</v>
      </c>
      <c r="Z448" t="e">
        <f t="shared" si="162"/>
        <v>#DIV/0!</v>
      </c>
      <c r="AA448" t="e">
        <f t="shared" si="163"/>
        <v>#DIV/0!</v>
      </c>
      <c r="AB448" t="e">
        <f t="shared" si="164"/>
        <v>#DIV/0!</v>
      </c>
      <c r="AC448" t="e">
        <f t="shared" si="165"/>
        <v>#DIV/0!</v>
      </c>
      <c r="AD448">
        <v>1</v>
      </c>
      <c r="AE448">
        <f t="shared" si="166"/>
        <v>0</v>
      </c>
    </row>
    <row r="449" spans="12:31" ht="16" x14ac:dyDescent="0.2">
      <c r="L449" s="24"/>
      <c r="M449" s="25">
        <f t="shared" si="149"/>
        <v>0</v>
      </c>
      <c r="N449" s="4">
        <f t="shared" si="150"/>
        <v>0.88035451142012677</v>
      </c>
      <c r="O449" s="26">
        <f t="shared" si="151"/>
        <v>0.93827208815999996</v>
      </c>
      <c r="P449" s="26">
        <f t="shared" si="152"/>
        <v>0</v>
      </c>
      <c r="Q449" s="26">
        <f t="shared" si="153"/>
        <v>0</v>
      </c>
      <c r="R449" s="26" t="e">
        <f t="shared" si="154"/>
        <v>#DIV/0!</v>
      </c>
      <c r="S449" s="27" t="e">
        <f t="shared" si="155"/>
        <v>#DIV/0!</v>
      </c>
      <c r="T449" s="27" t="e">
        <f t="shared" si="156"/>
        <v>#DIV/0!</v>
      </c>
      <c r="U449" s="28" t="e">
        <f t="shared" si="157"/>
        <v>#DIV/0!</v>
      </c>
      <c r="V449" t="e">
        <f t="shared" si="158"/>
        <v>#DIV/0!</v>
      </c>
      <c r="W449" t="e">
        <f t="shared" si="159"/>
        <v>#DIV/0!</v>
      </c>
      <c r="X449" t="e">
        <f t="shared" si="160"/>
        <v>#DIV/0!</v>
      </c>
      <c r="Y449" t="e">
        <f t="shared" si="161"/>
        <v>#DIV/0!</v>
      </c>
      <c r="Z449" t="e">
        <f t="shared" si="162"/>
        <v>#DIV/0!</v>
      </c>
      <c r="AA449" t="e">
        <f t="shared" si="163"/>
        <v>#DIV/0!</v>
      </c>
      <c r="AB449" t="e">
        <f t="shared" si="164"/>
        <v>#DIV/0!</v>
      </c>
      <c r="AC449" t="e">
        <f t="shared" si="165"/>
        <v>#DIV/0!</v>
      </c>
      <c r="AD449">
        <v>1</v>
      </c>
      <c r="AE449">
        <f t="shared" si="166"/>
        <v>0</v>
      </c>
    </row>
    <row r="450" spans="12:31" ht="16" x14ac:dyDescent="0.2">
      <c r="L450" s="24"/>
      <c r="M450" s="25">
        <f t="shared" si="149"/>
        <v>0</v>
      </c>
      <c r="N450" s="4">
        <f t="shared" si="150"/>
        <v>0.88035451142012677</v>
      </c>
      <c r="O450" s="26">
        <f t="shared" si="151"/>
        <v>0.93827208815999996</v>
      </c>
      <c r="P450" s="26">
        <f t="shared" si="152"/>
        <v>0</v>
      </c>
      <c r="Q450" s="26">
        <f t="shared" si="153"/>
        <v>0</v>
      </c>
      <c r="R450" s="26" t="e">
        <f t="shared" si="154"/>
        <v>#DIV/0!</v>
      </c>
      <c r="S450" s="27" t="e">
        <f t="shared" si="155"/>
        <v>#DIV/0!</v>
      </c>
      <c r="T450" s="27" t="e">
        <f t="shared" si="156"/>
        <v>#DIV/0!</v>
      </c>
      <c r="U450" s="28" t="e">
        <f t="shared" si="157"/>
        <v>#DIV/0!</v>
      </c>
      <c r="V450" t="e">
        <f t="shared" si="158"/>
        <v>#DIV/0!</v>
      </c>
      <c r="W450" t="e">
        <f t="shared" si="159"/>
        <v>#DIV/0!</v>
      </c>
      <c r="X450" t="e">
        <f t="shared" si="160"/>
        <v>#DIV/0!</v>
      </c>
      <c r="Y450" t="e">
        <f t="shared" si="161"/>
        <v>#DIV/0!</v>
      </c>
      <c r="Z450" t="e">
        <f t="shared" si="162"/>
        <v>#DIV/0!</v>
      </c>
      <c r="AA450" t="e">
        <f t="shared" si="163"/>
        <v>#DIV/0!</v>
      </c>
      <c r="AB450" t="e">
        <f t="shared" si="164"/>
        <v>#DIV/0!</v>
      </c>
      <c r="AC450" t="e">
        <f t="shared" si="165"/>
        <v>#DIV/0!</v>
      </c>
      <c r="AD450">
        <v>1</v>
      </c>
      <c r="AE450">
        <f t="shared" si="166"/>
        <v>0</v>
      </c>
    </row>
    <row r="451" spans="12:31" ht="16" x14ac:dyDescent="0.2">
      <c r="L451" s="24"/>
      <c r="M451" s="25">
        <f t="shared" si="149"/>
        <v>0</v>
      </c>
      <c r="N451" s="4">
        <f t="shared" si="150"/>
        <v>0.88035451142012677</v>
      </c>
      <c r="O451" s="26">
        <f t="shared" si="151"/>
        <v>0.93827208815999996</v>
      </c>
      <c r="P451" s="26">
        <f t="shared" si="152"/>
        <v>0</v>
      </c>
      <c r="Q451" s="26">
        <f t="shared" si="153"/>
        <v>0</v>
      </c>
      <c r="R451" s="26" t="e">
        <f t="shared" si="154"/>
        <v>#DIV/0!</v>
      </c>
      <c r="S451" s="27" t="e">
        <f t="shared" si="155"/>
        <v>#DIV/0!</v>
      </c>
      <c r="T451" s="27" t="e">
        <f t="shared" si="156"/>
        <v>#DIV/0!</v>
      </c>
      <c r="U451" s="28" t="e">
        <f t="shared" si="157"/>
        <v>#DIV/0!</v>
      </c>
      <c r="V451" t="e">
        <f t="shared" si="158"/>
        <v>#DIV/0!</v>
      </c>
      <c r="W451" t="e">
        <f t="shared" si="159"/>
        <v>#DIV/0!</v>
      </c>
      <c r="X451" t="e">
        <f t="shared" si="160"/>
        <v>#DIV/0!</v>
      </c>
      <c r="Y451" t="e">
        <f t="shared" si="161"/>
        <v>#DIV/0!</v>
      </c>
      <c r="Z451" t="e">
        <f t="shared" si="162"/>
        <v>#DIV/0!</v>
      </c>
      <c r="AA451" t="e">
        <f t="shared" si="163"/>
        <v>#DIV/0!</v>
      </c>
      <c r="AB451" t="e">
        <f t="shared" si="164"/>
        <v>#DIV/0!</v>
      </c>
      <c r="AC451" t="e">
        <f t="shared" si="165"/>
        <v>#DIV/0!</v>
      </c>
      <c r="AD451">
        <v>1</v>
      </c>
      <c r="AE451">
        <f t="shared" si="166"/>
        <v>0</v>
      </c>
    </row>
    <row r="452" spans="12:31" ht="16" x14ac:dyDescent="0.2">
      <c r="L452" s="24"/>
      <c r="M452" s="25">
        <f t="shared" ref="M452:M515" si="167">4*C452*(C452-E452)*Q452</f>
        <v>0</v>
      </c>
      <c r="N452" s="4">
        <f t="shared" ref="N452:N515" si="168">MP^2+2*MP*E452-M452</f>
        <v>0.88035451142012677</v>
      </c>
      <c r="O452" s="26">
        <f t="shared" ref="O452:O515" si="169">SQRT(N452)</f>
        <v>0.93827208815999996</v>
      </c>
      <c r="P452" s="26">
        <f t="shared" ref="P452:P515" si="170">PI()*D452/180</f>
        <v>0</v>
      </c>
      <c r="Q452" s="26">
        <f t="shared" ref="Q452:Q515" si="171">(SIN(P452/2))^2</f>
        <v>0</v>
      </c>
      <c r="R452" s="26" t="e">
        <f t="shared" ref="R452:R515" si="172">1/(1+2*(1+E452^2/M452)*(TAN(P452/2))^2)</f>
        <v>#DIV/0!</v>
      </c>
      <c r="S452" s="27" t="e">
        <f t="shared" ref="S452:S515" si="173">(1/137)*(C452-E452)*(N452-MP^2)/((4*PI()^2*M452*MP*C452)*(1-R452))</f>
        <v>#DIV/0!</v>
      </c>
      <c r="T452" s="27" t="e">
        <f t="shared" ref="T452:T515" si="174">F452/S452</f>
        <v>#DIV/0!</v>
      </c>
      <c r="U452" s="28" t="e">
        <f t="shared" ref="U452:U515" si="175">G452/S452</f>
        <v>#DIV/0!</v>
      </c>
      <c r="V452" t="e">
        <f t="shared" ref="V452:V515" si="176">4*(1/137)^2*(1-Q452)*(C452-E452)^2/M452^2</f>
        <v>#DIV/0!</v>
      </c>
      <c r="W452" t="e">
        <f t="shared" ref="W452:W515" si="177">(1/V452)*R452*(M452+E452^2)^2/M452^2</f>
        <v>#DIV/0!</v>
      </c>
      <c r="X452" t="e">
        <f t="shared" ref="X452:X515" si="178">(M452+E452^2)^2/(4*(1/137)^2*(C452-E452)^2*(1-Q452+2*Q452*(M452+E452^2)/M452))</f>
        <v>#DIV/0!</v>
      </c>
      <c r="Y452" t="e">
        <f t="shared" ref="Y452:Y515" si="179">AD452*X452*F452</f>
        <v>#DIV/0!</v>
      </c>
      <c r="Z452" t="e">
        <f t="shared" ref="Z452:Z515" si="180">AD452*X452*G452</f>
        <v>#DIV/0!</v>
      </c>
      <c r="AA452" t="e">
        <f t="shared" ref="AA452:AA515" si="181">R452</f>
        <v>#DIV/0!</v>
      </c>
      <c r="AB452" t="e">
        <f t="shared" ref="AB452:AB515" si="182">Y452/(0.1973269^2*10000000)</f>
        <v>#DIV/0!</v>
      </c>
      <c r="AC452" t="e">
        <f t="shared" ref="AC452:AC515" si="183">Z452/(0.1973269^2*10000000)</f>
        <v>#DIV/0!</v>
      </c>
      <c r="AD452">
        <v>1</v>
      </c>
      <c r="AE452">
        <f t="shared" ref="AE452:AE515" si="184">SQRT(M452+E452^2)</f>
        <v>0</v>
      </c>
    </row>
    <row r="453" spans="12:31" ht="16" x14ac:dyDescent="0.2">
      <c r="L453" s="24"/>
      <c r="M453" s="25">
        <f t="shared" si="167"/>
        <v>0</v>
      </c>
      <c r="N453" s="4">
        <f t="shared" si="168"/>
        <v>0.88035451142012677</v>
      </c>
      <c r="O453" s="26">
        <f t="shared" si="169"/>
        <v>0.93827208815999996</v>
      </c>
      <c r="P453" s="26">
        <f t="shared" si="170"/>
        <v>0</v>
      </c>
      <c r="Q453" s="26">
        <f t="shared" si="171"/>
        <v>0</v>
      </c>
      <c r="R453" s="26" t="e">
        <f t="shared" si="172"/>
        <v>#DIV/0!</v>
      </c>
      <c r="S453" s="27" t="e">
        <f t="shared" si="173"/>
        <v>#DIV/0!</v>
      </c>
      <c r="T453" s="27" t="e">
        <f t="shared" si="174"/>
        <v>#DIV/0!</v>
      </c>
      <c r="U453" s="28" t="e">
        <f t="shared" si="175"/>
        <v>#DIV/0!</v>
      </c>
      <c r="V453" t="e">
        <f t="shared" si="176"/>
        <v>#DIV/0!</v>
      </c>
      <c r="W453" t="e">
        <f t="shared" si="177"/>
        <v>#DIV/0!</v>
      </c>
      <c r="X453" t="e">
        <f t="shared" si="178"/>
        <v>#DIV/0!</v>
      </c>
      <c r="Y453" t="e">
        <f t="shared" si="179"/>
        <v>#DIV/0!</v>
      </c>
      <c r="Z453" t="e">
        <f t="shared" si="180"/>
        <v>#DIV/0!</v>
      </c>
      <c r="AA453" t="e">
        <f t="shared" si="181"/>
        <v>#DIV/0!</v>
      </c>
      <c r="AB453" t="e">
        <f t="shared" si="182"/>
        <v>#DIV/0!</v>
      </c>
      <c r="AC453" t="e">
        <f t="shared" si="183"/>
        <v>#DIV/0!</v>
      </c>
      <c r="AD453">
        <v>1</v>
      </c>
      <c r="AE453">
        <f t="shared" si="184"/>
        <v>0</v>
      </c>
    </row>
    <row r="454" spans="12:31" ht="16" x14ac:dyDescent="0.2">
      <c r="L454" s="24"/>
      <c r="M454" s="25">
        <f t="shared" si="167"/>
        <v>0</v>
      </c>
      <c r="N454" s="4">
        <f t="shared" si="168"/>
        <v>0.88035451142012677</v>
      </c>
      <c r="O454" s="26">
        <f t="shared" si="169"/>
        <v>0.93827208815999996</v>
      </c>
      <c r="P454" s="26">
        <f t="shared" si="170"/>
        <v>0</v>
      </c>
      <c r="Q454" s="26">
        <f t="shared" si="171"/>
        <v>0</v>
      </c>
      <c r="R454" s="26" t="e">
        <f t="shared" si="172"/>
        <v>#DIV/0!</v>
      </c>
      <c r="S454" s="27" t="e">
        <f t="shared" si="173"/>
        <v>#DIV/0!</v>
      </c>
      <c r="T454" s="27" t="e">
        <f t="shared" si="174"/>
        <v>#DIV/0!</v>
      </c>
      <c r="U454" s="28" t="e">
        <f t="shared" si="175"/>
        <v>#DIV/0!</v>
      </c>
      <c r="V454" t="e">
        <f t="shared" si="176"/>
        <v>#DIV/0!</v>
      </c>
      <c r="W454" t="e">
        <f t="shared" si="177"/>
        <v>#DIV/0!</v>
      </c>
      <c r="X454" t="e">
        <f t="shared" si="178"/>
        <v>#DIV/0!</v>
      </c>
      <c r="Y454" t="e">
        <f t="shared" si="179"/>
        <v>#DIV/0!</v>
      </c>
      <c r="Z454" t="e">
        <f t="shared" si="180"/>
        <v>#DIV/0!</v>
      </c>
      <c r="AA454" t="e">
        <f t="shared" si="181"/>
        <v>#DIV/0!</v>
      </c>
      <c r="AB454" t="e">
        <f t="shared" si="182"/>
        <v>#DIV/0!</v>
      </c>
      <c r="AC454" t="e">
        <f t="shared" si="183"/>
        <v>#DIV/0!</v>
      </c>
      <c r="AD454">
        <v>1</v>
      </c>
      <c r="AE454">
        <f t="shared" si="184"/>
        <v>0</v>
      </c>
    </row>
    <row r="455" spans="12:31" ht="16" x14ac:dyDescent="0.2">
      <c r="L455" s="24"/>
      <c r="M455" s="25">
        <f t="shared" si="167"/>
        <v>0</v>
      </c>
      <c r="N455" s="4">
        <f t="shared" si="168"/>
        <v>0.88035451142012677</v>
      </c>
      <c r="O455" s="26">
        <f t="shared" si="169"/>
        <v>0.93827208815999996</v>
      </c>
      <c r="P455" s="26">
        <f t="shared" si="170"/>
        <v>0</v>
      </c>
      <c r="Q455" s="26">
        <f t="shared" si="171"/>
        <v>0</v>
      </c>
      <c r="R455" s="26" t="e">
        <f t="shared" si="172"/>
        <v>#DIV/0!</v>
      </c>
      <c r="S455" s="27" t="e">
        <f t="shared" si="173"/>
        <v>#DIV/0!</v>
      </c>
      <c r="T455" s="27" t="e">
        <f t="shared" si="174"/>
        <v>#DIV/0!</v>
      </c>
      <c r="U455" s="28" t="e">
        <f t="shared" si="175"/>
        <v>#DIV/0!</v>
      </c>
      <c r="V455" t="e">
        <f t="shared" si="176"/>
        <v>#DIV/0!</v>
      </c>
      <c r="W455" t="e">
        <f t="shared" si="177"/>
        <v>#DIV/0!</v>
      </c>
      <c r="X455" t="e">
        <f t="shared" si="178"/>
        <v>#DIV/0!</v>
      </c>
      <c r="Y455" t="e">
        <f t="shared" si="179"/>
        <v>#DIV/0!</v>
      </c>
      <c r="Z455" t="e">
        <f t="shared" si="180"/>
        <v>#DIV/0!</v>
      </c>
      <c r="AA455" t="e">
        <f t="shared" si="181"/>
        <v>#DIV/0!</v>
      </c>
      <c r="AB455" t="e">
        <f t="shared" si="182"/>
        <v>#DIV/0!</v>
      </c>
      <c r="AC455" t="e">
        <f t="shared" si="183"/>
        <v>#DIV/0!</v>
      </c>
      <c r="AD455">
        <v>1</v>
      </c>
      <c r="AE455">
        <f t="shared" si="184"/>
        <v>0</v>
      </c>
    </row>
    <row r="456" spans="12:31" ht="16" x14ac:dyDescent="0.2">
      <c r="L456" s="24"/>
      <c r="M456" s="25">
        <f t="shared" si="167"/>
        <v>0</v>
      </c>
      <c r="N456" s="4">
        <f t="shared" si="168"/>
        <v>0.88035451142012677</v>
      </c>
      <c r="O456" s="26">
        <f t="shared" si="169"/>
        <v>0.93827208815999996</v>
      </c>
      <c r="P456" s="26">
        <f t="shared" si="170"/>
        <v>0</v>
      </c>
      <c r="Q456" s="26">
        <f t="shared" si="171"/>
        <v>0</v>
      </c>
      <c r="R456" s="26" t="e">
        <f t="shared" si="172"/>
        <v>#DIV/0!</v>
      </c>
      <c r="S456" s="27" t="e">
        <f t="shared" si="173"/>
        <v>#DIV/0!</v>
      </c>
      <c r="T456" s="27" t="e">
        <f t="shared" si="174"/>
        <v>#DIV/0!</v>
      </c>
      <c r="U456" s="28" t="e">
        <f t="shared" si="175"/>
        <v>#DIV/0!</v>
      </c>
      <c r="V456" t="e">
        <f t="shared" si="176"/>
        <v>#DIV/0!</v>
      </c>
      <c r="W456" t="e">
        <f t="shared" si="177"/>
        <v>#DIV/0!</v>
      </c>
      <c r="X456" t="e">
        <f t="shared" si="178"/>
        <v>#DIV/0!</v>
      </c>
      <c r="Y456" t="e">
        <f t="shared" si="179"/>
        <v>#DIV/0!</v>
      </c>
      <c r="Z456" t="e">
        <f t="shared" si="180"/>
        <v>#DIV/0!</v>
      </c>
      <c r="AA456" t="e">
        <f t="shared" si="181"/>
        <v>#DIV/0!</v>
      </c>
      <c r="AB456" t="e">
        <f t="shared" si="182"/>
        <v>#DIV/0!</v>
      </c>
      <c r="AC456" t="e">
        <f t="shared" si="183"/>
        <v>#DIV/0!</v>
      </c>
      <c r="AD456">
        <v>1</v>
      </c>
      <c r="AE456">
        <f t="shared" si="184"/>
        <v>0</v>
      </c>
    </row>
    <row r="457" spans="12:31" ht="16" x14ac:dyDescent="0.2">
      <c r="L457" s="24"/>
      <c r="M457" s="25">
        <f t="shared" si="167"/>
        <v>0</v>
      </c>
      <c r="N457" s="4">
        <f t="shared" si="168"/>
        <v>0.88035451142012677</v>
      </c>
      <c r="O457" s="26">
        <f t="shared" si="169"/>
        <v>0.93827208815999996</v>
      </c>
      <c r="P457" s="26">
        <f t="shared" si="170"/>
        <v>0</v>
      </c>
      <c r="Q457" s="26">
        <f t="shared" si="171"/>
        <v>0</v>
      </c>
      <c r="R457" s="26" t="e">
        <f t="shared" si="172"/>
        <v>#DIV/0!</v>
      </c>
      <c r="S457" s="27" t="e">
        <f t="shared" si="173"/>
        <v>#DIV/0!</v>
      </c>
      <c r="T457" s="27" t="e">
        <f t="shared" si="174"/>
        <v>#DIV/0!</v>
      </c>
      <c r="U457" s="28" t="e">
        <f t="shared" si="175"/>
        <v>#DIV/0!</v>
      </c>
      <c r="V457" t="e">
        <f t="shared" si="176"/>
        <v>#DIV/0!</v>
      </c>
      <c r="W457" t="e">
        <f t="shared" si="177"/>
        <v>#DIV/0!</v>
      </c>
      <c r="X457" t="e">
        <f t="shared" si="178"/>
        <v>#DIV/0!</v>
      </c>
      <c r="Y457" t="e">
        <f t="shared" si="179"/>
        <v>#DIV/0!</v>
      </c>
      <c r="Z457" t="e">
        <f t="shared" si="180"/>
        <v>#DIV/0!</v>
      </c>
      <c r="AA457" t="e">
        <f t="shared" si="181"/>
        <v>#DIV/0!</v>
      </c>
      <c r="AB457" t="e">
        <f t="shared" si="182"/>
        <v>#DIV/0!</v>
      </c>
      <c r="AC457" t="e">
        <f t="shared" si="183"/>
        <v>#DIV/0!</v>
      </c>
      <c r="AD457">
        <v>1</v>
      </c>
      <c r="AE457">
        <f t="shared" si="184"/>
        <v>0</v>
      </c>
    </row>
    <row r="458" spans="12:31" ht="16" x14ac:dyDescent="0.2">
      <c r="L458" s="24"/>
      <c r="M458" s="25">
        <f t="shared" si="167"/>
        <v>0</v>
      </c>
      <c r="N458" s="4">
        <f t="shared" si="168"/>
        <v>0.88035451142012677</v>
      </c>
      <c r="O458" s="26">
        <f t="shared" si="169"/>
        <v>0.93827208815999996</v>
      </c>
      <c r="P458" s="26">
        <f t="shared" si="170"/>
        <v>0</v>
      </c>
      <c r="Q458" s="26">
        <f t="shared" si="171"/>
        <v>0</v>
      </c>
      <c r="R458" s="26" t="e">
        <f t="shared" si="172"/>
        <v>#DIV/0!</v>
      </c>
      <c r="S458" s="27" t="e">
        <f t="shared" si="173"/>
        <v>#DIV/0!</v>
      </c>
      <c r="T458" s="27" t="e">
        <f t="shared" si="174"/>
        <v>#DIV/0!</v>
      </c>
      <c r="U458" s="28" t="e">
        <f t="shared" si="175"/>
        <v>#DIV/0!</v>
      </c>
      <c r="V458" t="e">
        <f t="shared" si="176"/>
        <v>#DIV/0!</v>
      </c>
      <c r="W458" t="e">
        <f t="shared" si="177"/>
        <v>#DIV/0!</v>
      </c>
      <c r="X458" t="e">
        <f t="shared" si="178"/>
        <v>#DIV/0!</v>
      </c>
      <c r="Y458" t="e">
        <f t="shared" si="179"/>
        <v>#DIV/0!</v>
      </c>
      <c r="Z458" t="e">
        <f t="shared" si="180"/>
        <v>#DIV/0!</v>
      </c>
      <c r="AA458" t="e">
        <f t="shared" si="181"/>
        <v>#DIV/0!</v>
      </c>
      <c r="AB458" t="e">
        <f t="shared" si="182"/>
        <v>#DIV/0!</v>
      </c>
      <c r="AC458" t="e">
        <f t="shared" si="183"/>
        <v>#DIV/0!</v>
      </c>
      <c r="AD458">
        <v>1</v>
      </c>
      <c r="AE458">
        <f t="shared" si="184"/>
        <v>0</v>
      </c>
    </row>
    <row r="459" spans="12:31" ht="16" x14ac:dyDescent="0.2">
      <c r="L459" s="24"/>
      <c r="M459" s="25">
        <f t="shared" si="167"/>
        <v>0</v>
      </c>
      <c r="N459" s="4">
        <f t="shared" si="168"/>
        <v>0.88035451142012677</v>
      </c>
      <c r="O459" s="26">
        <f t="shared" si="169"/>
        <v>0.93827208815999996</v>
      </c>
      <c r="P459" s="26">
        <f t="shared" si="170"/>
        <v>0</v>
      </c>
      <c r="Q459" s="26">
        <f t="shared" si="171"/>
        <v>0</v>
      </c>
      <c r="R459" s="26" t="e">
        <f t="shared" si="172"/>
        <v>#DIV/0!</v>
      </c>
      <c r="S459" s="27" t="e">
        <f t="shared" si="173"/>
        <v>#DIV/0!</v>
      </c>
      <c r="T459" s="27" t="e">
        <f t="shared" si="174"/>
        <v>#DIV/0!</v>
      </c>
      <c r="U459" s="28" t="e">
        <f t="shared" si="175"/>
        <v>#DIV/0!</v>
      </c>
      <c r="V459" t="e">
        <f t="shared" si="176"/>
        <v>#DIV/0!</v>
      </c>
      <c r="W459" t="e">
        <f t="shared" si="177"/>
        <v>#DIV/0!</v>
      </c>
      <c r="X459" t="e">
        <f t="shared" si="178"/>
        <v>#DIV/0!</v>
      </c>
      <c r="Y459" t="e">
        <f t="shared" si="179"/>
        <v>#DIV/0!</v>
      </c>
      <c r="Z459" t="e">
        <f t="shared" si="180"/>
        <v>#DIV/0!</v>
      </c>
      <c r="AA459" t="e">
        <f t="shared" si="181"/>
        <v>#DIV/0!</v>
      </c>
      <c r="AB459" t="e">
        <f t="shared" si="182"/>
        <v>#DIV/0!</v>
      </c>
      <c r="AC459" t="e">
        <f t="shared" si="183"/>
        <v>#DIV/0!</v>
      </c>
      <c r="AD459">
        <v>1</v>
      </c>
      <c r="AE459">
        <f t="shared" si="184"/>
        <v>0</v>
      </c>
    </row>
    <row r="460" spans="12:31" ht="16" x14ac:dyDescent="0.2">
      <c r="L460" s="24"/>
      <c r="M460" s="25">
        <f t="shared" si="167"/>
        <v>0</v>
      </c>
      <c r="N460" s="4">
        <f t="shared" si="168"/>
        <v>0.88035451142012677</v>
      </c>
      <c r="O460" s="26">
        <f t="shared" si="169"/>
        <v>0.93827208815999996</v>
      </c>
      <c r="P460" s="26">
        <f t="shared" si="170"/>
        <v>0</v>
      </c>
      <c r="Q460" s="26">
        <f t="shared" si="171"/>
        <v>0</v>
      </c>
      <c r="R460" s="26" t="e">
        <f t="shared" si="172"/>
        <v>#DIV/0!</v>
      </c>
      <c r="S460" s="27" t="e">
        <f t="shared" si="173"/>
        <v>#DIV/0!</v>
      </c>
      <c r="T460" s="27" t="e">
        <f t="shared" si="174"/>
        <v>#DIV/0!</v>
      </c>
      <c r="U460" s="28" t="e">
        <f t="shared" si="175"/>
        <v>#DIV/0!</v>
      </c>
      <c r="V460" t="e">
        <f t="shared" si="176"/>
        <v>#DIV/0!</v>
      </c>
      <c r="W460" t="e">
        <f t="shared" si="177"/>
        <v>#DIV/0!</v>
      </c>
      <c r="X460" t="e">
        <f t="shared" si="178"/>
        <v>#DIV/0!</v>
      </c>
      <c r="Y460" t="e">
        <f t="shared" si="179"/>
        <v>#DIV/0!</v>
      </c>
      <c r="Z460" t="e">
        <f t="shared" si="180"/>
        <v>#DIV/0!</v>
      </c>
      <c r="AA460" t="e">
        <f t="shared" si="181"/>
        <v>#DIV/0!</v>
      </c>
      <c r="AB460" t="e">
        <f t="shared" si="182"/>
        <v>#DIV/0!</v>
      </c>
      <c r="AC460" t="e">
        <f t="shared" si="183"/>
        <v>#DIV/0!</v>
      </c>
      <c r="AD460">
        <v>1</v>
      </c>
      <c r="AE460">
        <f t="shared" si="184"/>
        <v>0</v>
      </c>
    </row>
    <row r="461" spans="12:31" ht="16" x14ac:dyDescent="0.2">
      <c r="L461" s="24"/>
      <c r="M461" s="25">
        <f t="shared" si="167"/>
        <v>0</v>
      </c>
      <c r="N461" s="4">
        <f t="shared" si="168"/>
        <v>0.88035451142012677</v>
      </c>
      <c r="O461" s="26">
        <f t="shared" si="169"/>
        <v>0.93827208815999996</v>
      </c>
      <c r="P461" s="26">
        <f t="shared" si="170"/>
        <v>0</v>
      </c>
      <c r="Q461" s="26">
        <f t="shared" si="171"/>
        <v>0</v>
      </c>
      <c r="R461" s="26" t="e">
        <f t="shared" si="172"/>
        <v>#DIV/0!</v>
      </c>
      <c r="S461" s="27" t="e">
        <f t="shared" si="173"/>
        <v>#DIV/0!</v>
      </c>
      <c r="T461" s="27" t="e">
        <f t="shared" si="174"/>
        <v>#DIV/0!</v>
      </c>
      <c r="U461" s="28" t="e">
        <f t="shared" si="175"/>
        <v>#DIV/0!</v>
      </c>
      <c r="V461" t="e">
        <f t="shared" si="176"/>
        <v>#DIV/0!</v>
      </c>
      <c r="W461" t="e">
        <f t="shared" si="177"/>
        <v>#DIV/0!</v>
      </c>
      <c r="X461" t="e">
        <f t="shared" si="178"/>
        <v>#DIV/0!</v>
      </c>
      <c r="Y461" t="e">
        <f t="shared" si="179"/>
        <v>#DIV/0!</v>
      </c>
      <c r="Z461" t="e">
        <f t="shared" si="180"/>
        <v>#DIV/0!</v>
      </c>
      <c r="AA461" t="e">
        <f t="shared" si="181"/>
        <v>#DIV/0!</v>
      </c>
      <c r="AB461" t="e">
        <f t="shared" si="182"/>
        <v>#DIV/0!</v>
      </c>
      <c r="AC461" t="e">
        <f t="shared" si="183"/>
        <v>#DIV/0!</v>
      </c>
      <c r="AD461">
        <v>1</v>
      </c>
      <c r="AE461">
        <f t="shared" si="184"/>
        <v>0</v>
      </c>
    </row>
    <row r="462" spans="12:31" ht="16" x14ac:dyDescent="0.2">
      <c r="L462" s="24"/>
      <c r="M462" s="25">
        <f t="shared" si="167"/>
        <v>0</v>
      </c>
      <c r="N462" s="4">
        <f t="shared" si="168"/>
        <v>0.88035451142012677</v>
      </c>
      <c r="O462" s="26">
        <f t="shared" si="169"/>
        <v>0.93827208815999996</v>
      </c>
      <c r="P462" s="26">
        <f t="shared" si="170"/>
        <v>0</v>
      </c>
      <c r="Q462" s="26">
        <f t="shared" si="171"/>
        <v>0</v>
      </c>
      <c r="R462" s="26" t="e">
        <f t="shared" si="172"/>
        <v>#DIV/0!</v>
      </c>
      <c r="S462" s="27" t="e">
        <f t="shared" si="173"/>
        <v>#DIV/0!</v>
      </c>
      <c r="T462" s="27" t="e">
        <f t="shared" si="174"/>
        <v>#DIV/0!</v>
      </c>
      <c r="U462" s="28" t="e">
        <f t="shared" si="175"/>
        <v>#DIV/0!</v>
      </c>
      <c r="V462" t="e">
        <f t="shared" si="176"/>
        <v>#DIV/0!</v>
      </c>
      <c r="W462" t="e">
        <f t="shared" si="177"/>
        <v>#DIV/0!</v>
      </c>
      <c r="X462" t="e">
        <f t="shared" si="178"/>
        <v>#DIV/0!</v>
      </c>
      <c r="Y462" t="e">
        <f t="shared" si="179"/>
        <v>#DIV/0!</v>
      </c>
      <c r="Z462" t="e">
        <f t="shared" si="180"/>
        <v>#DIV/0!</v>
      </c>
      <c r="AA462" t="e">
        <f t="shared" si="181"/>
        <v>#DIV/0!</v>
      </c>
      <c r="AB462" t="e">
        <f t="shared" si="182"/>
        <v>#DIV/0!</v>
      </c>
      <c r="AC462" t="e">
        <f t="shared" si="183"/>
        <v>#DIV/0!</v>
      </c>
      <c r="AD462">
        <v>1</v>
      </c>
      <c r="AE462">
        <f t="shared" si="184"/>
        <v>0</v>
      </c>
    </row>
    <row r="463" spans="12:31" ht="16" x14ac:dyDescent="0.2">
      <c r="L463" s="24"/>
      <c r="M463" s="25">
        <f t="shared" si="167"/>
        <v>0</v>
      </c>
      <c r="N463" s="4">
        <f t="shared" si="168"/>
        <v>0.88035451142012677</v>
      </c>
      <c r="O463" s="26">
        <f t="shared" si="169"/>
        <v>0.93827208815999996</v>
      </c>
      <c r="P463" s="26">
        <f t="shared" si="170"/>
        <v>0</v>
      </c>
      <c r="Q463" s="26">
        <f t="shared" si="171"/>
        <v>0</v>
      </c>
      <c r="R463" s="26" t="e">
        <f t="shared" si="172"/>
        <v>#DIV/0!</v>
      </c>
      <c r="S463" s="27" t="e">
        <f t="shared" si="173"/>
        <v>#DIV/0!</v>
      </c>
      <c r="T463" s="27" t="e">
        <f t="shared" si="174"/>
        <v>#DIV/0!</v>
      </c>
      <c r="U463" s="28" t="e">
        <f t="shared" si="175"/>
        <v>#DIV/0!</v>
      </c>
      <c r="V463" t="e">
        <f t="shared" si="176"/>
        <v>#DIV/0!</v>
      </c>
      <c r="W463" t="e">
        <f t="shared" si="177"/>
        <v>#DIV/0!</v>
      </c>
      <c r="X463" t="e">
        <f t="shared" si="178"/>
        <v>#DIV/0!</v>
      </c>
      <c r="Y463" t="e">
        <f t="shared" si="179"/>
        <v>#DIV/0!</v>
      </c>
      <c r="Z463" t="e">
        <f t="shared" si="180"/>
        <v>#DIV/0!</v>
      </c>
      <c r="AA463" t="e">
        <f t="shared" si="181"/>
        <v>#DIV/0!</v>
      </c>
      <c r="AB463" t="e">
        <f t="shared" si="182"/>
        <v>#DIV/0!</v>
      </c>
      <c r="AC463" t="e">
        <f t="shared" si="183"/>
        <v>#DIV/0!</v>
      </c>
      <c r="AD463">
        <v>1</v>
      </c>
      <c r="AE463">
        <f t="shared" si="184"/>
        <v>0</v>
      </c>
    </row>
    <row r="464" spans="12:31" ht="16" x14ac:dyDescent="0.2">
      <c r="L464" s="24"/>
      <c r="M464" s="25">
        <f t="shared" si="167"/>
        <v>0</v>
      </c>
      <c r="N464" s="4">
        <f t="shared" si="168"/>
        <v>0.88035451142012677</v>
      </c>
      <c r="O464" s="26">
        <f t="shared" si="169"/>
        <v>0.93827208815999996</v>
      </c>
      <c r="P464" s="26">
        <f t="shared" si="170"/>
        <v>0</v>
      </c>
      <c r="Q464" s="26">
        <f t="shared" si="171"/>
        <v>0</v>
      </c>
      <c r="R464" s="26" t="e">
        <f t="shared" si="172"/>
        <v>#DIV/0!</v>
      </c>
      <c r="S464" s="27" t="e">
        <f t="shared" si="173"/>
        <v>#DIV/0!</v>
      </c>
      <c r="T464" s="27" t="e">
        <f t="shared" si="174"/>
        <v>#DIV/0!</v>
      </c>
      <c r="U464" s="28" t="e">
        <f t="shared" si="175"/>
        <v>#DIV/0!</v>
      </c>
      <c r="V464" t="e">
        <f t="shared" si="176"/>
        <v>#DIV/0!</v>
      </c>
      <c r="W464" t="e">
        <f t="shared" si="177"/>
        <v>#DIV/0!</v>
      </c>
      <c r="X464" t="e">
        <f t="shared" si="178"/>
        <v>#DIV/0!</v>
      </c>
      <c r="Y464" t="e">
        <f t="shared" si="179"/>
        <v>#DIV/0!</v>
      </c>
      <c r="Z464" t="e">
        <f t="shared" si="180"/>
        <v>#DIV/0!</v>
      </c>
      <c r="AA464" t="e">
        <f t="shared" si="181"/>
        <v>#DIV/0!</v>
      </c>
      <c r="AB464" t="e">
        <f t="shared" si="182"/>
        <v>#DIV/0!</v>
      </c>
      <c r="AC464" t="e">
        <f t="shared" si="183"/>
        <v>#DIV/0!</v>
      </c>
      <c r="AD464">
        <v>1</v>
      </c>
      <c r="AE464">
        <f t="shared" si="184"/>
        <v>0</v>
      </c>
    </row>
    <row r="465" spans="12:31" ht="16" x14ac:dyDescent="0.2">
      <c r="L465" s="24"/>
      <c r="M465" s="25">
        <f t="shared" si="167"/>
        <v>0</v>
      </c>
      <c r="N465" s="4">
        <f t="shared" si="168"/>
        <v>0.88035451142012677</v>
      </c>
      <c r="O465" s="26">
        <f t="shared" si="169"/>
        <v>0.93827208815999996</v>
      </c>
      <c r="P465" s="26">
        <f t="shared" si="170"/>
        <v>0</v>
      </c>
      <c r="Q465" s="26">
        <f t="shared" si="171"/>
        <v>0</v>
      </c>
      <c r="R465" s="26" t="e">
        <f t="shared" si="172"/>
        <v>#DIV/0!</v>
      </c>
      <c r="S465" s="27" t="e">
        <f t="shared" si="173"/>
        <v>#DIV/0!</v>
      </c>
      <c r="T465" s="27" t="e">
        <f t="shared" si="174"/>
        <v>#DIV/0!</v>
      </c>
      <c r="U465" s="28" t="e">
        <f t="shared" si="175"/>
        <v>#DIV/0!</v>
      </c>
      <c r="V465" t="e">
        <f t="shared" si="176"/>
        <v>#DIV/0!</v>
      </c>
      <c r="W465" t="e">
        <f t="shared" si="177"/>
        <v>#DIV/0!</v>
      </c>
      <c r="X465" t="e">
        <f t="shared" si="178"/>
        <v>#DIV/0!</v>
      </c>
      <c r="Y465" t="e">
        <f t="shared" si="179"/>
        <v>#DIV/0!</v>
      </c>
      <c r="Z465" t="e">
        <f t="shared" si="180"/>
        <v>#DIV/0!</v>
      </c>
      <c r="AA465" t="e">
        <f t="shared" si="181"/>
        <v>#DIV/0!</v>
      </c>
      <c r="AB465" t="e">
        <f t="shared" si="182"/>
        <v>#DIV/0!</v>
      </c>
      <c r="AC465" t="e">
        <f t="shared" si="183"/>
        <v>#DIV/0!</v>
      </c>
      <c r="AD465">
        <v>1</v>
      </c>
      <c r="AE465">
        <f t="shared" si="184"/>
        <v>0</v>
      </c>
    </row>
    <row r="466" spans="12:31" ht="16" x14ac:dyDescent="0.2">
      <c r="L466" s="24"/>
      <c r="M466" s="25">
        <f t="shared" si="167"/>
        <v>0</v>
      </c>
      <c r="N466" s="4">
        <f t="shared" si="168"/>
        <v>0.88035451142012677</v>
      </c>
      <c r="O466" s="26">
        <f t="shared" si="169"/>
        <v>0.93827208815999996</v>
      </c>
      <c r="P466" s="26">
        <f t="shared" si="170"/>
        <v>0</v>
      </c>
      <c r="Q466" s="26">
        <f t="shared" si="171"/>
        <v>0</v>
      </c>
      <c r="R466" s="26" t="e">
        <f t="shared" si="172"/>
        <v>#DIV/0!</v>
      </c>
      <c r="S466" s="27" t="e">
        <f t="shared" si="173"/>
        <v>#DIV/0!</v>
      </c>
      <c r="T466" s="27" t="e">
        <f t="shared" si="174"/>
        <v>#DIV/0!</v>
      </c>
      <c r="U466" s="28" t="e">
        <f t="shared" si="175"/>
        <v>#DIV/0!</v>
      </c>
      <c r="V466" t="e">
        <f t="shared" si="176"/>
        <v>#DIV/0!</v>
      </c>
      <c r="W466" t="e">
        <f t="shared" si="177"/>
        <v>#DIV/0!</v>
      </c>
      <c r="X466" t="e">
        <f t="shared" si="178"/>
        <v>#DIV/0!</v>
      </c>
      <c r="Y466" t="e">
        <f t="shared" si="179"/>
        <v>#DIV/0!</v>
      </c>
      <c r="Z466" t="e">
        <f t="shared" si="180"/>
        <v>#DIV/0!</v>
      </c>
      <c r="AA466" t="e">
        <f t="shared" si="181"/>
        <v>#DIV/0!</v>
      </c>
      <c r="AB466" t="e">
        <f t="shared" si="182"/>
        <v>#DIV/0!</v>
      </c>
      <c r="AC466" t="e">
        <f t="shared" si="183"/>
        <v>#DIV/0!</v>
      </c>
      <c r="AD466">
        <v>1</v>
      </c>
      <c r="AE466">
        <f t="shared" si="184"/>
        <v>0</v>
      </c>
    </row>
    <row r="467" spans="12:31" ht="16" x14ac:dyDescent="0.2">
      <c r="L467" s="24"/>
      <c r="M467" s="25">
        <f t="shared" si="167"/>
        <v>0</v>
      </c>
      <c r="N467" s="4">
        <f t="shared" si="168"/>
        <v>0.88035451142012677</v>
      </c>
      <c r="O467" s="26">
        <f t="shared" si="169"/>
        <v>0.93827208815999996</v>
      </c>
      <c r="P467" s="26">
        <f t="shared" si="170"/>
        <v>0</v>
      </c>
      <c r="Q467" s="26">
        <f t="shared" si="171"/>
        <v>0</v>
      </c>
      <c r="R467" s="26" t="e">
        <f t="shared" si="172"/>
        <v>#DIV/0!</v>
      </c>
      <c r="S467" s="27" t="e">
        <f t="shared" si="173"/>
        <v>#DIV/0!</v>
      </c>
      <c r="T467" s="27" t="e">
        <f t="shared" si="174"/>
        <v>#DIV/0!</v>
      </c>
      <c r="U467" s="28" t="e">
        <f t="shared" si="175"/>
        <v>#DIV/0!</v>
      </c>
      <c r="V467" t="e">
        <f t="shared" si="176"/>
        <v>#DIV/0!</v>
      </c>
      <c r="W467" t="e">
        <f t="shared" si="177"/>
        <v>#DIV/0!</v>
      </c>
      <c r="X467" t="e">
        <f t="shared" si="178"/>
        <v>#DIV/0!</v>
      </c>
      <c r="Y467" t="e">
        <f t="shared" si="179"/>
        <v>#DIV/0!</v>
      </c>
      <c r="Z467" t="e">
        <f t="shared" si="180"/>
        <v>#DIV/0!</v>
      </c>
      <c r="AA467" t="e">
        <f t="shared" si="181"/>
        <v>#DIV/0!</v>
      </c>
      <c r="AB467" t="e">
        <f t="shared" si="182"/>
        <v>#DIV/0!</v>
      </c>
      <c r="AC467" t="e">
        <f t="shared" si="183"/>
        <v>#DIV/0!</v>
      </c>
      <c r="AD467">
        <v>1</v>
      </c>
      <c r="AE467">
        <f t="shared" si="184"/>
        <v>0</v>
      </c>
    </row>
    <row r="468" spans="12:31" ht="16" x14ac:dyDescent="0.2">
      <c r="L468" s="24"/>
      <c r="M468" s="25">
        <f t="shared" si="167"/>
        <v>0</v>
      </c>
      <c r="N468" s="4">
        <f t="shared" si="168"/>
        <v>0.88035451142012677</v>
      </c>
      <c r="O468" s="26">
        <f t="shared" si="169"/>
        <v>0.93827208815999996</v>
      </c>
      <c r="P468" s="26">
        <f t="shared" si="170"/>
        <v>0</v>
      </c>
      <c r="Q468" s="26">
        <f t="shared" si="171"/>
        <v>0</v>
      </c>
      <c r="R468" s="26" t="e">
        <f t="shared" si="172"/>
        <v>#DIV/0!</v>
      </c>
      <c r="S468" s="27" t="e">
        <f t="shared" si="173"/>
        <v>#DIV/0!</v>
      </c>
      <c r="T468" s="27" t="e">
        <f t="shared" si="174"/>
        <v>#DIV/0!</v>
      </c>
      <c r="U468" s="28" t="e">
        <f t="shared" si="175"/>
        <v>#DIV/0!</v>
      </c>
      <c r="V468" t="e">
        <f t="shared" si="176"/>
        <v>#DIV/0!</v>
      </c>
      <c r="W468" t="e">
        <f t="shared" si="177"/>
        <v>#DIV/0!</v>
      </c>
      <c r="X468" t="e">
        <f t="shared" si="178"/>
        <v>#DIV/0!</v>
      </c>
      <c r="Y468" t="e">
        <f t="shared" si="179"/>
        <v>#DIV/0!</v>
      </c>
      <c r="Z468" t="e">
        <f t="shared" si="180"/>
        <v>#DIV/0!</v>
      </c>
      <c r="AA468" t="e">
        <f t="shared" si="181"/>
        <v>#DIV/0!</v>
      </c>
      <c r="AB468" t="e">
        <f t="shared" si="182"/>
        <v>#DIV/0!</v>
      </c>
      <c r="AC468" t="e">
        <f t="shared" si="183"/>
        <v>#DIV/0!</v>
      </c>
      <c r="AD468">
        <v>1</v>
      </c>
      <c r="AE468">
        <f t="shared" si="184"/>
        <v>0</v>
      </c>
    </row>
    <row r="469" spans="12:31" ht="16" x14ac:dyDescent="0.2">
      <c r="L469" s="24"/>
      <c r="M469" s="25">
        <f t="shared" si="167"/>
        <v>0</v>
      </c>
      <c r="N469" s="4">
        <f t="shared" si="168"/>
        <v>0.88035451142012677</v>
      </c>
      <c r="O469" s="26">
        <f t="shared" si="169"/>
        <v>0.93827208815999996</v>
      </c>
      <c r="P469" s="26">
        <f t="shared" si="170"/>
        <v>0</v>
      </c>
      <c r="Q469" s="26">
        <f t="shared" si="171"/>
        <v>0</v>
      </c>
      <c r="R469" s="26" t="e">
        <f t="shared" si="172"/>
        <v>#DIV/0!</v>
      </c>
      <c r="S469" s="27" t="e">
        <f t="shared" si="173"/>
        <v>#DIV/0!</v>
      </c>
      <c r="T469" s="27" t="e">
        <f t="shared" si="174"/>
        <v>#DIV/0!</v>
      </c>
      <c r="U469" s="28" t="e">
        <f t="shared" si="175"/>
        <v>#DIV/0!</v>
      </c>
      <c r="V469" t="e">
        <f t="shared" si="176"/>
        <v>#DIV/0!</v>
      </c>
      <c r="W469" t="e">
        <f t="shared" si="177"/>
        <v>#DIV/0!</v>
      </c>
      <c r="X469" t="e">
        <f t="shared" si="178"/>
        <v>#DIV/0!</v>
      </c>
      <c r="Y469" t="e">
        <f t="shared" si="179"/>
        <v>#DIV/0!</v>
      </c>
      <c r="Z469" t="e">
        <f t="shared" si="180"/>
        <v>#DIV/0!</v>
      </c>
      <c r="AA469" t="e">
        <f t="shared" si="181"/>
        <v>#DIV/0!</v>
      </c>
      <c r="AB469" t="e">
        <f t="shared" si="182"/>
        <v>#DIV/0!</v>
      </c>
      <c r="AC469" t="e">
        <f t="shared" si="183"/>
        <v>#DIV/0!</v>
      </c>
      <c r="AD469">
        <v>1</v>
      </c>
      <c r="AE469">
        <f t="shared" si="184"/>
        <v>0</v>
      </c>
    </row>
    <row r="470" spans="12:31" ht="16" x14ac:dyDescent="0.2">
      <c r="L470" s="24"/>
      <c r="M470" s="25">
        <f t="shared" si="167"/>
        <v>0</v>
      </c>
      <c r="N470" s="4">
        <f t="shared" si="168"/>
        <v>0.88035451142012677</v>
      </c>
      <c r="O470" s="26">
        <f t="shared" si="169"/>
        <v>0.93827208815999996</v>
      </c>
      <c r="P470" s="26">
        <f t="shared" si="170"/>
        <v>0</v>
      </c>
      <c r="Q470" s="26">
        <f t="shared" si="171"/>
        <v>0</v>
      </c>
      <c r="R470" s="26" t="e">
        <f t="shared" si="172"/>
        <v>#DIV/0!</v>
      </c>
      <c r="S470" s="27" t="e">
        <f t="shared" si="173"/>
        <v>#DIV/0!</v>
      </c>
      <c r="T470" s="27" t="e">
        <f t="shared" si="174"/>
        <v>#DIV/0!</v>
      </c>
      <c r="U470" s="28" t="e">
        <f t="shared" si="175"/>
        <v>#DIV/0!</v>
      </c>
      <c r="V470" t="e">
        <f t="shared" si="176"/>
        <v>#DIV/0!</v>
      </c>
      <c r="W470" t="e">
        <f t="shared" si="177"/>
        <v>#DIV/0!</v>
      </c>
      <c r="X470" t="e">
        <f t="shared" si="178"/>
        <v>#DIV/0!</v>
      </c>
      <c r="Y470" t="e">
        <f t="shared" si="179"/>
        <v>#DIV/0!</v>
      </c>
      <c r="Z470" t="e">
        <f t="shared" si="180"/>
        <v>#DIV/0!</v>
      </c>
      <c r="AA470" t="e">
        <f t="shared" si="181"/>
        <v>#DIV/0!</v>
      </c>
      <c r="AB470" t="e">
        <f t="shared" si="182"/>
        <v>#DIV/0!</v>
      </c>
      <c r="AC470" t="e">
        <f t="shared" si="183"/>
        <v>#DIV/0!</v>
      </c>
      <c r="AD470">
        <v>1</v>
      </c>
      <c r="AE470">
        <f t="shared" si="184"/>
        <v>0</v>
      </c>
    </row>
    <row r="471" spans="12:31" ht="16" x14ac:dyDescent="0.2">
      <c r="L471" s="24"/>
      <c r="M471" s="25">
        <f t="shared" si="167"/>
        <v>0</v>
      </c>
      <c r="N471" s="4">
        <f t="shared" si="168"/>
        <v>0.88035451142012677</v>
      </c>
      <c r="O471" s="26">
        <f t="shared" si="169"/>
        <v>0.93827208815999996</v>
      </c>
      <c r="P471" s="26">
        <f t="shared" si="170"/>
        <v>0</v>
      </c>
      <c r="Q471" s="26">
        <f t="shared" si="171"/>
        <v>0</v>
      </c>
      <c r="R471" s="26" t="e">
        <f t="shared" si="172"/>
        <v>#DIV/0!</v>
      </c>
      <c r="S471" s="27" t="e">
        <f t="shared" si="173"/>
        <v>#DIV/0!</v>
      </c>
      <c r="T471" s="27" t="e">
        <f t="shared" si="174"/>
        <v>#DIV/0!</v>
      </c>
      <c r="U471" s="28" t="e">
        <f t="shared" si="175"/>
        <v>#DIV/0!</v>
      </c>
      <c r="V471" t="e">
        <f t="shared" si="176"/>
        <v>#DIV/0!</v>
      </c>
      <c r="W471" t="e">
        <f t="shared" si="177"/>
        <v>#DIV/0!</v>
      </c>
      <c r="X471" t="e">
        <f t="shared" si="178"/>
        <v>#DIV/0!</v>
      </c>
      <c r="Y471" t="e">
        <f t="shared" si="179"/>
        <v>#DIV/0!</v>
      </c>
      <c r="Z471" t="e">
        <f t="shared" si="180"/>
        <v>#DIV/0!</v>
      </c>
      <c r="AA471" t="e">
        <f t="shared" si="181"/>
        <v>#DIV/0!</v>
      </c>
      <c r="AB471" t="e">
        <f t="shared" si="182"/>
        <v>#DIV/0!</v>
      </c>
      <c r="AC471" t="e">
        <f t="shared" si="183"/>
        <v>#DIV/0!</v>
      </c>
      <c r="AD471">
        <v>1</v>
      </c>
      <c r="AE471">
        <f t="shared" si="184"/>
        <v>0</v>
      </c>
    </row>
    <row r="472" spans="12:31" ht="16" x14ac:dyDescent="0.2">
      <c r="L472" s="24"/>
      <c r="M472" s="25">
        <f t="shared" si="167"/>
        <v>0</v>
      </c>
      <c r="N472" s="4">
        <f t="shared" si="168"/>
        <v>0.88035451142012677</v>
      </c>
      <c r="O472" s="26">
        <f t="shared" si="169"/>
        <v>0.93827208815999996</v>
      </c>
      <c r="P472" s="26">
        <f t="shared" si="170"/>
        <v>0</v>
      </c>
      <c r="Q472" s="26">
        <f t="shared" si="171"/>
        <v>0</v>
      </c>
      <c r="R472" s="26" t="e">
        <f t="shared" si="172"/>
        <v>#DIV/0!</v>
      </c>
      <c r="S472" s="27" t="e">
        <f t="shared" si="173"/>
        <v>#DIV/0!</v>
      </c>
      <c r="T472" s="27" t="e">
        <f t="shared" si="174"/>
        <v>#DIV/0!</v>
      </c>
      <c r="U472" s="28" t="e">
        <f t="shared" si="175"/>
        <v>#DIV/0!</v>
      </c>
      <c r="V472" t="e">
        <f t="shared" si="176"/>
        <v>#DIV/0!</v>
      </c>
      <c r="W472" t="e">
        <f t="shared" si="177"/>
        <v>#DIV/0!</v>
      </c>
      <c r="X472" t="e">
        <f t="shared" si="178"/>
        <v>#DIV/0!</v>
      </c>
      <c r="Y472" t="e">
        <f t="shared" si="179"/>
        <v>#DIV/0!</v>
      </c>
      <c r="Z472" t="e">
        <f t="shared" si="180"/>
        <v>#DIV/0!</v>
      </c>
      <c r="AA472" t="e">
        <f t="shared" si="181"/>
        <v>#DIV/0!</v>
      </c>
      <c r="AB472" t="e">
        <f t="shared" si="182"/>
        <v>#DIV/0!</v>
      </c>
      <c r="AC472" t="e">
        <f t="shared" si="183"/>
        <v>#DIV/0!</v>
      </c>
      <c r="AD472">
        <v>1</v>
      </c>
      <c r="AE472">
        <f t="shared" si="184"/>
        <v>0</v>
      </c>
    </row>
    <row r="473" spans="12:31" ht="16" x14ac:dyDescent="0.2">
      <c r="L473" s="24"/>
      <c r="M473" s="25">
        <f t="shared" si="167"/>
        <v>0</v>
      </c>
      <c r="N473" s="4">
        <f t="shared" si="168"/>
        <v>0.88035451142012677</v>
      </c>
      <c r="O473" s="26">
        <f t="shared" si="169"/>
        <v>0.93827208815999996</v>
      </c>
      <c r="P473" s="26">
        <f t="shared" si="170"/>
        <v>0</v>
      </c>
      <c r="Q473" s="26">
        <f t="shared" si="171"/>
        <v>0</v>
      </c>
      <c r="R473" s="26" t="e">
        <f t="shared" si="172"/>
        <v>#DIV/0!</v>
      </c>
      <c r="S473" s="27" t="e">
        <f t="shared" si="173"/>
        <v>#DIV/0!</v>
      </c>
      <c r="T473" s="27" t="e">
        <f t="shared" si="174"/>
        <v>#DIV/0!</v>
      </c>
      <c r="U473" s="28" t="e">
        <f t="shared" si="175"/>
        <v>#DIV/0!</v>
      </c>
      <c r="V473" t="e">
        <f t="shared" si="176"/>
        <v>#DIV/0!</v>
      </c>
      <c r="W473" t="e">
        <f t="shared" si="177"/>
        <v>#DIV/0!</v>
      </c>
      <c r="X473" t="e">
        <f t="shared" si="178"/>
        <v>#DIV/0!</v>
      </c>
      <c r="Y473" t="e">
        <f t="shared" si="179"/>
        <v>#DIV/0!</v>
      </c>
      <c r="Z473" t="e">
        <f t="shared" si="180"/>
        <v>#DIV/0!</v>
      </c>
      <c r="AA473" t="e">
        <f t="shared" si="181"/>
        <v>#DIV/0!</v>
      </c>
      <c r="AB473" t="e">
        <f t="shared" si="182"/>
        <v>#DIV/0!</v>
      </c>
      <c r="AC473" t="e">
        <f t="shared" si="183"/>
        <v>#DIV/0!</v>
      </c>
      <c r="AD473">
        <v>1</v>
      </c>
      <c r="AE473">
        <f t="shared" si="184"/>
        <v>0</v>
      </c>
    </row>
    <row r="474" spans="12:31" ht="16" x14ac:dyDescent="0.2">
      <c r="L474" s="24"/>
      <c r="M474" s="25">
        <f t="shared" si="167"/>
        <v>0</v>
      </c>
      <c r="N474" s="4">
        <f t="shared" si="168"/>
        <v>0.88035451142012677</v>
      </c>
      <c r="O474" s="26">
        <f t="shared" si="169"/>
        <v>0.93827208815999996</v>
      </c>
      <c r="P474" s="26">
        <f t="shared" si="170"/>
        <v>0</v>
      </c>
      <c r="Q474" s="26">
        <f t="shared" si="171"/>
        <v>0</v>
      </c>
      <c r="R474" s="26" t="e">
        <f t="shared" si="172"/>
        <v>#DIV/0!</v>
      </c>
      <c r="S474" s="27" t="e">
        <f t="shared" si="173"/>
        <v>#DIV/0!</v>
      </c>
      <c r="T474" s="27" t="e">
        <f t="shared" si="174"/>
        <v>#DIV/0!</v>
      </c>
      <c r="U474" s="28" t="e">
        <f t="shared" si="175"/>
        <v>#DIV/0!</v>
      </c>
      <c r="V474" t="e">
        <f t="shared" si="176"/>
        <v>#DIV/0!</v>
      </c>
      <c r="W474" t="e">
        <f t="shared" si="177"/>
        <v>#DIV/0!</v>
      </c>
      <c r="X474" t="e">
        <f t="shared" si="178"/>
        <v>#DIV/0!</v>
      </c>
      <c r="Y474" t="e">
        <f t="shared" si="179"/>
        <v>#DIV/0!</v>
      </c>
      <c r="Z474" t="e">
        <f t="shared" si="180"/>
        <v>#DIV/0!</v>
      </c>
      <c r="AA474" t="e">
        <f t="shared" si="181"/>
        <v>#DIV/0!</v>
      </c>
      <c r="AB474" t="e">
        <f t="shared" si="182"/>
        <v>#DIV/0!</v>
      </c>
      <c r="AC474" t="e">
        <f t="shared" si="183"/>
        <v>#DIV/0!</v>
      </c>
      <c r="AD474">
        <v>1</v>
      </c>
      <c r="AE474">
        <f t="shared" si="184"/>
        <v>0</v>
      </c>
    </row>
    <row r="475" spans="12:31" ht="16" x14ac:dyDescent="0.2">
      <c r="L475" s="24"/>
      <c r="M475" s="25">
        <f t="shared" si="167"/>
        <v>0</v>
      </c>
      <c r="N475" s="4">
        <f t="shared" si="168"/>
        <v>0.88035451142012677</v>
      </c>
      <c r="O475" s="26">
        <f t="shared" si="169"/>
        <v>0.93827208815999996</v>
      </c>
      <c r="P475" s="26">
        <f t="shared" si="170"/>
        <v>0</v>
      </c>
      <c r="Q475" s="26">
        <f t="shared" si="171"/>
        <v>0</v>
      </c>
      <c r="R475" s="26" t="e">
        <f t="shared" si="172"/>
        <v>#DIV/0!</v>
      </c>
      <c r="S475" s="27" t="e">
        <f t="shared" si="173"/>
        <v>#DIV/0!</v>
      </c>
      <c r="T475" s="27" t="e">
        <f t="shared" si="174"/>
        <v>#DIV/0!</v>
      </c>
      <c r="U475" s="28" t="e">
        <f t="shared" si="175"/>
        <v>#DIV/0!</v>
      </c>
      <c r="V475" t="e">
        <f t="shared" si="176"/>
        <v>#DIV/0!</v>
      </c>
      <c r="W475" t="e">
        <f t="shared" si="177"/>
        <v>#DIV/0!</v>
      </c>
      <c r="X475" t="e">
        <f t="shared" si="178"/>
        <v>#DIV/0!</v>
      </c>
      <c r="Y475" t="e">
        <f t="shared" si="179"/>
        <v>#DIV/0!</v>
      </c>
      <c r="Z475" t="e">
        <f t="shared" si="180"/>
        <v>#DIV/0!</v>
      </c>
      <c r="AA475" t="e">
        <f t="shared" si="181"/>
        <v>#DIV/0!</v>
      </c>
      <c r="AB475" t="e">
        <f t="shared" si="182"/>
        <v>#DIV/0!</v>
      </c>
      <c r="AC475" t="e">
        <f t="shared" si="183"/>
        <v>#DIV/0!</v>
      </c>
      <c r="AD475">
        <v>1</v>
      </c>
      <c r="AE475">
        <f t="shared" si="184"/>
        <v>0</v>
      </c>
    </row>
    <row r="476" spans="12:31" ht="16" x14ac:dyDescent="0.2">
      <c r="L476" s="24"/>
      <c r="M476" s="25">
        <f t="shared" si="167"/>
        <v>0</v>
      </c>
      <c r="N476" s="4">
        <f t="shared" si="168"/>
        <v>0.88035451142012677</v>
      </c>
      <c r="O476" s="26">
        <f t="shared" si="169"/>
        <v>0.93827208815999996</v>
      </c>
      <c r="P476" s="26">
        <f t="shared" si="170"/>
        <v>0</v>
      </c>
      <c r="Q476" s="26">
        <f t="shared" si="171"/>
        <v>0</v>
      </c>
      <c r="R476" s="26" t="e">
        <f t="shared" si="172"/>
        <v>#DIV/0!</v>
      </c>
      <c r="S476" s="27" t="e">
        <f t="shared" si="173"/>
        <v>#DIV/0!</v>
      </c>
      <c r="T476" s="27" t="e">
        <f t="shared" si="174"/>
        <v>#DIV/0!</v>
      </c>
      <c r="U476" s="28" t="e">
        <f t="shared" si="175"/>
        <v>#DIV/0!</v>
      </c>
      <c r="V476" t="e">
        <f t="shared" si="176"/>
        <v>#DIV/0!</v>
      </c>
      <c r="W476" t="e">
        <f t="shared" si="177"/>
        <v>#DIV/0!</v>
      </c>
      <c r="X476" t="e">
        <f t="shared" si="178"/>
        <v>#DIV/0!</v>
      </c>
      <c r="Y476" t="e">
        <f t="shared" si="179"/>
        <v>#DIV/0!</v>
      </c>
      <c r="Z476" t="e">
        <f t="shared" si="180"/>
        <v>#DIV/0!</v>
      </c>
      <c r="AA476" t="e">
        <f t="shared" si="181"/>
        <v>#DIV/0!</v>
      </c>
      <c r="AB476" t="e">
        <f t="shared" si="182"/>
        <v>#DIV/0!</v>
      </c>
      <c r="AC476" t="e">
        <f t="shared" si="183"/>
        <v>#DIV/0!</v>
      </c>
      <c r="AD476">
        <v>1</v>
      </c>
      <c r="AE476">
        <f t="shared" si="184"/>
        <v>0</v>
      </c>
    </row>
    <row r="477" spans="12:31" ht="16" x14ac:dyDescent="0.2">
      <c r="L477" s="24"/>
      <c r="M477" s="25">
        <f t="shared" si="167"/>
        <v>0</v>
      </c>
      <c r="N477" s="4">
        <f t="shared" si="168"/>
        <v>0.88035451142012677</v>
      </c>
      <c r="O477" s="26">
        <f t="shared" si="169"/>
        <v>0.93827208815999996</v>
      </c>
      <c r="P477" s="26">
        <f t="shared" si="170"/>
        <v>0</v>
      </c>
      <c r="Q477" s="26">
        <f t="shared" si="171"/>
        <v>0</v>
      </c>
      <c r="R477" s="26" t="e">
        <f t="shared" si="172"/>
        <v>#DIV/0!</v>
      </c>
      <c r="S477" s="27" t="e">
        <f t="shared" si="173"/>
        <v>#DIV/0!</v>
      </c>
      <c r="T477" s="27" t="e">
        <f t="shared" si="174"/>
        <v>#DIV/0!</v>
      </c>
      <c r="U477" s="28" t="e">
        <f t="shared" si="175"/>
        <v>#DIV/0!</v>
      </c>
      <c r="V477" t="e">
        <f t="shared" si="176"/>
        <v>#DIV/0!</v>
      </c>
      <c r="W477" t="e">
        <f t="shared" si="177"/>
        <v>#DIV/0!</v>
      </c>
      <c r="X477" t="e">
        <f t="shared" si="178"/>
        <v>#DIV/0!</v>
      </c>
      <c r="Y477" t="e">
        <f t="shared" si="179"/>
        <v>#DIV/0!</v>
      </c>
      <c r="Z477" t="e">
        <f t="shared" si="180"/>
        <v>#DIV/0!</v>
      </c>
      <c r="AA477" t="e">
        <f t="shared" si="181"/>
        <v>#DIV/0!</v>
      </c>
      <c r="AB477" t="e">
        <f t="shared" si="182"/>
        <v>#DIV/0!</v>
      </c>
      <c r="AC477" t="e">
        <f t="shared" si="183"/>
        <v>#DIV/0!</v>
      </c>
      <c r="AD477">
        <v>1</v>
      </c>
      <c r="AE477">
        <f t="shared" si="184"/>
        <v>0</v>
      </c>
    </row>
    <row r="478" spans="12:31" ht="16" x14ac:dyDescent="0.2">
      <c r="L478" s="24"/>
      <c r="M478" s="25">
        <f t="shared" si="167"/>
        <v>0</v>
      </c>
      <c r="N478" s="4">
        <f t="shared" si="168"/>
        <v>0.88035451142012677</v>
      </c>
      <c r="O478" s="26">
        <f t="shared" si="169"/>
        <v>0.93827208815999996</v>
      </c>
      <c r="P478" s="26">
        <f t="shared" si="170"/>
        <v>0</v>
      </c>
      <c r="Q478" s="26">
        <f t="shared" si="171"/>
        <v>0</v>
      </c>
      <c r="R478" s="26" t="e">
        <f t="shared" si="172"/>
        <v>#DIV/0!</v>
      </c>
      <c r="S478" s="27" t="e">
        <f t="shared" si="173"/>
        <v>#DIV/0!</v>
      </c>
      <c r="T478" s="27" t="e">
        <f t="shared" si="174"/>
        <v>#DIV/0!</v>
      </c>
      <c r="U478" s="28" t="e">
        <f t="shared" si="175"/>
        <v>#DIV/0!</v>
      </c>
      <c r="V478" t="e">
        <f t="shared" si="176"/>
        <v>#DIV/0!</v>
      </c>
      <c r="W478" t="e">
        <f t="shared" si="177"/>
        <v>#DIV/0!</v>
      </c>
      <c r="X478" t="e">
        <f t="shared" si="178"/>
        <v>#DIV/0!</v>
      </c>
      <c r="Y478" t="e">
        <f t="shared" si="179"/>
        <v>#DIV/0!</v>
      </c>
      <c r="Z478" t="e">
        <f t="shared" si="180"/>
        <v>#DIV/0!</v>
      </c>
      <c r="AA478" t="e">
        <f t="shared" si="181"/>
        <v>#DIV/0!</v>
      </c>
      <c r="AB478" t="e">
        <f t="shared" si="182"/>
        <v>#DIV/0!</v>
      </c>
      <c r="AC478" t="e">
        <f t="shared" si="183"/>
        <v>#DIV/0!</v>
      </c>
      <c r="AD478">
        <v>1</v>
      </c>
      <c r="AE478">
        <f t="shared" si="184"/>
        <v>0</v>
      </c>
    </row>
    <row r="479" spans="12:31" ht="16" x14ac:dyDescent="0.2">
      <c r="L479" s="24"/>
      <c r="M479" s="25">
        <f t="shared" si="167"/>
        <v>0</v>
      </c>
      <c r="N479" s="4">
        <f t="shared" si="168"/>
        <v>0.88035451142012677</v>
      </c>
      <c r="O479" s="26">
        <f t="shared" si="169"/>
        <v>0.93827208815999996</v>
      </c>
      <c r="P479" s="26">
        <f t="shared" si="170"/>
        <v>0</v>
      </c>
      <c r="Q479" s="26">
        <f t="shared" si="171"/>
        <v>0</v>
      </c>
      <c r="R479" s="26" t="e">
        <f t="shared" si="172"/>
        <v>#DIV/0!</v>
      </c>
      <c r="S479" s="27" t="e">
        <f t="shared" si="173"/>
        <v>#DIV/0!</v>
      </c>
      <c r="T479" s="27" t="e">
        <f t="shared" si="174"/>
        <v>#DIV/0!</v>
      </c>
      <c r="U479" s="28" t="e">
        <f t="shared" si="175"/>
        <v>#DIV/0!</v>
      </c>
      <c r="V479" t="e">
        <f t="shared" si="176"/>
        <v>#DIV/0!</v>
      </c>
      <c r="W479" t="e">
        <f t="shared" si="177"/>
        <v>#DIV/0!</v>
      </c>
      <c r="X479" t="e">
        <f t="shared" si="178"/>
        <v>#DIV/0!</v>
      </c>
      <c r="Y479" t="e">
        <f t="shared" si="179"/>
        <v>#DIV/0!</v>
      </c>
      <c r="Z479" t="e">
        <f t="shared" si="180"/>
        <v>#DIV/0!</v>
      </c>
      <c r="AA479" t="e">
        <f t="shared" si="181"/>
        <v>#DIV/0!</v>
      </c>
      <c r="AB479" t="e">
        <f t="shared" si="182"/>
        <v>#DIV/0!</v>
      </c>
      <c r="AC479" t="e">
        <f t="shared" si="183"/>
        <v>#DIV/0!</v>
      </c>
      <c r="AD479">
        <v>1</v>
      </c>
      <c r="AE479">
        <f t="shared" si="184"/>
        <v>0</v>
      </c>
    </row>
    <row r="480" spans="12:31" ht="16" x14ac:dyDescent="0.2">
      <c r="L480" s="24"/>
      <c r="M480" s="25">
        <f t="shared" si="167"/>
        <v>0</v>
      </c>
      <c r="N480" s="4">
        <f t="shared" si="168"/>
        <v>0.88035451142012677</v>
      </c>
      <c r="O480" s="26">
        <f t="shared" si="169"/>
        <v>0.93827208815999996</v>
      </c>
      <c r="P480" s="26">
        <f t="shared" si="170"/>
        <v>0</v>
      </c>
      <c r="Q480" s="26">
        <f t="shared" si="171"/>
        <v>0</v>
      </c>
      <c r="R480" s="26" t="e">
        <f t="shared" si="172"/>
        <v>#DIV/0!</v>
      </c>
      <c r="S480" s="27" t="e">
        <f t="shared" si="173"/>
        <v>#DIV/0!</v>
      </c>
      <c r="T480" s="27" t="e">
        <f t="shared" si="174"/>
        <v>#DIV/0!</v>
      </c>
      <c r="U480" s="28" t="e">
        <f t="shared" si="175"/>
        <v>#DIV/0!</v>
      </c>
      <c r="V480" t="e">
        <f t="shared" si="176"/>
        <v>#DIV/0!</v>
      </c>
      <c r="W480" t="e">
        <f t="shared" si="177"/>
        <v>#DIV/0!</v>
      </c>
      <c r="X480" t="e">
        <f t="shared" si="178"/>
        <v>#DIV/0!</v>
      </c>
      <c r="Y480" t="e">
        <f t="shared" si="179"/>
        <v>#DIV/0!</v>
      </c>
      <c r="Z480" t="e">
        <f t="shared" si="180"/>
        <v>#DIV/0!</v>
      </c>
      <c r="AA480" t="e">
        <f t="shared" si="181"/>
        <v>#DIV/0!</v>
      </c>
      <c r="AB480" t="e">
        <f t="shared" si="182"/>
        <v>#DIV/0!</v>
      </c>
      <c r="AC480" t="e">
        <f t="shared" si="183"/>
        <v>#DIV/0!</v>
      </c>
      <c r="AD480">
        <v>1</v>
      </c>
      <c r="AE480">
        <f t="shared" si="184"/>
        <v>0</v>
      </c>
    </row>
    <row r="481" spans="12:31" ht="16" x14ac:dyDescent="0.2">
      <c r="L481" s="24"/>
      <c r="M481" s="25">
        <f t="shared" si="167"/>
        <v>0</v>
      </c>
      <c r="N481" s="4">
        <f t="shared" si="168"/>
        <v>0.88035451142012677</v>
      </c>
      <c r="O481" s="26">
        <f t="shared" si="169"/>
        <v>0.93827208815999996</v>
      </c>
      <c r="P481" s="26">
        <f t="shared" si="170"/>
        <v>0</v>
      </c>
      <c r="Q481" s="26">
        <f t="shared" si="171"/>
        <v>0</v>
      </c>
      <c r="R481" s="26" t="e">
        <f t="shared" si="172"/>
        <v>#DIV/0!</v>
      </c>
      <c r="S481" s="27" t="e">
        <f t="shared" si="173"/>
        <v>#DIV/0!</v>
      </c>
      <c r="T481" s="27" t="e">
        <f t="shared" si="174"/>
        <v>#DIV/0!</v>
      </c>
      <c r="U481" s="28" t="e">
        <f t="shared" si="175"/>
        <v>#DIV/0!</v>
      </c>
      <c r="V481" t="e">
        <f t="shared" si="176"/>
        <v>#DIV/0!</v>
      </c>
      <c r="W481" t="e">
        <f t="shared" si="177"/>
        <v>#DIV/0!</v>
      </c>
      <c r="X481" t="e">
        <f t="shared" si="178"/>
        <v>#DIV/0!</v>
      </c>
      <c r="Y481" t="e">
        <f t="shared" si="179"/>
        <v>#DIV/0!</v>
      </c>
      <c r="Z481" t="e">
        <f t="shared" si="180"/>
        <v>#DIV/0!</v>
      </c>
      <c r="AA481" t="e">
        <f t="shared" si="181"/>
        <v>#DIV/0!</v>
      </c>
      <c r="AB481" t="e">
        <f t="shared" si="182"/>
        <v>#DIV/0!</v>
      </c>
      <c r="AC481" t="e">
        <f t="shared" si="183"/>
        <v>#DIV/0!</v>
      </c>
      <c r="AD481">
        <v>1</v>
      </c>
      <c r="AE481">
        <f t="shared" si="184"/>
        <v>0</v>
      </c>
    </row>
    <row r="482" spans="12:31" ht="16" x14ac:dyDescent="0.2">
      <c r="L482" s="24"/>
      <c r="M482" s="25">
        <f t="shared" si="167"/>
        <v>0</v>
      </c>
      <c r="N482" s="4">
        <f t="shared" si="168"/>
        <v>0.88035451142012677</v>
      </c>
      <c r="O482" s="26">
        <f t="shared" si="169"/>
        <v>0.93827208815999996</v>
      </c>
      <c r="P482" s="26">
        <f t="shared" si="170"/>
        <v>0</v>
      </c>
      <c r="Q482" s="26">
        <f t="shared" si="171"/>
        <v>0</v>
      </c>
      <c r="R482" s="26" t="e">
        <f t="shared" si="172"/>
        <v>#DIV/0!</v>
      </c>
      <c r="S482" s="27" t="e">
        <f t="shared" si="173"/>
        <v>#DIV/0!</v>
      </c>
      <c r="T482" s="27" t="e">
        <f t="shared" si="174"/>
        <v>#DIV/0!</v>
      </c>
      <c r="U482" s="28" t="e">
        <f t="shared" si="175"/>
        <v>#DIV/0!</v>
      </c>
      <c r="V482" t="e">
        <f t="shared" si="176"/>
        <v>#DIV/0!</v>
      </c>
      <c r="W482" t="e">
        <f t="shared" si="177"/>
        <v>#DIV/0!</v>
      </c>
      <c r="X482" t="e">
        <f t="shared" si="178"/>
        <v>#DIV/0!</v>
      </c>
      <c r="Y482" t="e">
        <f t="shared" si="179"/>
        <v>#DIV/0!</v>
      </c>
      <c r="Z482" t="e">
        <f t="shared" si="180"/>
        <v>#DIV/0!</v>
      </c>
      <c r="AA482" t="e">
        <f t="shared" si="181"/>
        <v>#DIV/0!</v>
      </c>
      <c r="AB482" t="e">
        <f t="shared" si="182"/>
        <v>#DIV/0!</v>
      </c>
      <c r="AC482" t="e">
        <f t="shared" si="183"/>
        <v>#DIV/0!</v>
      </c>
      <c r="AD482">
        <v>1</v>
      </c>
      <c r="AE482">
        <f t="shared" si="184"/>
        <v>0</v>
      </c>
    </row>
    <row r="483" spans="12:31" ht="16" x14ac:dyDescent="0.2">
      <c r="L483" s="24"/>
      <c r="M483" s="25">
        <f t="shared" si="167"/>
        <v>0</v>
      </c>
      <c r="N483" s="4">
        <f t="shared" si="168"/>
        <v>0.88035451142012677</v>
      </c>
      <c r="O483" s="26">
        <f t="shared" si="169"/>
        <v>0.93827208815999996</v>
      </c>
      <c r="P483" s="26">
        <f t="shared" si="170"/>
        <v>0</v>
      </c>
      <c r="Q483" s="26">
        <f t="shared" si="171"/>
        <v>0</v>
      </c>
      <c r="R483" s="26" t="e">
        <f t="shared" si="172"/>
        <v>#DIV/0!</v>
      </c>
      <c r="S483" s="27" t="e">
        <f t="shared" si="173"/>
        <v>#DIV/0!</v>
      </c>
      <c r="T483" s="27" t="e">
        <f t="shared" si="174"/>
        <v>#DIV/0!</v>
      </c>
      <c r="U483" s="28" t="e">
        <f t="shared" si="175"/>
        <v>#DIV/0!</v>
      </c>
      <c r="V483" t="e">
        <f t="shared" si="176"/>
        <v>#DIV/0!</v>
      </c>
      <c r="W483" t="e">
        <f t="shared" si="177"/>
        <v>#DIV/0!</v>
      </c>
      <c r="X483" t="e">
        <f t="shared" si="178"/>
        <v>#DIV/0!</v>
      </c>
      <c r="Y483" t="e">
        <f t="shared" si="179"/>
        <v>#DIV/0!</v>
      </c>
      <c r="Z483" t="e">
        <f t="shared" si="180"/>
        <v>#DIV/0!</v>
      </c>
      <c r="AA483" t="e">
        <f t="shared" si="181"/>
        <v>#DIV/0!</v>
      </c>
      <c r="AB483" t="e">
        <f t="shared" si="182"/>
        <v>#DIV/0!</v>
      </c>
      <c r="AC483" t="e">
        <f t="shared" si="183"/>
        <v>#DIV/0!</v>
      </c>
      <c r="AD483">
        <v>1</v>
      </c>
      <c r="AE483">
        <f t="shared" si="184"/>
        <v>0</v>
      </c>
    </row>
    <row r="484" spans="12:31" ht="16" x14ac:dyDescent="0.2">
      <c r="L484" s="24"/>
      <c r="M484" s="25">
        <f t="shared" si="167"/>
        <v>0</v>
      </c>
      <c r="N484" s="4">
        <f t="shared" si="168"/>
        <v>0.88035451142012677</v>
      </c>
      <c r="O484" s="26">
        <f t="shared" si="169"/>
        <v>0.93827208815999996</v>
      </c>
      <c r="P484" s="26">
        <f t="shared" si="170"/>
        <v>0</v>
      </c>
      <c r="Q484" s="26">
        <f t="shared" si="171"/>
        <v>0</v>
      </c>
      <c r="R484" s="26" t="e">
        <f t="shared" si="172"/>
        <v>#DIV/0!</v>
      </c>
      <c r="S484" s="27" t="e">
        <f t="shared" si="173"/>
        <v>#DIV/0!</v>
      </c>
      <c r="T484" s="27" t="e">
        <f t="shared" si="174"/>
        <v>#DIV/0!</v>
      </c>
      <c r="U484" s="28" t="e">
        <f t="shared" si="175"/>
        <v>#DIV/0!</v>
      </c>
      <c r="V484" t="e">
        <f t="shared" si="176"/>
        <v>#DIV/0!</v>
      </c>
      <c r="W484" t="e">
        <f t="shared" si="177"/>
        <v>#DIV/0!</v>
      </c>
      <c r="X484" t="e">
        <f t="shared" si="178"/>
        <v>#DIV/0!</v>
      </c>
      <c r="Y484" t="e">
        <f t="shared" si="179"/>
        <v>#DIV/0!</v>
      </c>
      <c r="Z484" t="e">
        <f t="shared" si="180"/>
        <v>#DIV/0!</v>
      </c>
      <c r="AA484" t="e">
        <f t="shared" si="181"/>
        <v>#DIV/0!</v>
      </c>
      <c r="AB484" t="e">
        <f t="shared" si="182"/>
        <v>#DIV/0!</v>
      </c>
      <c r="AC484" t="e">
        <f t="shared" si="183"/>
        <v>#DIV/0!</v>
      </c>
      <c r="AD484">
        <v>1</v>
      </c>
      <c r="AE484">
        <f t="shared" si="184"/>
        <v>0</v>
      </c>
    </row>
    <row r="485" spans="12:31" ht="16" x14ac:dyDescent="0.2">
      <c r="L485" s="24"/>
      <c r="M485" s="25">
        <f t="shared" si="167"/>
        <v>0</v>
      </c>
      <c r="N485" s="4">
        <f t="shared" si="168"/>
        <v>0.88035451142012677</v>
      </c>
      <c r="O485" s="26">
        <f t="shared" si="169"/>
        <v>0.93827208815999996</v>
      </c>
      <c r="P485" s="26">
        <f t="shared" si="170"/>
        <v>0</v>
      </c>
      <c r="Q485" s="26">
        <f t="shared" si="171"/>
        <v>0</v>
      </c>
      <c r="R485" s="26" t="e">
        <f t="shared" si="172"/>
        <v>#DIV/0!</v>
      </c>
      <c r="S485" s="27" t="e">
        <f t="shared" si="173"/>
        <v>#DIV/0!</v>
      </c>
      <c r="T485" s="27" t="e">
        <f t="shared" si="174"/>
        <v>#DIV/0!</v>
      </c>
      <c r="U485" s="28" t="e">
        <f t="shared" si="175"/>
        <v>#DIV/0!</v>
      </c>
      <c r="V485" t="e">
        <f t="shared" si="176"/>
        <v>#DIV/0!</v>
      </c>
      <c r="W485" t="e">
        <f t="shared" si="177"/>
        <v>#DIV/0!</v>
      </c>
      <c r="X485" t="e">
        <f t="shared" si="178"/>
        <v>#DIV/0!</v>
      </c>
      <c r="Y485" t="e">
        <f t="shared" si="179"/>
        <v>#DIV/0!</v>
      </c>
      <c r="Z485" t="e">
        <f t="shared" si="180"/>
        <v>#DIV/0!</v>
      </c>
      <c r="AA485" t="e">
        <f t="shared" si="181"/>
        <v>#DIV/0!</v>
      </c>
      <c r="AB485" t="e">
        <f t="shared" si="182"/>
        <v>#DIV/0!</v>
      </c>
      <c r="AC485" t="e">
        <f t="shared" si="183"/>
        <v>#DIV/0!</v>
      </c>
      <c r="AD485">
        <v>1</v>
      </c>
      <c r="AE485">
        <f t="shared" si="184"/>
        <v>0</v>
      </c>
    </row>
    <row r="486" spans="12:31" ht="16" x14ac:dyDescent="0.2">
      <c r="L486" s="24"/>
      <c r="M486" s="25">
        <f t="shared" si="167"/>
        <v>0</v>
      </c>
      <c r="N486" s="4">
        <f t="shared" si="168"/>
        <v>0.88035451142012677</v>
      </c>
      <c r="O486" s="26">
        <f t="shared" si="169"/>
        <v>0.93827208815999996</v>
      </c>
      <c r="P486" s="26">
        <f t="shared" si="170"/>
        <v>0</v>
      </c>
      <c r="Q486" s="26">
        <f t="shared" si="171"/>
        <v>0</v>
      </c>
      <c r="R486" s="26" t="e">
        <f t="shared" si="172"/>
        <v>#DIV/0!</v>
      </c>
      <c r="S486" s="27" t="e">
        <f t="shared" si="173"/>
        <v>#DIV/0!</v>
      </c>
      <c r="T486" s="27" t="e">
        <f t="shared" si="174"/>
        <v>#DIV/0!</v>
      </c>
      <c r="U486" s="28" t="e">
        <f t="shared" si="175"/>
        <v>#DIV/0!</v>
      </c>
      <c r="V486" t="e">
        <f t="shared" si="176"/>
        <v>#DIV/0!</v>
      </c>
      <c r="W486" t="e">
        <f t="shared" si="177"/>
        <v>#DIV/0!</v>
      </c>
      <c r="X486" t="e">
        <f t="shared" si="178"/>
        <v>#DIV/0!</v>
      </c>
      <c r="Y486" t="e">
        <f t="shared" si="179"/>
        <v>#DIV/0!</v>
      </c>
      <c r="Z486" t="e">
        <f t="shared" si="180"/>
        <v>#DIV/0!</v>
      </c>
      <c r="AA486" t="e">
        <f t="shared" si="181"/>
        <v>#DIV/0!</v>
      </c>
      <c r="AB486" t="e">
        <f t="shared" si="182"/>
        <v>#DIV/0!</v>
      </c>
      <c r="AC486" t="e">
        <f t="shared" si="183"/>
        <v>#DIV/0!</v>
      </c>
      <c r="AD486">
        <v>1</v>
      </c>
      <c r="AE486">
        <f t="shared" si="184"/>
        <v>0</v>
      </c>
    </row>
    <row r="487" spans="12:31" ht="16" x14ac:dyDescent="0.2">
      <c r="L487" s="24"/>
      <c r="M487" s="25">
        <f t="shared" si="167"/>
        <v>0</v>
      </c>
      <c r="N487" s="4">
        <f t="shared" si="168"/>
        <v>0.88035451142012677</v>
      </c>
      <c r="O487" s="26">
        <f t="shared" si="169"/>
        <v>0.93827208815999996</v>
      </c>
      <c r="P487" s="26">
        <f t="shared" si="170"/>
        <v>0</v>
      </c>
      <c r="Q487" s="26">
        <f t="shared" si="171"/>
        <v>0</v>
      </c>
      <c r="R487" s="26" t="e">
        <f t="shared" si="172"/>
        <v>#DIV/0!</v>
      </c>
      <c r="S487" s="27" t="e">
        <f t="shared" si="173"/>
        <v>#DIV/0!</v>
      </c>
      <c r="T487" s="27" t="e">
        <f t="shared" si="174"/>
        <v>#DIV/0!</v>
      </c>
      <c r="U487" s="28" t="e">
        <f t="shared" si="175"/>
        <v>#DIV/0!</v>
      </c>
      <c r="V487" t="e">
        <f t="shared" si="176"/>
        <v>#DIV/0!</v>
      </c>
      <c r="W487" t="e">
        <f t="shared" si="177"/>
        <v>#DIV/0!</v>
      </c>
      <c r="X487" t="e">
        <f t="shared" si="178"/>
        <v>#DIV/0!</v>
      </c>
      <c r="Y487" t="e">
        <f t="shared" si="179"/>
        <v>#DIV/0!</v>
      </c>
      <c r="Z487" t="e">
        <f t="shared" si="180"/>
        <v>#DIV/0!</v>
      </c>
      <c r="AA487" t="e">
        <f t="shared" si="181"/>
        <v>#DIV/0!</v>
      </c>
      <c r="AB487" t="e">
        <f t="shared" si="182"/>
        <v>#DIV/0!</v>
      </c>
      <c r="AC487" t="e">
        <f t="shared" si="183"/>
        <v>#DIV/0!</v>
      </c>
      <c r="AD487">
        <v>1</v>
      </c>
      <c r="AE487">
        <f t="shared" si="184"/>
        <v>0</v>
      </c>
    </row>
    <row r="488" spans="12:31" ht="16" x14ac:dyDescent="0.2">
      <c r="L488" s="24"/>
      <c r="M488" s="25">
        <f t="shared" si="167"/>
        <v>0</v>
      </c>
      <c r="N488" s="4">
        <f t="shared" si="168"/>
        <v>0.88035451142012677</v>
      </c>
      <c r="O488" s="26">
        <f t="shared" si="169"/>
        <v>0.93827208815999996</v>
      </c>
      <c r="P488" s="26">
        <f t="shared" si="170"/>
        <v>0</v>
      </c>
      <c r="Q488" s="26">
        <f t="shared" si="171"/>
        <v>0</v>
      </c>
      <c r="R488" s="26" t="e">
        <f t="shared" si="172"/>
        <v>#DIV/0!</v>
      </c>
      <c r="S488" s="27" t="e">
        <f t="shared" si="173"/>
        <v>#DIV/0!</v>
      </c>
      <c r="T488" s="27" t="e">
        <f t="shared" si="174"/>
        <v>#DIV/0!</v>
      </c>
      <c r="U488" s="28" t="e">
        <f t="shared" si="175"/>
        <v>#DIV/0!</v>
      </c>
      <c r="V488" t="e">
        <f t="shared" si="176"/>
        <v>#DIV/0!</v>
      </c>
      <c r="W488" t="e">
        <f t="shared" si="177"/>
        <v>#DIV/0!</v>
      </c>
      <c r="X488" t="e">
        <f t="shared" si="178"/>
        <v>#DIV/0!</v>
      </c>
      <c r="Y488" t="e">
        <f t="shared" si="179"/>
        <v>#DIV/0!</v>
      </c>
      <c r="Z488" t="e">
        <f t="shared" si="180"/>
        <v>#DIV/0!</v>
      </c>
      <c r="AA488" t="e">
        <f t="shared" si="181"/>
        <v>#DIV/0!</v>
      </c>
      <c r="AB488" t="e">
        <f t="shared" si="182"/>
        <v>#DIV/0!</v>
      </c>
      <c r="AC488" t="e">
        <f t="shared" si="183"/>
        <v>#DIV/0!</v>
      </c>
      <c r="AD488">
        <v>1</v>
      </c>
      <c r="AE488">
        <f t="shared" si="184"/>
        <v>0</v>
      </c>
    </row>
    <row r="489" spans="12:31" ht="16" x14ac:dyDescent="0.2">
      <c r="L489" s="24"/>
      <c r="M489" s="25">
        <f t="shared" si="167"/>
        <v>0</v>
      </c>
      <c r="N489" s="4">
        <f t="shared" si="168"/>
        <v>0.88035451142012677</v>
      </c>
      <c r="O489" s="26">
        <f t="shared" si="169"/>
        <v>0.93827208815999996</v>
      </c>
      <c r="P489" s="26">
        <f t="shared" si="170"/>
        <v>0</v>
      </c>
      <c r="Q489" s="26">
        <f t="shared" si="171"/>
        <v>0</v>
      </c>
      <c r="R489" s="26" t="e">
        <f t="shared" si="172"/>
        <v>#DIV/0!</v>
      </c>
      <c r="S489" s="27" t="e">
        <f t="shared" si="173"/>
        <v>#DIV/0!</v>
      </c>
      <c r="T489" s="27" t="e">
        <f t="shared" si="174"/>
        <v>#DIV/0!</v>
      </c>
      <c r="U489" s="28" t="e">
        <f t="shared" si="175"/>
        <v>#DIV/0!</v>
      </c>
      <c r="V489" t="e">
        <f t="shared" si="176"/>
        <v>#DIV/0!</v>
      </c>
      <c r="W489" t="e">
        <f t="shared" si="177"/>
        <v>#DIV/0!</v>
      </c>
      <c r="X489" t="e">
        <f t="shared" si="178"/>
        <v>#DIV/0!</v>
      </c>
      <c r="Y489" t="e">
        <f t="shared" si="179"/>
        <v>#DIV/0!</v>
      </c>
      <c r="Z489" t="e">
        <f t="shared" si="180"/>
        <v>#DIV/0!</v>
      </c>
      <c r="AA489" t="e">
        <f t="shared" si="181"/>
        <v>#DIV/0!</v>
      </c>
      <c r="AB489" t="e">
        <f t="shared" si="182"/>
        <v>#DIV/0!</v>
      </c>
      <c r="AC489" t="e">
        <f t="shared" si="183"/>
        <v>#DIV/0!</v>
      </c>
      <c r="AD489">
        <v>1</v>
      </c>
      <c r="AE489">
        <f t="shared" si="184"/>
        <v>0</v>
      </c>
    </row>
    <row r="490" spans="12:31" ht="16" x14ac:dyDescent="0.2">
      <c r="L490" s="24"/>
      <c r="M490" s="25">
        <f t="shared" si="167"/>
        <v>0</v>
      </c>
      <c r="N490" s="4">
        <f t="shared" si="168"/>
        <v>0.88035451142012677</v>
      </c>
      <c r="O490" s="26">
        <f t="shared" si="169"/>
        <v>0.93827208815999996</v>
      </c>
      <c r="P490" s="26">
        <f t="shared" si="170"/>
        <v>0</v>
      </c>
      <c r="Q490" s="26">
        <f t="shared" si="171"/>
        <v>0</v>
      </c>
      <c r="R490" s="26" t="e">
        <f t="shared" si="172"/>
        <v>#DIV/0!</v>
      </c>
      <c r="S490" s="27" t="e">
        <f t="shared" si="173"/>
        <v>#DIV/0!</v>
      </c>
      <c r="T490" s="27" t="e">
        <f t="shared" si="174"/>
        <v>#DIV/0!</v>
      </c>
      <c r="U490" s="28" t="e">
        <f t="shared" si="175"/>
        <v>#DIV/0!</v>
      </c>
      <c r="V490" t="e">
        <f t="shared" si="176"/>
        <v>#DIV/0!</v>
      </c>
      <c r="W490" t="e">
        <f t="shared" si="177"/>
        <v>#DIV/0!</v>
      </c>
      <c r="X490" t="e">
        <f t="shared" si="178"/>
        <v>#DIV/0!</v>
      </c>
      <c r="Y490" t="e">
        <f t="shared" si="179"/>
        <v>#DIV/0!</v>
      </c>
      <c r="Z490" t="e">
        <f t="shared" si="180"/>
        <v>#DIV/0!</v>
      </c>
      <c r="AA490" t="e">
        <f t="shared" si="181"/>
        <v>#DIV/0!</v>
      </c>
      <c r="AB490" t="e">
        <f t="shared" si="182"/>
        <v>#DIV/0!</v>
      </c>
      <c r="AC490" t="e">
        <f t="shared" si="183"/>
        <v>#DIV/0!</v>
      </c>
      <c r="AD490">
        <v>1</v>
      </c>
      <c r="AE490">
        <f t="shared" si="184"/>
        <v>0</v>
      </c>
    </row>
    <row r="491" spans="12:31" ht="16" x14ac:dyDescent="0.2">
      <c r="L491" s="24"/>
      <c r="M491" s="25">
        <f t="shared" si="167"/>
        <v>0</v>
      </c>
      <c r="N491" s="4">
        <f t="shared" si="168"/>
        <v>0.88035451142012677</v>
      </c>
      <c r="O491" s="26">
        <f t="shared" si="169"/>
        <v>0.93827208815999996</v>
      </c>
      <c r="P491" s="26">
        <f t="shared" si="170"/>
        <v>0</v>
      </c>
      <c r="Q491" s="26">
        <f t="shared" si="171"/>
        <v>0</v>
      </c>
      <c r="R491" s="26" t="e">
        <f t="shared" si="172"/>
        <v>#DIV/0!</v>
      </c>
      <c r="S491" s="27" t="e">
        <f t="shared" si="173"/>
        <v>#DIV/0!</v>
      </c>
      <c r="T491" s="27" t="e">
        <f t="shared" si="174"/>
        <v>#DIV/0!</v>
      </c>
      <c r="U491" s="28" t="e">
        <f t="shared" si="175"/>
        <v>#DIV/0!</v>
      </c>
      <c r="V491" t="e">
        <f t="shared" si="176"/>
        <v>#DIV/0!</v>
      </c>
      <c r="W491" t="e">
        <f t="shared" si="177"/>
        <v>#DIV/0!</v>
      </c>
      <c r="X491" t="e">
        <f t="shared" si="178"/>
        <v>#DIV/0!</v>
      </c>
      <c r="Y491" t="e">
        <f t="shared" si="179"/>
        <v>#DIV/0!</v>
      </c>
      <c r="Z491" t="e">
        <f t="shared" si="180"/>
        <v>#DIV/0!</v>
      </c>
      <c r="AA491" t="e">
        <f t="shared" si="181"/>
        <v>#DIV/0!</v>
      </c>
      <c r="AB491" t="e">
        <f t="shared" si="182"/>
        <v>#DIV/0!</v>
      </c>
      <c r="AC491" t="e">
        <f t="shared" si="183"/>
        <v>#DIV/0!</v>
      </c>
      <c r="AD491">
        <v>1</v>
      </c>
      <c r="AE491">
        <f t="shared" si="184"/>
        <v>0</v>
      </c>
    </row>
    <row r="492" spans="12:31" ht="16" x14ac:dyDescent="0.2">
      <c r="L492" s="24"/>
      <c r="M492" s="25">
        <f t="shared" si="167"/>
        <v>0</v>
      </c>
      <c r="N492" s="4">
        <f t="shared" si="168"/>
        <v>0.88035451142012677</v>
      </c>
      <c r="O492" s="26">
        <f t="shared" si="169"/>
        <v>0.93827208815999996</v>
      </c>
      <c r="P492" s="26">
        <f t="shared" si="170"/>
        <v>0</v>
      </c>
      <c r="Q492" s="26">
        <f t="shared" si="171"/>
        <v>0</v>
      </c>
      <c r="R492" s="26" t="e">
        <f t="shared" si="172"/>
        <v>#DIV/0!</v>
      </c>
      <c r="S492" s="27" t="e">
        <f t="shared" si="173"/>
        <v>#DIV/0!</v>
      </c>
      <c r="T492" s="27" t="e">
        <f t="shared" si="174"/>
        <v>#DIV/0!</v>
      </c>
      <c r="U492" s="28" t="e">
        <f t="shared" si="175"/>
        <v>#DIV/0!</v>
      </c>
      <c r="V492" t="e">
        <f t="shared" si="176"/>
        <v>#DIV/0!</v>
      </c>
      <c r="W492" t="e">
        <f t="shared" si="177"/>
        <v>#DIV/0!</v>
      </c>
      <c r="X492" t="e">
        <f t="shared" si="178"/>
        <v>#DIV/0!</v>
      </c>
      <c r="Y492" t="e">
        <f t="shared" si="179"/>
        <v>#DIV/0!</v>
      </c>
      <c r="Z492" t="e">
        <f t="shared" si="180"/>
        <v>#DIV/0!</v>
      </c>
      <c r="AA492" t="e">
        <f t="shared" si="181"/>
        <v>#DIV/0!</v>
      </c>
      <c r="AB492" t="e">
        <f t="shared" si="182"/>
        <v>#DIV/0!</v>
      </c>
      <c r="AC492" t="e">
        <f t="shared" si="183"/>
        <v>#DIV/0!</v>
      </c>
      <c r="AD492">
        <v>1</v>
      </c>
      <c r="AE492">
        <f t="shared" si="184"/>
        <v>0</v>
      </c>
    </row>
    <row r="493" spans="12:31" ht="16" x14ac:dyDescent="0.2">
      <c r="L493" s="24"/>
      <c r="M493" s="25">
        <f t="shared" si="167"/>
        <v>0</v>
      </c>
      <c r="N493" s="4">
        <f t="shared" si="168"/>
        <v>0.88035451142012677</v>
      </c>
      <c r="O493" s="26">
        <f t="shared" si="169"/>
        <v>0.93827208815999996</v>
      </c>
      <c r="P493" s="26">
        <f t="shared" si="170"/>
        <v>0</v>
      </c>
      <c r="Q493" s="26">
        <f t="shared" si="171"/>
        <v>0</v>
      </c>
      <c r="R493" s="26" t="e">
        <f t="shared" si="172"/>
        <v>#DIV/0!</v>
      </c>
      <c r="S493" s="27" t="e">
        <f t="shared" si="173"/>
        <v>#DIV/0!</v>
      </c>
      <c r="T493" s="27" t="e">
        <f t="shared" si="174"/>
        <v>#DIV/0!</v>
      </c>
      <c r="U493" s="28" t="e">
        <f t="shared" si="175"/>
        <v>#DIV/0!</v>
      </c>
      <c r="V493" t="e">
        <f t="shared" si="176"/>
        <v>#DIV/0!</v>
      </c>
      <c r="W493" t="e">
        <f t="shared" si="177"/>
        <v>#DIV/0!</v>
      </c>
      <c r="X493" t="e">
        <f t="shared" si="178"/>
        <v>#DIV/0!</v>
      </c>
      <c r="Y493" t="e">
        <f t="shared" si="179"/>
        <v>#DIV/0!</v>
      </c>
      <c r="Z493" t="e">
        <f t="shared" si="180"/>
        <v>#DIV/0!</v>
      </c>
      <c r="AA493" t="e">
        <f t="shared" si="181"/>
        <v>#DIV/0!</v>
      </c>
      <c r="AB493" t="e">
        <f t="shared" si="182"/>
        <v>#DIV/0!</v>
      </c>
      <c r="AC493" t="e">
        <f t="shared" si="183"/>
        <v>#DIV/0!</v>
      </c>
      <c r="AD493">
        <v>1</v>
      </c>
      <c r="AE493">
        <f t="shared" si="184"/>
        <v>0</v>
      </c>
    </row>
    <row r="494" spans="12:31" ht="16" x14ac:dyDescent="0.2">
      <c r="L494" s="24"/>
      <c r="M494" s="25">
        <f t="shared" si="167"/>
        <v>0</v>
      </c>
      <c r="N494" s="4">
        <f t="shared" si="168"/>
        <v>0.88035451142012677</v>
      </c>
      <c r="O494" s="26">
        <f t="shared" si="169"/>
        <v>0.93827208815999996</v>
      </c>
      <c r="P494" s="26">
        <f t="shared" si="170"/>
        <v>0</v>
      </c>
      <c r="Q494" s="26">
        <f t="shared" si="171"/>
        <v>0</v>
      </c>
      <c r="R494" s="26" t="e">
        <f t="shared" si="172"/>
        <v>#DIV/0!</v>
      </c>
      <c r="S494" s="27" t="e">
        <f t="shared" si="173"/>
        <v>#DIV/0!</v>
      </c>
      <c r="T494" s="27" t="e">
        <f t="shared" si="174"/>
        <v>#DIV/0!</v>
      </c>
      <c r="U494" s="28" t="e">
        <f t="shared" si="175"/>
        <v>#DIV/0!</v>
      </c>
      <c r="V494" t="e">
        <f t="shared" si="176"/>
        <v>#DIV/0!</v>
      </c>
      <c r="W494" t="e">
        <f t="shared" si="177"/>
        <v>#DIV/0!</v>
      </c>
      <c r="X494" t="e">
        <f t="shared" si="178"/>
        <v>#DIV/0!</v>
      </c>
      <c r="Y494" t="e">
        <f t="shared" si="179"/>
        <v>#DIV/0!</v>
      </c>
      <c r="Z494" t="e">
        <f t="shared" si="180"/>
        <v>#DIV/0!</v>
      </c>
      <c r="AA494" t="e">
        <f t="shared" si="181"/>
        <v>#DIV/0!</v>
      </c>
      <c r="AB494" t="e">
        <f t="shared" si="182"/>
        <v>#DIV/0!</v>
      </c>
      <c r="AC494" t="e">
        <f t="shared" si="183"/>
        <v>#DIV/0!</v>
      </c>
      <c r="AD494">
        <v>1</v>
      </c>
      <c r="AE494">
        <f t="shared" si="184"/>
        <v>0</v>
      </c>
    </row>
    <row r="495" spans="12:31" ht="16" x14ac:dyDescent="0.2">
      <c r="L495" s="24"/>
      <c r="M495" s="25">
        <f t="shared" si="167"/>
        <v>0</v>
      </c>
      <c r="N495" s="4">
        <f t="shared" si="168"/>
        <v>0.88035451142012677</v>
      </c>
      <c r="O495" s="26">
        <f t="shared" si="169"/>
        <v>0.93827208815999996</v>
      </c>
      <c r="P495" s="26">
        <f t="shared" si="170"/>
        <v>0</v>
      </c>
      <c r="Q495" s="26">
        <f t="shared" si="171"/>
        <v>0</v>
      </c>
      <c r="R495" s="26" t="e">
        <f t="shared" si="172"/>
        <v>#DIV/0!</v>
      </c>
      <c r="S495" s="27" t="e">
        <f t="shared" si="173"/>
        <v>#DIV/0!</v>
      </c>
      <c r="T495" s="27" t="e">
        <f t="shared" si="174"/>
        <v>#DIV/0!</v>
      </c>
      <c r="U495" s="28" t="e">
        <f t="shared" si="175"/>
        <v>#DIV/0!</v>
      </c>
      <c r="V495" t="e">
        <f t="shared" si="176"/>
        <v>#DIV/0!</v>
      </c>
      <c r="W495" t="e">
        <f t="shared" si="177"/>
        <v>#DIV/0!</v>
      </c>
      <c r="X495" t="e">
        <f t="shared" si="178"/>
        <v>#DIV/0!</v>
      </c>
      <c r="Y495" t="e">
        <f t="shared" si="179"/>
        <v>#DIV/0!</v>
      </c>
      <c r="Z495" t="e">
        <f t="shared" si="180"/>
        <v>#DIV/0!</v>
      </c>
      <c r="AA495" t="e">
        <f t="shared" si="181"/>
        <v>#DIV/0!</v>
      </c>
      <c r="AB495" t="e">
        <f t="shared" si="182"/>
        <v>#DIV/0!</v>
      </c>
      <c r="AC495" t="e">
        <f t="shared" si="183"/>
        <v>#DIV/0!</v>
      </c>
      <c r="AD495">
        <v>1</v>
      </c>
      <c r="AE495">
        <f t="shared" si="184"/>
        <v>0</v>
      </c>
    </row>
    <row r="496" spans="12:31" ht="16" x14ac:dyDescent="0.2">
      <c r="L496" s="24"/>
      <c r="M496" s="25">
        <f t="shared" si="167"/>
        <v>0</v>
      </c>
      <c r="N496" s="4">
        <f t="shared" si="168"/>
        <v>0.88035451142012677</v>
      </c>
      <c r="O496" s="26">
        <f t="shared" si="169"/>
        <v>0.93827208815999996</v>
      </c>
      <c r="P496" s="26">
        <f t="shared" si="170"/>
        <v>0</v>
      </c>
      <c r="Q496" s="26">
        <f t="shared" si="171"/>
        <v>0</v>
      </c>
      <c r="R496" s="26" t="e">
        <f t="shared" si="172"/>
        <v>#DIV/0!</v>
      </c>
      <c r="S496" s="27" t="e">
        <f t="shared" si="173"/>
        <v>#DIV/0!</v>
      </c>
      <c r="T496" s="27" t="e">
        <f t="shared" si="174"/>
        <v>#DIV/0!</v>
      </c>
      <c r="U496" s="28" t="e">
        <f t="shared" si="175"/>
        <v>#DIV/0!</v>
      </c>
      <c r="V496" t="e">
        <f t="shared" si="176"/>
        <v>#DIV/0!</v>
      </c>
      <c r="W496" t="e">
        <f t="shared" si="177"/>
        <v>#DIV/0!</v>
      </c>
      <c r="X496" t="e">
        <f t="shared" si="178"/>
        <v>#DIV/0!</v>
      </c>
      <c r="Y496" t="e">
        <f t="shared" si="179"/>
        <v>#DIV/0!</v>
      </c>
      <c r="Z496" t="e">
        <f t="shared" si="180"/>
        <v>#DIV/0!</v>
      </c>
      <c r="AA496" t="e">
        <f t="shared" si="181"/>
        <v>#DIV/0!</v>
      </c>
      <c r="AB496" t="e">
        <f t="shared" si="182"/>
        <v>#DIV/0!</v>
      </c>
      <c r="AC496" t="e">
        <f t="shared" si="183"/>
        <v>#DIV/0!</v>
      </c>
      <c r="AD496">
        <v>1</v>
      </c>
      <c r="AE496">
        <f t="shared" si="184"/>
        <v>0</v>
      </c>
    </row>
    <row r="497" spans="12:31" ht="16" x14ac:dyDescent="0.2">
      <c r="L497" s="24"/>
      <c r="M497" s="25">
        <f t="shared" si="167"/>
        <v>0</v>
      </c>
      <c r="N497" s="4">
        <f t="shared" si="168"/>
        <v>0.88035451142012677</v>
      </c>
      <c r="O497" s="26">
        <f t="shared" si="169"/>
        <v>0.93827208815999996</v>
      </c>
      <c r="P497" s="26">
        <f t="shared" si="170"/>
        <v>0</v>
      </c>
      <c r="Q497" s="26">
        <f t="shared" si="171"/>
        <v>0</v>
      </c>
      <c r="R497" s="26" t="e">
        <f t="shared" si="172"/>
        <v>#DIV/0!</v>
      </c>
      <c r="S497" s="27" t="e">
        <f t="shared" si="173"/>
        <v>#DIV/0!</v>
      </c>
      <c r="T497" s="27" t="e">
        <f t="shared" si="174"/>
        <v>#DIV/0!</v>
      </c>
      <c r="U497" s="28" t="e">
        <f t="shared" si="175"/>
        <v>#DIV/0!</v>
      </c>
      <c r="V497" t="e">
        <f t="shared" si="176"/>
        <v>#DIV/0!</v>
      </c>
      <c r="W497" t="e">
        <f t="shared" si="177"/>
        <v>#DIV/0!</v>
      </c>
      <c r="X497" t="e">
        <f t="shared" si="178"/>
        <v>#DIV/0!</v>
      </c>
      <c r="Y497" t="e">
        <f t="shared" si="179"/>
        <v>#DIV/0!</v>
      </c>
      <c r="Z497" t="e">
        <f t="shared" si="180"/>
        <v>#DIV/0!</v>
      </c>
      <c r="AA497" t="e">
        <f t="shared" si="181"/>
        <v>#DIV/0!</v>
      </c>
      <c r="AB497" t="e">
        <f t="shared" si="182"/>
        <v>#DIV/0!</v>
      </c>
      <c r="AC497" t="e">
        <f t="shared" si="183"/>
        <v>#DIV/0!</v>
      </c>
      <c r="AD497">
        <v>1</v>
      </c>
      <c r="AE497">
        <f t="shared" si="184"/>
        <v>0</v>
      </c>
    </row>
    <row r="498" spans="12:31" ht="16" x14ac:dyDescent="0.2">
      <c r="L498" s="24"/>
      <c r="M498" s="25">
        <f t="shared" si="167"/>
        <v>0</v>
      </c>
      <c r="N498" s="4">
        <f t="shared" si="168"/>
        <v>0.88035451142012677</v>
      </c>
      <c r="O498" s="26">
        <f t="shared" si="169"/>
        <v>0.93827208815999996</v>
      </c>
      <c r="P498" s="26">
        <f t="shared" si="170"/>
        <v>0</v>
      </c>
      <c r="Q498" s="26">
        <f t="shared" si="171"/>
        <v>0</v>
      </c>
      <c r="R498" s="26" t="e">
        <f t="shared" si="172"/>
        <v>#DIV/0!</v>
      </c>
      <c r="S498" s="27" t="e">
        <f t="shared" si="173"/>
        <v>#DIV/0!</v>
      </c>
      <c r="T498" s="27" t="e">
        <f t="shared" si="174"/>
        <v>#DIV/0!</v>
      </c>
      <c r="U498" s="28" t="e">
        <f t="shared" si="175"/>
        <v>#DIV/0!</v>
      </c>
      <c r="V498" t="e">
        <f t="shared" si="176"/>
        <v>#DIV/0!</v>
      </c>
      <c r="W498" t="e">
        <f t="shared" si="177"/>
        <v>#DIV/0!</v>
      </c>
      <c r="X498" t="e">
        <f t="shared" si="178"/>
        <v>#DIV/0!</v>
      </c>
      <c r="Y498" t="e">
        <f t="shared" si="179"/>
        <v>#DIV/0!</v>
      </c>
      <c r="Z498" t="e">
        <f t="shared" si="180"/>
        <v>#DIV/0!</v>
      </c>
      <c r="AA498" t="e">
        <f t="shared" si="181"/>
        <v>#DIV/0!</v>
      </c>
      <c r="AB498" t="e">
        <f t="shared" si="182"/>
        <v>#DIV/0!</v>
      </c>
      <c r="AC498" t="e">
        <f t="shared" si="183"/>
        <v>#DIV/0!</v>
      </c>
      <c r="AD498">
        <v>1</v>
      </c>
      <c r="AE498">
        <f t="shared" si="184"/>
        <v>0</v>
      </c>
    </row>
    <row r="499" spans="12:31" ht="16" x14ac:dyDescent="0.2">
      <c r="L499" s="24"/>
      <c r="M499" s="25">
        <f t="shared" si="167"/>
        <v>0</v>
      </c>
      <c r="N499" s="4">
        <f t="shared" si="168"/>
        <v>0.88035451142012677</v>
      </c>
      <c r="O499" s="26">
        <f t="shared" si="169"/>
        <v>0.93827208815999996</v>
      </c>
      <c r="P499" s="26">
        <f t="shared" si="170"/>
        <v>0</v>
      </c>
      <c r="Q499" s="26">
        <f t="shared" si="171"/>
        <v>0</v>
      </c>
      <c r="R499" s="26" t="e">
        <f t="shared" si="172"/>
        <v>#DIV/0!</v>
      </c>
      <c r="S499" s="27" t="e">
        <f t="shared" si="173"/>
        <v>#DIV/0!</v>
      </c>
      <c r="T499" s="27" t="e">
        <f t="shared" si="174"/>
        <v>#DIV/0!</v>
      </c>
      <c r="U499" s="28" t="e">
        <f t="shared" si="175"/>
        <v>#DIV/0!</v>
      </c>
      <c r="V499" t="e">
        <f t="shared" si="176"/>
        <v>#DIV/0!</v>
      </c>
      <c r="W499" t="e">
        <f t="shared" si="177"/>
        <v>#DIV/0!</v>
      </c>
      <c r="X499" t="e">
        <f t="shared" si="178"/>
        <v>#DIV/0!</v>
      </c>
      <c r="Y499" t="e">
        <f t="shared" si="179"/>
        <v>#DIV/0!</v>
      </c>
      <c r="Z499" t="e">
        <f t="shared" si="180"/>
        <v>#DIV/0!</v>
      </c>
      <c r="AA499" t="e">
        <f t="shared" si="181"/>
        <v>#DIV/0!</v>
      </c>
      <c r="AB499" t="e">
        <f t="shared" si="182"/>
        <v>#DIV/0!</v>
      </c>
      <c r="AC499" t="e">
        <f t="shared" si="183"/>
        <v>#DIV/0!</v>
      </c>
      <c r="AD499">
        <v>1</v>
      </c>
      <c r="AE499">
        <f t="shared" si="184"/>
        <v>0</v>
      </c>
    </row>
    <row r="500" spans="12:31" ht="16" x14ac:dyDescent="0.2">
      <c r="L500" s="24"/>
      <c r="M500" s="25">
        <f t="shared" si="167"/>
        <v>0</v>
      </c>
      <c r="N500" s="4">
        <f t="shared" si="168"/>
        <v>0.88035451142012677</v>
      </c>
      <c r="O500" s="26">
        <f t="shared" si="169"/>
        <v>0.93827208815999996</v>
      </c>
      <c r="P500" s="26">
        <f t="shared" si="170"/>
        <v>0</v>
      </c>
      <c r="Q500" s="26">
        <f t="shared" si="171"/>
        <v>0</v>
      </c>
      <c r="R500" s="26" t="e">
        <f t="shared" si="172"/>
        <v>#DIV/0!</v>
      </c>
      <c r="S500" s="27" t="e">
        <f t="shared" si="173"/>
        <v>#DIV/0!</v>
      </c>
      <c r="T500" s="27" t="e">
        <f t="shared" si="174"/>
        <v>#DIV/0!</v>
      </c>
      <c r="U500" s="28" t="e">
        <f t="shared" si="175"/>
        <v>#DIV/0!</v>
      </c>
      <c r="V500" t="e">
        <f t="shared" si="176"/>
        <v>#DIV/0!</v>
      </c>
      <c r="W500" t="e">
        <f t="shared" si="177"/>
        <v>#DIV/0!</v>
      </c>
      <c r="X500" t="e">
        <f t="shared" si="178"/>
        <v>#DIV/0!</v>
      </c>
      <c r="Y500" t="e">
        <f t="shared" si="179"/>
        <v>#DIV/0!</v>
      </c>
      <c r="Z500" t="e">
        <f t="shared" si="180"/>
        <v>#DIV/0!</v>
      </c>
      <c r="AA500" t="e">
        <f t="shared" si="181"/>
        <v>#DIV/0!</v>
      </c>
      <c r="AB500" t="e">
        <f t="shared" si="182"/>
        <v>#DIV/0!</v>
      </c>
      <c r="AC500" t="e">
        <f t="shared" si="183"/>
        <v>#DIV/0!</v>
      </c>
      <c r="AD500">
        <v>1</v>
      </c>
      <c r="AE500">
        <f t="shared" si="184"/>
        <v>0</v>
      </c>
    </row>
    <row r="501" spans="12:31" ht="16" x14ac:dyDescent="0.2">
      <c r="L501" s="24"/>
      <c r="M501" s="25">
        <f t="shared" si="167"/>
        <v>0</v>
      </c>
      <c r="N501" s="4">
        <f t="shared" si="168"/>
        <v>0.88035451142012677</v>
      </c>
      <c r="O501" s="26">
        <f t="shared" si="169"/>
        <v>0.93827208815999996</v>
      </c>
      <c r="P501" s="26">
        <f t="shared" si="170"/>
        <v>0</v>
      </c>
      <c r="Q501" s="26">
        <f t="shared" si="171"/>
        <v>0</v>
      </c>
      <c r="R501" s="26" t="e">
        <f t="shared" si="172"/>
        <v>#DIV/0!</v>
      </c>
      <c r="S501" s="27" t="e">
        <f t="shared" si="173"/>
        <v>#DIV/0!</v>
      </c>
      <c r="T501" s="27" t="e">
        <f t="shared" si="174"/>
        <v>#DIV/0!</v>
      </c>
      <c r="U501" s="28" t="e">
        <f t="shared" si="175"/>
        <v>#DIV/0!</v>
      </c>
      <c r="V501" t="e">
        <f t="shared" si="176"/>
        <v>#DIV/0!</v>
      </c>
      <c r="W501" t="e">
        <f t="shared" si="177"/>
        <v>#DIV/0!</v>
      </c>
      <c r="X501" t="e">
        <f t="shared" si="178"/>
        <v>#DIV/0!</v>
      </c>
      <c r="Y501" t="e">
        <f t="shared" si="179"/>
        <v>#DIV/0!</v>
      </c>
      <c r="Z501" t="e">
        <f t="shared" si="180"/>
        <v>#DIV/0!</v>
      </c>
      <c r="AA501" t="e">
        <f t="shared" si="181"/>
        <v>#DIV/0!</v>
      </c>
      <c r="AB501" t="e">
        <f t="shared" si="182"/>
        <v>#DIV/0!</v>
      </c>
      <c r="AC501" t="e">
        <f t="shared" si="183"/>
        <v>#DIV/0!</v>
      </c>
      <c r="AD501">
        <v>1</v>
      </c>
      <c r="AE501">
        <f t="shared" si="184"/>
        <v>0</v>
      </c>
    </row>
    <row r="502" spans="12:31" ht="16" x14ac:dyDescent="0.2">
      <c r="L502" s="24"/>
      <c r="M502" s="25">
        <f t="shared" si="167"/>
        <v>0</v>
      </c>
      <c r="N502" s="4">
        <f t="shared" si="168"/>
        <v>0.88035451142012677</v>
      </c>
      <c r="O502" s="26">
        <f t="shared" si="169"/>
        <v>0.93827208815999996</v>
      </c>
      <c r="P502" s="26">
        <f t="shared" si="170"/>
        <v>0</v>
      </c>
      <c r="Q502" s="26">
        <f t="shared" si="171"/>
        <v>0</v>
      </c>
      <c r="R502" s="26" t="e">
        <f t="shared" si="172"/>
        <v>#DIV/0!</v>
      </c>
      <c r="S502" s="27" t="e">
        <f t="shared" si="173"/>
        <v>#DIV/0!</v>
      </c>
      <c r="T502" s="27" t="e">
        <f t="shared" si="174"/>
        <v>#DIV/0!</v>
      </c>
      <c r="U502" s="28" t="e">
        <f t="shared" si="175"/>
        <v>#DIV/0!</v>
      </c>
      <c r="V502" t="e">
        <f t="shared" si="176"/>
        <v>#DIV/0!</v>
      </c>
      <c r="W502" t="e">
        <f t="shared" si="177"/>
        <v>#DIV/0!</v>
      </c>
      <c r="X502" t="e">
        <f t="shared" si="178"/>
        <v>#DIV/0!</v>
      </c>
      <c r="Y502" t="e">
        <f t="shared" si="179"/>
        <v>#DIV/0!</v>
      </c>
      <c r="Z502" t="e">
        <f t="shared" si="180"/>
        <v>#DIV/0!</v>
      </c>
      <c r="AA502" t="e">
        <f t="shared" si="181"/>
        <v>#DIV/0!</v>
      </c>
      <c r="AB502" t="e">
        <f t="shared" si="182"/>
        <v>#DIV/0!</v>
      </c>
      <c r="AC502" t="e">
        <f t="shared" si="183"/>
        <v>#DIV/0!</v>
      </c>
      <c r="AD502">
        <v>1</v>
      </c>
      <c r="AE502">
        <f t="shared" si="184"/>
        <v>0</v>
      </c>
    </row>
    <row r="503" spans="12:31" ht="16" x14ac:dyDescent="0.2">
      <c r="L503" s="24"/>
      <c r="M503" s="25">
        <f t="shared" si="167"/>
        <v>0</v>
      </c>
      <c r="N503" s="4">
        <f t="shared" si="168"/>
        <v>0.88035451142012677</v>
      </c>
      <c r="O503" s="26">
        <f t="shared" si="169"/>
        <v>0.93827208815999996</v>
      </c>
      <c r="P503" s="26">
        <f t="shared" si="170"/>
        <v>0</v>
      </c>
      <c r="Q503" s="26">
        <f t="shared" si="171"/>
        <v>0</v>
      </c>
      <c r="R503" s="26" t="e">
        <f t="shared" si="172"/>
        <v>#DIV/0!</v>
      </c>
      <c r="S503" s="27" t="e">
        <f t="shared" si="173"/>
        <v>#DIV/0!</v>
      </c>
      <c r="T503" s="27" t="e">
        <f t="shared" si="174"/>
        <v>#DIV/0!</v>
      </c>
      <c r="U503" s="28" t="e">
        <f t="shared" si="175"/>
        <v>#DIV/0!</v>
      </c>
      <c r="V503" t="e">
        <f t="shared" si="176"/>
        <v>#DIV/0!</v>
      </c>
      <c r="W503" t="e">
        <f t="shared" si="177"/>
        <v>#DIV/0!</v>
      </c>
      <c r="X503" t="e">
        <f t="shared" si="178"/>
        <v>#DIV/0!</v>
      </c>
      <c r="Y503" t="e">
        <f t="shared" si="179"/>
        <v>#DIV/0!</v>
      </c>
      <c r="Z503" t="e">
        <f t="shared" si="180"/>
        <v>#DIV/0!</v>
      </c>
      <c r="AA503" t="e">
        <f t="shared" si="181"/>
        <v>#DIV/0!</v>
      </c>
      <c r="AB503" t="e">
        <f t="shared" si="182"/>
        <v>#DIV/0!</v>
      </c>
      <c r="AC503" t="e">
        <f t="shared" si="183"/>
        <v>#DIV/0!</v>
      </c>
      <c r="AD503">
        <v>1</v>
      </c>
      <c r="AE503">
        <f t="shared" si="184"/>
        <v>0</v>
      </c>
    </row>
    <row r="504" spans="12:31" ht="16" x14ac:dyDescent="0.2">
      <c r="L504" s="24"/>
      <c r="M504" s="25">
        <f t="shared" si="167"/>
        <v>0</v>
      </c>
      <c r="N504" s="4">
        <f t="shared" si="168"/>
        <v>0.88035451142012677</v>
      </c>
      <c r="O504" s="26">
        <f t="shared" si="169"/>
        <v>0.93827208815999996</v>
      </c>
      <c r="P504" s="26">
        <f t="shared" si="170"/>
        <v>0</v>
      </c>
      <c r="Q504" s="26">
        <f t="shared" si="171"/>
        <v>0</v>
      </c>
      <c r="R504" s="26" t="e">
        <f t="shared" si="172"/>
        <v>#DIV/0!</v>
      </c>
      <c r="S504" s="27" t="e">
        <f t="shared" si="173"/>
        <v>#DIV/0!</v>
      </c>
      <c r="T504" s="27" t="e">
        <f t="shared" si="174"/>
        <v>#DIV/0!</v>
      </c>
      <c r="U504" s="28" t="e">
        <f t="shared" si="175"/>
        <v>#DIV/0!</v>
      </c>
      <c r="V504" t="e">
        <f t="shared" si="176"/>
        <v>#DIV/0!</v>
      </c>
      <c r="W504" t="e">
        <f t="shared" si="177"/>
        <v>#DIV/0!</v>
      </c>
      <c r="X504" t="e">
        <f t="shared" si="178"/>
        <v>#DIV/0!</v>
      </c>
      <c r="Y504" t="e">
        <f t="shared" si="179"/>
        <v>#DIV/0!</v>
      </c>
      <c r="Z504" t="e">
        <f t="shared" si="180"/>
        <v>#DIV/0!</v>
      </c>
      <c r="AA504" t="e">
        <f t="shared" si="181"/>
        <v>#DIV/0!</v>
      </c>
      <c r="AB504" t="e">
        <f t="shared" si="182"/>
        <v>#DIV/0!</v>
      </c>
      <c r="AC504" t="e">
        <f t="shared" si="183"/>
        <v>#DIV/0!</v>
      </c>
      <c r="AD504">
        <v>1</v>
      </c>
      <c r="AE504">
        <f t="shared" si="184"/>
        <v>0</v>
      </c>
    </row>
    <row r="505" spans="12:31" ht="16" x14ac:dyDescent="0.2">
      <c r="L505" s="24"/>
      <c r="M505" s="25">
        <f t="shared" si="167"/>
        <v>0</v>
      </c>
      <c r="N505" s="4">
        <f t="shared" si="168"/>
        <v>0.88035451142012677</v>
      </c>
      <c r="O505" s="26">
        <f t="shared" si="169"/>
        <v>0.93827208815999996</v>
      </c>
      <c r="P505" s="26">
        <f t="shared" si="170"/>
        <v>0</v>
      </c>
      <c r="Q505" s="26">
        <f t="shared" si="171"/>
        <v>0</v>
      </c>
      <c r="R505" s="26" t="e">
        <f t="shared" si="172"/>
        <v>#DIV/0!</v>
      </c>
      <c r="S505" s="27" t="e">
        <f t="shared" si="173"/>
        <v>#DIV/0!</v>
      </c>
      <c r="T505" s="27" t="e">
        <f t="shared" si="174"/>
        <v>#DIV/0!</v>
      </c>
      <c r="U505" s="28" t="e">
        <f t="shared" si="175"/>
        <v>#DIV/0!</v>
      </c>
      <c r="V505" t="e">
        <f t="shared" si="176"/>
        <v>#DIV/0!</v>
      </c>
      <c r="W505" t="e">
        <f t="shared" si="177"/>
        <v>#DIV/0!</v>
      </c>
      <c r="X505" t="e">
        <f t="shared" si="178"/>
        <v>#DIV/0!</v>
      </c>
      <c r="Y505" t="e">
        <f t="shared" si="179"/>
        <v>#DIV/0!</v>
      </c>
      <c r="Z505" t="e">
        <f t="shared" si="180"/>
        <v>#DIV/0!</v>
      </c>
      <c r="AA505" t="e">
        <f t="shared" si="181"/>
        <v>#DIV/0!</v>
      </c>
      <c r="AB505" t="e">
        <f t="shared" si="182"/>
        <v>#DIV/0!</v>
      </c>
      <c r="AC505" t="e">
        <f t="shared" si="183"/>
        <v>#DIV/0!</v>
      </c>
      <c r="AD505">
        <v>1</v>
      </c>
      <c r="AE505">
        <f t="shared" si="184"/>
        <v>0</v>
      </c>
    </row>
    <row r="506" spans="12:31" ht="16" x14ac:dyDescent="0.2">
      <c r="L506" s="24"/>
      <c r="M506" s="25">
        <f t="shared" si="167"/>
        <v>0</v>
      </c>
      <c r="N506" s="4">
        <f t="shared" si="168"/>
        <v>0.88035451142012677</v>
      </c>
      <c r="O506" s="26">
        <f t="shared" si="169"/>
        <v>0.93827208815999996</v>
      </c>
      <c r="P506" s="26">
        <f t="shared" si="170"/>
        <v>0</v>
      </c>
      <c r="Q506" s="26">
        <f t="shared" si="171"/>
        <v>0</v>
      </c>
      <c r="R506" s="26" t="e">
        <f t="shared" si="172"/>
        <v>#DIV/0!</v>
      </c>
      <c r="S506" s="27" t="e">
        <f t="shared" si="173"/>
        <v>#DIV/0!</v>
      </c>
      <c r="T506" s="27" t="e">
        <f t="shared" si="174"/>
        <v>#DIV/0!</v>
      </c>
      <c r="U506" s="28" t="e">
        <f t="shared" si="175"/>
        <v>#DIV/0!</v>
      </c>
      <c r="V506" t="e">
        <f t="shared" si="176"/>
        <v>#DIV/0!</v>
      </c>
      <c r="W506" t="e">
        <f t="shared" si="177"/>
        <v>#DIV/0!</v>
      </c>
      <c r="X506" t="e">
        <f t="shared" si="178"/>
        <v>#DIV/0!</v>
      </c>
      <c r="Y506" t="e">
        <f t="shared" si="179"/>
        <v>#DIV/0!</v>
      </c>
      <c r="Z506" t="e">
        <f t="shared" si="180"/>
        <v>#DIV/0!</v>
      </c>
      <c r="AA506" t="e">
        <f t="shared" si="181"/>
        <v>#DIV/0!</v>
      </c>
      <c r="AB506" t="e">
        <f t="shared" si="182"/>
        <v>#DIV/0!</v>
      </c>
      <c r="AC506" t="e">
        <f t="shared" si="183"/>
        <v>#DIV/0!</v>
      </c>
      <c r="AD506">
        <v>1</v>
      </c>
      <c r="AE506">
        <f t="shared" si="184"/>
        <v>0</v>
      </c>
    </row>
    <row r="507" spans="12:31" ht="16" x14ac:dyDescent="0.2">
      <c r="L507" s="24"/>
      <c r="M507" s="25">
        <f t="shared" si="167"/>
        <v>0</v>
      </c>
      <c r="N507" s="4">
        <f t="shared" si="168"/>
        <v>0.88035451142012677</v>
      </c>
      <c r="O507" s="26">
        <f t="shared" si="169"/>
        <v>0.93827208815999996</v>
      </c>
      <c r="P507" s="26">
        <f t="shared" si="170"/>
        <v>0</v>
      </c>
      <c r="Q507" s="26">
        <f t="shared" si="171"/>
        <v>0</v>
      </c>
      <c r="R507" s="26" t="e">
        <f t="shared" si="172"/>
        <v>#DIV/0!</v>
      </c>
      <c r="S507" s="27" t="e">
        <f t="shared" si="173"/>
        <v>#DIV/0!</v>
      </c>
      <c r="T507" s="27" t="e">
        <f t="shared" si="174"/>
        <v>#DIV/0!</v>
      </c>
      <c r="U507" s="28" t="e">
        <f t="shared" si="175"/>
        <v>#DIV/0!</v>
      </c>
      <c r="V507" t="e">
        <f t="shared" si="176"/>
        <v>#DIV/0!</v>
      </c>
      <c r="W507" t="e">
        <f t="shared" si="177"/>
        <v>#DIV/0!</v>
      </c>
      <c r="X507" t="e">
        <f t="shared" si="178"/>
        <v>#DIV/0!</v>
      </c>
      <c r="Y507" t="e">
        <f t="shared" si="179"/>
        <v>#DIV/0!</v>
      </c>
      <c r="Z507" t="e">
        <f t="shared" si="180"/>
        <v>#DIV/0!</v>
      </c>
      <c r="AA507" t="e">
        <f t="shared" si="181"/>
        <v>#DIV/0!</v>
      </c>
      <c r="AB507" t="e">
        <f t="shared" si="182"/>
        <v>#DIV/0!</v>
      </c>
      <c r="AC507" t="e">
        <f t="shared" si="183"/>
        <v>#DIV/0!</v>
      </c>
      <c r="AD507">
        <v>1</v>
      </c>
      <c r="AE507">
        <f t="shared" si="184"/>
        <v>0</v>
      </c>
    </row>
    <row r="508" spans="12:31" ht="16" x14ac:dyDescent="0.2">
      <c r="L508" s="24"/>
      <c r="M508" s="25">
        <f t="shared" si="167"/>
        <v>0</v>
      </c>
      <c r="N508" s="4">
        <f t="shared" si="168"/>
        <v>0.88035451142012677</v>
      </c>
      <c r="O508" s="26">
        <f t="shared" si="169"/>
        <v>0.93827208815999996</v>
      </c>
      <c r="P508" s="26">
        <f t="shared" si="170"/>
        <v>0</v>
      </c>
      <c r="Q508" s="26">
        <f t="shared" si="171"/>
        <v>0</v>
      </c>
      <c r="R508" s="26" t="e">
        <f t="shared" si="172"/>
        <v>#DIV/0!</v>
      </c>
      <c r="S508" s="27" t="e">
        <f t="shared" si="173"/>
        <v>#DIV/0!</v>
      </c>
      <c r="T508" s="27" t="e">
        <f t="shared" si="174"/>
        <v>#DIV/0!</v>
      </c>
      <c r="U508" s="28" t="e">
        <f t="shared" si="175"/>
        <v>#DIV/0!</v>
      </c>
      <c r="V508" t="e">
        <f t="shared" si="176"/>
        <v>#DIV/0!</v>
      </c>
      <c r="W508" t="e">
        <f t="shared" si="177"/>
        <v>#DIV/0!</v>
      </c>
      <c r="X508" t="e">
        <f t="shared" si="178"/>
        <v>#DIV/0!</v>
      </c>
      <c r="Y508" t="e">
        <f t="shared" si="179"/>
        <v>#DIV/0!</v>
      </c>
      <c r="Z508" t="e">
        <f t="shared" si="180"/>
        <v>#DIV/0!</v>
      </c>
      <c r="AA508" t="e">
        <f t="shared" si="181"/>
        <v>#DIV/0!</v>
      </c>
      <c r="AB508" t="e">
        <f t="shared" si="182"/>
        <v>#DIV/0!</v>
      </c>
      <c r="AC508" t="e">
        <f t="shared" si="183"/>
        <v>#DIV/0!</v>
      </c>
      <c r="AD508">
        <v>1</v>
      </c>
      <c r="AE508">
        <f t="shared" si="184"/>
        <v>0</v>
      </c>
    </row>
    <row r="509" spans="12:31" ht="16" x14ac:dyDescent="0.2">
      <c r="L509" s="24"/>
      <c r="M509" s="25">
        <f t="shared" si="167"/>
        <v>0</v>
      </c>
      <c r="N509" s="4">
        <f t="shared" si="168"/>
        <v>0.88035451142012677</v>
      </c>
      <c r="O509" s="26">
        <f t="shared" si="169"/>
        <v>0.93827208815999996</v>
      </c>
      <c r="P509" s="26">
        <f t="shared" si="170"/>
        <v>0</v>
      </c>
      <c r="Q509" s="26">
        <f t="shared" si="171"/>
        <v>0</v>
      </c>
      <c r="R509" s="26" t="e">
        <f t="shared" si="172"/>
        <v>#DIV/0!</v>
      </c>
      <c r="S509" s="27" t="e">
        <f t="shared" si="173"/>
        <v>#DIV/0!</v>
      </c>
      <c r="T509" s="27" t="e">
        <f t="shared" si="174"/>
        <v>#DIV/0!</v>
      </c>
      <c r="U509" s="28" t="e">
        <f t="shared" si="175"/>
        <v>#DIV/0!</v>
      </c>
      <c r="V509" t="e">
        <f t="shared" si="176"/>
        <v>#DIV/0!</v>
      </c>
      <c r="W509" t="e">
        <f t="shared" si="177"/>
        <v>#DIV/0!</v>
      </c>
      <c r="X509" t="e">
        <f t="shared" si="178"/>
        <v>#DIV/0!</v>
      </c>
      <c r="Y509" t="e">
        <f t="shared" si="179"/>
        <v>#DIV/0!</v>
      </c>
      <c r="Z509" t="e">
        <f t="shared" si="180"/>
        <v>#DIV/0!</v>
      </c>
      <c r="AA509" t="e">
        <f t="shared" si="181"/>
        <v>#DIV/0!</v>
      </c>
      <c r="AB509" t="e">
        <f t="shared" si="182"/>
        <v>#DIV/0!</v>
      </c>
      <c r="AC509" t="e">
        <f t="shared" si="183"/>
        <v>#DIV/0!</v>
      </c>
      <c r="AD509">
        <v>1</v>
      </c>
      <c r="AE509">
        <f t="shared" si="184"/>
        <v>0</v>
      </c>
    </row>
    <row r="510" spans="12:31" ht="16" x14ac:dyDescent="0.2">
      <c r="L510" s="24"/>
      <c r="M510" s="25">
        <f t="shared" si="167"/>
        <v>0</v>
      </c>
      <c r="N510" s="4">
        <f t="shared" si="168"/>
        <v>0.88035451142012677</v>
      </c>
      <c r="O510" s="26">
        <f t="shared" si="169"/>
        <v>0.93827208815999996</v>
      </c>
      <c r="P510" s="26">
        <f t="shared" si="170"/>
        <v>0</v>
      </c>
      <c r="Q510" s="26">
        <f t="shared" si="171"/>
        <v>0</v>
      </c>
      <c r="R510" s="26" t="e">
        <f t="shared" si="172"/>
        <v>#DIV/0!</v>
      </c>
      <c r="S510" s="27" t="e">
        <f t="shared" si="173"/>
        <v>#DIV/0!</v>
      </c>
      <c r="T510" s="27" t="e">
        <f t="shared" si="174"/>
        <v>#DIV/0!</v>
      </c>
      <c r="U510" s="28" t="e">
        <f t="shared" si="175"/>
        <v>#DIV/0!</v>
      </c>
      <c r="V510" t="e">
        <f t="shared" si="176"/>
        <v>#DIV/0!</v>
      </c>
      <c r="W510" t="e">
        <f t="shared" si="177"/>
        <v>#DIV/0!</v>
      </c>
      <c r="X510" t="e">
        <f t="shared" si="178"/>
        <v>#DIV/0!</v>
      </c>
      <c r="Y510" t="e">
        <f t="shared" si="179"/>
        <v>#DIV/0!</v>
      </c>
      <c r="Z510" t="e">
        <f t="shared" si="180"/>
        <v>#DIV/0!</v>
      </c>
      <c r="AA510" t="e">
        <f t="shared" si="181"/>
        <v>#DIV/0!</v>
      </c>
      <c r="AB510" t="e">
        <f t="shared" si="182"/>
        <v>#DIV/0!</v>
      </c>
      <c r="AC510" t="e">
        <f t="shared" si="183"/>
        <v>#DIV/0!</v>
      </c>
      <c r="AD510">
        <v>1</v>
      </c>
      <c r="AE510">
        <f t="shared" si="184"/>
        <v>0</v>
      </c>
    </row>
    <row r="511" spans="12:31" ht="16" x14ac:dyDescent="0.2">
      <c r="L511" s="24"/>
      <c r="M511" s="25">
        <f t="shared" si="167"/>
        <v>0</v>
      </c>
      <c r="N511" s="4">
        <f t="shared" si="168"/>
        <v>0.88035451142012677</v>
      </c>
      <c r="O511" s="26">
        <f t="shared" si="169"/>
        <v>0.93827208815999996</v>
      </c>
      <c r="P511" s="26">
        <f t="shared" si="170"/>
        <v>0</v>
      </c>
      <c r="Q511" s="26">
        <f t="shared" si="171"/>
        <v>0</v>
      </c>
      <c r="R511" s="26" t="e">
        <f t="shared" si="172"/>
        <v>#DIV/0!</v>
      </c>
      <c r="S511" s="27" t="e">
        <f t="shared" si="173"/>
        <v>#DIV/0!</v>
      </c>
      <c r="T511" s="27" t="e">
        <f t="shared" si="174"/>
        <v>#DIV/0!</v>
      </c>
      <c r="U511" s="28" t="e">
        <f t="shared" si="175"/>
        <v>#DIV/0!</v>
      </c>
      <c r="V511" t="e">
        <f t="shared" si="176"/>
        <v>#DIV/0!</v>
      </c>
      <c r="W511" t="e">
        <f t="shared" si="177"/>
        <v>#DIV/0!</v>
      </c>
      <c r="X511" t="e">
        <f t="shared" si="178"/>
        <v>#DIV/0!</v>
      </c>
      <c r="Y511" t="e">
        <f t="shared" si="179"/>
        <v>#DIV/0!</v>
      </c>
      <c r="Z511" t="e">
        <f t="shared" si="180"/>
        <v>#DIV/0!</v>
      </c>
      <c r="AA511" t="e">
        <f t="shared" si="181"/>
        <v>#DIV/0!</v>
      </c>
      <c r="AB511" t="e">
        <f t="shared" si="182"/>
        <v>#DIV/0!</v>
      </c>
      <c r="AC511" t="e">
        <f t="shared" si="183"/>
        <v>#DIV/0!</v>
      </c>
      <c r="AD511">
        <v>1</v>
      </c>
      <c r="AE511">
        <f t="shared" si="184"/>
        <v>0</v>
      </c>
    </row>
    <row r="512" spans="12:31" ht="16" x14ac:dyDescent="0.2">
      <c r="L512" s="24"/>
      <c r="M512" s="25">
        <f t="shared" si="167"/>
        <v>0</v>
      </c>
      <c r="N512" s="4">
        <f t="shared" si="168"/>
        <v>0.88035451142012677</v>
      </c>
      <c r="O512" s="26">
        <f t="shared" si="169"/>
        <v>0.93827208815999996</v>
      </c>
      <c r="P512" s="26">
        <f t="shared" si="170"/>
        <v>0</v>
      </c>
      <c r="Q512" s="26">
        <f t="shared" si="171"/>
        <v>0</v>
      </c>
      <c r="R512" s="26" t="e">
        <f t="shared" si="172"/>
        <v>#DIV/0!</v>
      </c>
      <c r="S512" s="27" t="e">
        <f t="shared" si="173"/>
        <v>#DIV/0!</v>
      </c>
      <c r="T512" s="27" t="e">
        <f t="shared" si="174"/>
        <v>#DIV/0!</v>
      </c>
      <c r="U512" s="28" t="e">
        <f t="shared" si="175"/>
        <v>#DIV/0!</v>
      </c>
      <c r="V512" t="e">
        <f t="shared" si="176"/>
        <v>#DIV/0!</v>
      </c>
      <c r="W512" t="e">
        <f t="shared" si="177"/>
        <v>#DIV/0!</v>
      </c>
      <c r="X512" t="e">
        <f t="shared" si="178"/>
        <v>#DIV/0!</v>
      </c>
      <c r="Y512" t="e">
        <f t="shared" si="179"/>
        <v>#DIV/0!</v>
      </c>
      <c r="Z512" t="e">
        <f t="shared" si="180"/>
        <v>#DIV/0!</v>
      </c>
      <c r="AA512" t="e">
        <f t="shared" si="181"/>
        <v>#DIV/0!</v>
      </c>
      <c r="AB512" t="e">
        <f t="shared" si="182"/>
        <v>#DIV/0!</v>
      </c>
      <c r="AC512" t="e">
        <f t="shared" si="183"/>
        <v>#DIV/0!</v>
      </c>
      <c r="AD512">
        <v>1</v>
      </c>
      <c r="AE512">
        <f t="shared" si="184"/>
        <v>0</v>
      </c>
    </row>
    <row r="513" spans="12:31" ht="16" x14ac:dyDescent="0.2">
      <c r="L513" s="24"/>
      <c r="M513" s="25">
        <f t="shared" si="167"/>
        <v>0</v>
      </c>
      <c r="N513" s="4">
        <f t="shared" si="168"/>
        <v>0.88035451142012677</v>
      </c>
      <c r="O513" s="26">
        <f t="shared" si="169"/>
        <v>0.93827208815999996</v>
      </c>
      <c r="P513" s="26">
        <f t="shared" si="170"/>
        <v>0</v>
      </c>
      <c r="Q513" s="26">
        <f t="shared" si="171"/>
        <v>0</v>
      </c>
      <c r="R513" s="26" t="e">
        <f t="shared" si="172"/>
        <v>#DIV/0!</v>
      </c>
      <c r="S513" s="27" t="e">
        <f t="shared" si="173"/>
        <v>#DIV/0!</v>
      </c>
      <c r="T513" s="27" t="e">
        <f t="shared" si="174"/>
        <v>#DIV/0!</v>
      </c>
      <c r="U513" s="28" t="e">
        <f t="shared" si="175"/>
        <v>#DIV/0!</v>
      </c>
      <c r="V513" t="e">
        <f t="shared" si="176"/>
        <v>#DIV/0!</v>
      </c>
      <c r="W513" t="e">
        <f t="shared" si="177"/>
        <v>#DIV/0!</v>
      </c>
      <c r="X513" t="e">
        <f t="shared" si="178"/>
        <v>#DIV/0!</v>
      </c>
      <c r="Y513" t="e">
        <f t="shared" si="179"/>
        <v>#DIV/0!</v>
      </c>
      <c r="Z513" t="e">
        <f t="shared" si="180"/>
        <v>#DIV/0!</v>
      </c>
      <c r="AA513" t="e">
        <f t="shared" si="181"/>
        <v>#DIV/0!</v>
      </c>
      <c r="AB513" t="e">
        <f t="shared" si="182"/>
        <v>#DIV/0!</v>
      </c>
      <c r="AC513" t="e">
        <f t="shared" si="183"/>
        <v>#DIV/0!</v>
      </c>
      <c r="AD513">
        <v>1</v>
      </c>
      <c r="AE513">
        <f t="shared" si="184"/>
        <v>0</v>
      </c>
    </row>
    <row r="514" spans="12:31" ht="16" x14ac:dyDescent="0.2">
      <c r="L514" s="24"/>
      <c r="M514" s="25">
        <f t="shared" si="167"/>
        <v>0</v>
      </c>
      <c r="N514" s="4">
        <f t="shared" si="168"/>
        <v>0.88035451142012677</v>
      </c>
      <c r="O514" s="26">
        <f t="shared" si="169"/>
        <v>0.93827208815999996</v>
      </c>
      <c r="P514" s="26">
        <f t="shared" si="170"/>
        <v>0</v>
      </c>
      <c r="Q514" s="26">
        <f t="shared" si="171"/>
        <v>0</v>
      </c>
      <c r="R514" s="26" t="e">
        <f t="shared" si="172"/>
        <v>#DIV/0!</v>
      </c>
      <c r="S514" s="27" t="e">
        <f t="shared" si="173"/>
        <v>#DIV/0!</v>
      </c>
      <c r="T514" s="27" t="e">
        <f t="shared" si="174"/>
        <v>#DIV/0!</v>
      </c>
      <c r="U514" s="28" t="e">
        <f t="shared" si="175"/>
        <v>#DIV/0!</v>
      </c>
      <c r="V514" t="e">
        <f t="shared" si="176"/>
        <v>#DIV/0!</v>
      </c>
      <c r="W514" t="e">
        <f t="shared" si="177"/>
        <v>#DIV/0!</v>
      </c>
      <c r="X514" t="e">
        <f t="shared" si="178"/>
        <v>#DIV/0!</v>
      </c>
      <c r="Y514" t="e">
        <f t="shared" si="179"/>
        <v>#DIV/0!</v>
      </c>
      <c r="Z514" t="e">
        <f t="shared" si="180"/>
        <v>#DIV/0!</v>
      </c>
      <c r="AA514" t="e">
        <f t="shared" si="181"/>
        <v>#DIV/0!</v>
      </c>
      <c r="AB514" t="e">
        <f t="shared" si="182"/>
        <v>#DIV/0!</v>
      </c>
      <c r="AC514" t="e">
        <f t="shared" si="183"/>
        <v>#DIV/0!</v>
      </c>
      <c r="AD514">
        <v>1</v>
      </c>
      <c r="AE514">
        <f t="shared" si="184"/>
        <v>0</v>
      </c>
    </row>
    <row r="515" spans="12:31" ht="16" x14ac:dyDescent="0.2">
      <c r="L515" s="24"/>
      <c r="M515" s="25">
        <f t="shared" si="167"/>
        <v>0</v>
      </c>
      <c r="N515" s="4">
        <f t="shared" si="168"/>
        <v>0.88035451142012677</v>
      </c>
      <c r="O515" s="26">
        <f t="shared" si="169"/>
        <v>0.93827208815999996</v>
      </c>
      <c r="P515" s="26">
        <f t="shared" si="170"/>
        <v>0</v>
      </c>
      <c r="Q515" s="26">
        <f t="shared" si="171"/>
        <v>0</v>
      </c>
      <c r="R515" s="26" t="e">
        <f t="shared" si="172"/>
        <v>#DIV/0!</v>
      </c>
      <c r="S515" s="27" t="e">
        <f t="shared" si="173"/>
        <v>#DIV/0!</v>
      </c>
      <c r="T515" s="27" t="e">
        <f t="shared" si="174"/>
        <v>#DIV/0!</v>
      </c>
      <c r="U515" s="28" t="e">
        <f t="shared" si="175"/>
        <v>#DIV/0!</v>
      </c>
      <c r="V515" t="e">
        <f t="shared" si="176"/>
        <v>#DIV/0!</v>
      </c>
      <c r="W515" t="e">
        <f t="shared" si="177"/>
        <v>#DIV/0!</v>
      </c>
      <c r="X515" t="e">
        <f t="shared" si="178"/>
        <v>#DIV/0!</v>
      </c>
      <c r="Y515" t="e">
        <f t="shared" si="179"/>
        <v>#DIV/0!</v>
      </c>
      <c r="Z515" t="e">
        <f t="shared" si="180"/>
        <v>#DIV/0!</v>
      </c>
      <c r="AA515" t="e">
        <f t="shared" si="181"/>
        <v>#DIV/0!</v>
      </c>
      <c r="AB515" t="e">
        <f t="shared" si="182"/>
        <v>#DIV/0!</v>
      </c>
      <c r="AC515" t="e">
        <f t="shared" si="183"/>
        <v>#DIV/0!</v>
      </c>
      <c r="AD515">
        <v>1</v>
      </c>
      <c r="AE515">
        <f t="shared" si="184"/>
        <v>0</v>
      </c>
    </row>
    <row r="516" spans="12:31" ht="16" x14ac:dyDescent="0.2">
      <c r="L516" s="24"/>
      <c r="M516" s="25">
        <f t="shared" ref="M516:M579" si="185">4*C516*(C516-E516)*Q516</f>
        <v>0</v>
      </c>
      <c r="N516" s="4">
        <f t="shared" ref="N516:N579" si="186">MP^2+2*MP*E516-M516</f>
        <v>0.88035451142012677</v>
      </c>
      <c r="O516" s="26">
        <f t="shared" ref="O516:O579" si="187">SQRT(N516)</f>
        <v>0.93827208815999996</v>
      </c>
      <c r="P516" s="26">
        <f t="shared" ref="P516:P579" si="188">PI()*D516/180</f>
        <v>0</v>
      </c>
      <c r="Q516" s="26">
        <f t="shared" ref="Q516:Q579" si="189">(SIN(P516/2))^2</f>
        <v>0</v>
      </c>
      <c r="R516" s="26" t="e">
        <f t="shared" ref="R516:R579" si="190">1/(1+2*(1+E516^2/M516)*(TAN(P516/2))^2)</f>
        <v>#DIV/0!</v>
      </c>
      <c r="S516" s="27" t="e">
        <f t="shared" ref="S516:S579" si="191">(1/137)*(C516-E516)*(N516-MP^2)/((4*PI()^2*M516*MP*C516)*(1-R516))</f>
        <v>#DIV/0!</v>
      </c>
      <c r="T516" s="27" t="e">
        <f t="shared" ref="T516:T579" si="192">F516/S516</f>
        <v>#DIV/0!</v>
      </c>
      <c r="U516" s="28" t="e">
        <f t="shared" ref="U516:U579" si="193">G516/S516</f>
        <v>#DIV/0!</v>
      </c>
      <c r="V516" t="e">
        <f t="shared" ref="V516:V579" si="194">4*(1/137)^2*(1-Q516)*(C516-E516)^2/M516^2</f>
        <v>#DIV/0!</v>
      </c>
      <c r="W516" t="e">
        <f t="shared" ref="W516:W579" si="195">(1/V516)*R516*(M516+E516^2)^2/M516^2</f>
        <v>#DIV/0!</v>
      </c>
      <c r="X516" t="e">
        <f t="shared" ref="X516:X579" si="196">(M516+E516^2)^2/(4*(1/137)^2*(C516-E516)^2*(1-Q516+2*Q516*(M516+E516^2)/M516))</f>
        <v>#DIV/0!</v>
      </c>
      <c r="Y516" t="e">
        <f t="shared" ref="Y516:Y579" si="197">AD516*X516*F516</f>
        <v>#DIV/0!</v>
      </c>
      <c r="Z516" t="e">
        <f t="shared" ref="Z516:Z579" si="198">AD516*X516*G516</f>
        <v>#DIV/0!</v>
      </c>
      <c r="AA516" t="e">
        <f t="shared" ref="AA516:AA579" si="199">R516</f>
        <v>#DIV/0!</v>
      </c>
      <c r="AB516" t="e">
        <f t="shared" ref="AB516:AB579" si="200">Y516/(0.1973269^2*10000000)</f>
        <v>#DIV/0!</v>
      </c>
      <c r="AC516" t="e">
        <f t="shared" ref="AC516:AC579" si="201">Z516/(0.1973269^2*10000000)</f>
        <v>#DIV/0!</v>
      </c>
      <c r="AD516">
        <v>1</v>
      </c>
      <c r="AE516">
        <f t="shared" ref="AE516:AE579" si="202">SQRT(M516+E516^2)</f>
        <v>0</v>
      </c>
    </row>
    <row r="517" spans="12:31" ht="16" x14ac:dyDescent="0.2">
      <c r="L517" s="24"/>
      <c r="M517" s="25">
        <f t="shared" si="185"/>
        <v>0</v>
      </c>
      <c r="N517" s="4">
        <f t="shared" si="186"/>
        <v>0.88035451142012677</v>
      </c>
      <c r="O517" s="26">
        <f t="shared" si="187"/>
        <v>0.93827208815999996</v>
      </c>
      <c r="P517" s="26">
        <f t="shared" si="188"/>
        <v>0</v>
      </c>
      <c r="Q517" s="26">
        <f t="shared" si="189"/>
        <v>0</v>
      </c>
      <c r="R517" s="26" t="e">
        <f t="shared" si="190"/>
        <v>#DIV/0!</v>
      </c>
      <c r="S517" s="27" t="e">
        <f t="shared" si="191"/>
        <v>#DIV/0!</v>
      </c>
      <c r="T517" s="27" t="e">
        <f t="shared" si="192"/>
        <v>#DIV/0!</v>
      </c>
      <c r="U517" s="28" t="e">
        <f t="shared" si="193"/>
        <v>#DIV/0!</v>
      </c>
      <c r="V517" t="e">
        <f t="shared" si="194"/>
        <v>#DIV/0!</v>
      </c>
      <c r="W517" t="e">
        <f t="shared" si="195"/>
        <v>#DIV/0!</v>
      </c>
      <c r="X517" t="e">
        <f t="shared" si="196"/>
        <v>#DIV/0!</v>
      </c>
      <c r="Y517" t="e">
        <f t="shared" si="197"/>
        <v>#DIV/0!</v>
      </c>
      <c r="Z517" t="e">
        <f t="shared" si="198"/>
        <v>#DIV/0!</v>
      </c>
      <c r="AA517" t="e">
        <f t="shared" si="199"/>
        <v>#DIV/0!</v>
      </c>
      <c r="AB517" t="e">
        <f t="shared" si="200"/>
        <v>#DIV/0!</v>
      </c>
      <c r="AC517" t="e">
        <f t="shared" si="201"/>
        <v>#DIV/0!</v>
      </c>
      <c r="AD517">
        <v>1</v>
      </c>
      <c r="AE517">
        <f t="shared" si="202"/>
        <v>0</v>
      </c>
    </row>
    <row r="518" spans="12:31" ht="16" x14ac:dyDescent="0.2">
      <c r="L518" s="24"/>
      <c r="M518" s="25">
        <f t="shared" si="185"/>
        <v>0</v>
      </c>
      <c r="N518" s="4">
        <f t="shared" si="186"/>
        <v>0.88035451142012677</v>
      </c>
      <c r="O518" s="26">
        <f t="shared" si="187"/>
        <v>0.93827208815999996</v>
      </c>
      <c r="P518" s="26">
        <f t="shared" si="188"/>
        <v>0</v>
      </c>
      <c r="Q518" s="26">
        <f t="shared" si="189"/>
        <v>0</v>
      </c>
      <c r="R518" s="26" t="e">
        <f t="shared" si="190"/>
        <v>#DIV/0!</v>
      </c>
      <c r="S518" s="27" t="e">
        <f t="shared" si="191"/>
        <v>#DIV/0!</v>
      </c>
      <c r="T518" s="27" t="e">
        <f t="shared" si="192"/>
        <v>#DIV/0!</v>
      </c>
      <c r="U518" s="28" t="e">
        <f t="shared" si="193"/>
        <v>#DIV/0!</v>
      </c>
      <c r="V518" t="e">
        <f t="shared" si="194"/>
        <v>#DIV/0!</v>
      </c>
      <c r="W518" t="e">
        <f t="shared" si="195"/>
        <v>#DIV/0!</v>
      </c>
      <c r="X518" t="e">
        <f t="shared" si="196"/>
        <v>#DIV/0!</v>
      </c>
      <c r="Y518" t="e">
        <f t="shared" si="197"/>
        <v>#DIV/0!</v>
      </c>
      <c r="Z518" t="e">
        <f t="shared" si="198"/>
        <v>#DIV/0!</v>
      </c>
      <c r="AA518" t="e">
        <f t="shared" si="199"/>
        <v>#DIV/0!</v>
      </c>
      <c r="AB518" t="e">
        <f t="shared" si="200"/>
        <v>#DIV/0!</v>
      </c>
      <c r="AC518" t="e">
        <f t="shared" si="201"/>
        <v>#DIV/0!</v>
      </c>
      <c r="AD518">
        <v>1</v>
      </c>
      <c r="AE518">
        <f t="shared" si="202"/>
        <v>0</v>
      </c>
    </row>
    <row r="519" spans="12:31" ht="16" x14ac:dyDescent="0.2">
      <c r="L519" s="24"/>
      <c r="M519" s="25">
        <f t="shared" si="185"/>
        <v>0</v>
      </c>
      <c r="N519" s="4">
        <f t="shared" si="186"/>
        <v>0.88035451142012677</v>
      </c>
      <c r="O519" s="26">
        <f t="shared" si="187"/>
        <v>0.93827208815999996</v>
      </c>
      <c r="P519" s="26">
        <f t="shared" si="188"/>
        <v>0</v>
      </c>
      <c r="Q519" s="26">
        <f t="shared" si="189"/>
        <v>0</v>
      </c>
      <c r="R519" s="26" t="e">
        <f t="shared" si="190"/>
        <v>#DIV/0!</v>
      </c>
      <c r="S519" s="27" t="e">
        <f t="shared" si="191"/>
        <v>#DIV/0!</v>
      </c>
      <c r="T519" s="27" t="e">
        <f t="shared" si="192"/>
        <v>#DIV/0!</v>
      </c>
      <c r="U519" s="28" t="e">
        <f t="shared" si="193"/>
        <v>#DIV/0!</v>
      </c>
      <c r="V519" t="e">
        <f t="shared" si="194"/>
        <v>#DIV/0!</v>
      </c>
      <c r="W519" t="e">
        <f t="shared" si="195"/>
        <v>#DIV/0!</v>
      </c>
      <c r="X519" t="e">
        <f t="shared" si="196"/>
        <v>#DIV/0!</v>
      </c>
      <c r="Y519" t="e">
        <f t="shared" si="197"/>
        <v>#DIV/0!</v>
      </c>
      <c r="Z519" t="e">
        <f t="shared" si="198"/>
        <v>#DIV/0!</v>
      </c>
      <c r="AA519" t="e">
        <f t="shared" si="199"/>
        <v>#DIV/0!</v>
      </c>
      <c r="AB519" t="e">
        <f t="shared" si="200"/>
        <v>#DIV/0!</v>
      </c>
      <c r="AC519" t="e">
        <f t="shared" si="201"/>
        <v>#DIV/0!</v>
      </c>
      <c r="AD519">
        <v>1</v>
      </c>
      <c r="AE519">
        <f t="shared" si="202"/>
        <v>0</v>
      </c>
    </row>
    <row r="520" spans="12:31" ht="16" x14ac:dyDescent="0.2">
      <c r="L520" s="24"/>
      <c r="M520" s="25">
        <f t="shared" si="185"/>
        <v>0</v>
      </c>
      <c r="N520" s="4">
        <f t="shared" si="186"/>
        <v>0.88035451142012677</v>
      </c>
      <c r="O520" s="26">
        <f t="shared" si="187"/>
        <v>0.93827208815999996</v>
      </c>
      <c r="P520" s="26">
        <f t="shared" si="188"/>
        <v>0</v>
      </c>
      <c r="Q520" s="26">
        <f t="shared" si="189"/>
        <v>0</v>
      </c>
      <c r="R520" s="26" t="e">
        <f t="shared" si="190"/>
        <v>#DIV/0!</v>
      </c>
      <c r="S520" s="27" t="e">
        <f t="shared" si="191"/>
        <v>#DIV/0!</v>
      </c>
      <c r="T520" s="27" t="e">
        <f t="shared" si="192"/>
        <v>#DIV/0!</v>
      </c>
      <c r="U520" s="28" t="e">
        <f t="shared" si="193"/>
        <v>#DIV/0!</v>
      </c>
      <c r="V520" t="e">
        <f t="shared" si="194"/>
        <v>#DIV/0!</v>
      </c>
      <c r="W520" t="e">
        <f t="shared" si="195"/>
        <v>#DIV/0!</v>
      </c>
      <c r="X520" t="e">
        <f t="shared" si="196"/>
        <v>#DIV/0!</v>
      </c>
      <c r="Y520" t="e">
        <f t="shared" si="197"/>
        <v>#DIV/0!</v>
      </c>
      <c r="Z520" t="e">
        <f t="shared" si="198"/>
        <v>#DIV/0!</v>
      </c>
      <c r="AA520" t="e">
        <f t="shared" si="199"/>
        <v>#DIV/0!</v>
      </c>
      <c r="AB520" t="e">
        <f t="shared" si="200"/>
        <v>#DIV/0!</v>
      </c>
      <c r="AC520" t="e">
        <f t="shared" si="201"/>
        <v>#DIV/0!</v>
      </c>
      <c r="AD520">
        <v>1</v>
      </c>
      <c r="AE520">
        <f t="shared" si="202"/>
        <v>0</v>
      </c>
    </row>
    <row r="521" spans="12:31" ht="16" x14ac:dyDescent="0.2">
      <c r="L521" s="24"/>
      <c r="M521" s="25">
        <f t="shared" si="185"/>
        <v>0</v>
      </c>
      <c r="N521" s="4">
        <f t="shared" si="186"/>
        <v>0.88035451142012677</v>
      </c>
      <c r="O521" s="26">
        <f t="shared" si="187"/>
        <v>0.93827208815999996</v>
      </c>
      <c r="P521" s="26">
        <f t="shared" si="188"/>
        <v>0</v>
      </c>
      <c r="Q521" s="26">
        <f t="shared" si="189"/>
        <v>0</v>
      </c>
      <c r="R521" s="26" t="e">
        <f t="shared" si="190"/>
        <v>#DIV/0!</v>
      </c>
      <c r="S521" s="27" t="e">
        <f t="shared" si="191"/>
        <v>#DIV/0!</v>
      </c>
      <c r="T521" s="27" t="e">
        <f t="shared" si="192"/>
        <v>#DIV/0!</v>
      </c>
      <c r="U521" s="28" t="e">
        <f t="shared" si="193"/>
        <v>#DIV/0!</v>
      </c>
      <c r="V521" t="e">
        <f t="shared" si="194"/>
        <v>#DIV/0!</v>
      </c>
      <c r="W521" t="e">
        <f t="shared" si="195"/>
        <v>#DIV/0!</v>
      </c>
      <c r="X521" t="e">
        <f t="shared" si="196"/>
        <v>#DIV/0!</v>
      </c>
      <c r="Y521" t="e">
        <f t="shared" si="197"/>
        <v>#DIV/0!</v>
      </c>
      <c r="Z521" t="e">
        <f t="shared" si="198"/>
        <v>#DIV/0!</v>
      </c>
      <c r="AA521" t="e">
        <f t="shared" si="199"/>
        <v>#DIV/0!</v>
      </c>
      <c r="AB521" t="e">
        <f t="shared" si="200"/>
        <v>#DIV/0!</v>
      </c>
      <c r="AC521" t="e">
        <f t="shared" si="201"/>
        <v>#DIV/0!</v>
      </c>
      <c r="AD521">
        <v>1</v>
      </c>
      <c r="AE521">
        <f t="shared" si="202"/>
        <v>0</v>
      </c>
    </row>
    <row r="522" spans="12:31" ht="16" x14ac:dyDescent="0.2">
      <c r="L522" s="24"/>
      <c r="M522" s="25">
        <f t="shared" si="185"/>
        <v>0</v>
      </c>
      <c r="N522" s="4">
        <f t="shared" si="186"/>
        <v>0.88035451142012677</v>
      </c>
      <c r="O522" s="26">
        <f t="shared" si="187"/>
        <v>0.93827208815999996</v>
      </c>
      <c r="P522" s="26">
        <f t="shared" si="188"/>
        <v>0</v>
      </c>
      <c r="Q522" s="26">
        <f t="shared" si="189"/>
        <v>0</v>
      </c>
      <c r="R522" s="26" t="e">
        <f t="shared" si="190"/>
        <v>#DIV/0!</v>
      </c>
      <c r="S522" s="27" t="e">
        <f t="shared" si="191"/>
        <v>#DIV/0!</v>
      </c>
      <c r="T522" s="27" t="e">
        <f t="shared" si="192"/>
        <v>#DIV/0!</v>
      </c>
      <c r="U522" s="28" t="e">
        <f t="shared" si="193"/>
        <v>#DIV/0!</v>
      </c>
      <c r="V522" t="e">
        <f t="shared" si="194"/>
        <v>#DIV/0!</v>
      </c>
      <c r="W522" t="e">
        <f t="shared" si="195"/>
        <v>#DIV/0!</v>
      </c>
      <c r="X522" t="e">
        <f t="shared" si="196"/>
        <v>#DIV/0!</v>
      </c>
      <c r="Y522" t="e">
        <f t="shared" si="197"/>
        <v>#DIV/0!</v>
      </c>
      <c r="Z522" t="e">
        <f t="shared" si="198"/>
        <v>#DIV/0!</v>
      </c>
      <c r="AA522" t="e">
        <f t="shared" si="199"/>
        <v>#DIV/0!</v>
      </c>
      <c r="AB522" t="e">
        <f t="shared" si="200"/>
        <v>#DIV/0!</v>
      </c>
      <c r="AC522" t="e">
        <f t="shared" si="201"/>
        <v>#DIV/0!</v>
      </c>
      <c r="AD522">
        <v>1</v>
      </c>
      <c r="AE522">
        <f t="shared" si="202"/>
        <v>0</v>
      </c>
    </row>
    <row r="523" spans="12:31" ht="16" x14ac:dyDescent="0.2">
      <c r="L523" s="24"/>
      <c r="M523" s="25">
        <f t="shared" si="185"/>
        <v>0</v>
      </c>
      <c r="N523" s="4">
        <f t="shared" si="186"/>
        <v>0.88035451142012677</v>
      </c>
      <c r="O523" s="26">
        <f t="shared" si="187"/>
        <v>0.93827208815999996</v>
      </c>
      <c r="P523" s="26">
        <f t="shared" si="188"/>
        <v>0</v>
      </c>
      <c r="Q523" s="26">
        <f t="shared" si="189"/>
        <v>0</v>
      </c>
      <c r="R523" s="26" t="e">
        <f t="shared" si="190"/>
        <v>#DIV/0!</v>
      </c>
      <c r="S523" s="27" t="e">
        <f t="shared" si="191"/>
        <v>#DIV/0!</v>
      </c>
      <c r="T523" s="27" t="e">
        <f t="shared" si="192"/>
        <v>#DIV/0!</v>
      </c>
      <c r="U523" s="28" t="e">
        <f t="shared" si="193"/>
        <v>#DIV/0!</v>
      </c>
      <c r="V523" t="e">
        <f t="shared" si="194"/>
        <v>#DIV/0!</v>
      </c>
      <c r="W523" t="e">
        <f t="shared" si="195"/>
        <v>#DIV/0!</v>
      </c>
      <c r="X523" t="e">
        <f t="shared" si="196"/>
        <v>#DIV/0!</v>
      </c>
      <c r="Y523" t="e">
        <f t="shared" si="197"/>
        <v>#DIV/0!</v>
      </c>
      <c r="Z523" t="e">
        <f t="shared" si="198"/>
        <v>#DIV/0!</v>
      </c>
      <c r="AA523" t="e">
        <f t="shared" si="199"/>
        <v>#DIV/0!</v>
      </c>
      <c r="AB523" t="e">
        <f t="shared" si="200"/>
        <v>#DIV/0!</v>
      </c>
      <c r="AC523" t="e">
        <f t="shared" si="201"/>
        <v>#DIV/0!</v>
      </c>
      <c r="AD523">
        <v>1</v>
      </c>
      <c r="AE523">
        <f t="shared" si="202"/>
        <v>0</v>
      </c>
    </row>
    <row r="524" spans="12:31" ht="16" x14ac:dyDescent="0.2">
      <c r="L524" s="24"/>
      <c r="M524" s="25">
        <f t="shared" si="185"/>
        <v>0</v>
      </c>
      <c r="N524" s="4">
        <f t="shared" si="186"/>
        <v>0.88035451142012677</v>
      </c>
      <c r="O524" s="26">
        <f t="shared" si="187"/>
        <v>0.93827208815999996</v>
      </c>
      <c r="P524" s="26">
        <f t="shared" si="188"/>
        <v>0</v>
      </c>
      <c r="Q524" s="26">
        <f t="shared" si="189"/>
        <v>0</v>
      </c>
      <c r="R524" s="26" t="e">
        <f t="shared" si="190"/>
        <v>#DIV/0!</v>
      </c>
      <c r="S524" s="27" t="e">
        <f t="shared" si="191"/>
        <v>#DIV/0!</v>
      </c>
      <c r="T524" s="27" t="e">
        <f t="shared" si="192"/>
        <v>#DIV/0!</v>
      </c>
      <c r="U524" s="28" t="e">
        <f t="shared" si="193"/>
        <v>#DIV/0!</v>
      </c>
      <c r="V524" t="e">
        <f t="shared" si="194"/>
        <v>#DIV/0!</v>
      </c>
      <c r="W524" t="e">
        <f t="shared" si="195"/>
        <v>#DIV/0!</v>
      </c>
      <c r="X524" t="e">
        <f t="shared" si="196"/>
        <v>#DIV/0!</v>
      </c>
      <c r="Y524" t="e">
        <f t="shared" si="197"/>
        <v>#DIV/0!</v>
      </c>
      <c r="Z524" t="e">
        <f t="shared" si="198"/>
        <v>#DIV/0!</v>
      </c>
      <c r="AA524" t="e">
        <f t="shared" si="199"/>
        <v>#DIV/0!</v>
      </c>
      <c r="AB524" t="e">
        <f t="shared" si="200"/>
        <v>#DIV/0!</v>
      </c>
      <c r="AC524" t="e">
        <f t="shared" si="201"/>
        <v>#DIV/0!</v>
      </c>
      <c r="AD524">
        <v>1</v>
      </c>
      <c r="AE524">
        <f t="shared" si="202"/>
        <v>0</v>
      </c>
    </row>
    <row r="525" spans="12:31" ht="16" x14ac:dyDescent="0.2">
      <c r="L525" s="24"/>
      <c r="M525" s="25">
        <f t="shared" si="185"/>
        <v>0</v>
      </c>
      <c r="N525" s="4">
        <f t="shared" si="186"/>
        <v>0.88035451142012677</v>
      </c>
      <c r="O525" s="26">
        <f t="shared" si="187"/>
        <v>0.93827208815999996</v>
      </c>
      <c r="P525" s="26">
        <f t="shared" si="188"/>
        <v>0</v>
      </c>
      <c r="Q525" s="26">
        <f t="shared" si="189"/>
        <v>0</v>
      </c>
      <c r="R525" s="26" t="e">
        <f t="shared" si="190"/>
        <v>#DIV/0!</v>
      </c>
      <c r="S525" s="27" t="e">
        <f t="shared" si="191"/>
        <v>#DIV/0!</v>
      </c>
      <c r="T525" s="27" t="e">
        <f t="shared" si="192"/>
        <v>#DIV/0!</v>
      </c>
      <c r="U525" s="28" t="e">
        <f t="shared" si="193"/>
        <v>#DIV/0!</v>
      </c>
      <c r="V525" t="e">
        <f t="shared" si="194"/>
        <v>#DIV/0!</v>
      </c>
      <c r="W525" t="e">
        <f t="shared" si="195"/>
        <v>#DIV/0!</v>
      </c>
      <c r="X525" t="e">
        <f t="shared" si="196"/>
        <v>#DIV/0!</v>
      </c>
      <c r="Y525" t="e">
        <f t="shared" si="197"/>
        <v>#DIV/0!</v>
      </c>
      <c r="Z525" t="e">
        <f t="shared" si="198"/>
        <v>#DIV/0!</v>
      </c>
      <c r="AA525" t="e">
        <f t="shared" si="199"/>
        <v>#DIV/0!</v>
      </c>
      <c r="AB525" t="e">
        <f t="shared" si="200"/>
        <v>#DIV/0!</v>
      </c>
      <c r="AC525" t="e">
        <f t="shared" si="201"/>
        <v>#DIV/0!</v>
      </c>
      <c r="AD525">
        <v>1</v>
      </c>
      <c r="AE525">
        <f t="shared" si="202"/>
        <v>0</v>
      </c>
    </row>
    <row r="526" spans="12:31" ht="16" x14ac:dyDescent="0.2">
      <c r="L526" s="24"/>
      <c r="M526" s="25">
        <f t="shared" si="185"/>
        <v>0</v>
      </c>
      <c r="N526" s="4">
        <f t="shared" si="186"/>
        <v>0.88035451142012677</v>
      </c>
      <c r="O526" s="26">
        <f t="shared" si="187"/>
        <v>0.93827208815999996</v>
      </c>
      <c r="P526" s="26">
        <f t="shared" si="188"/>
        <v>0</v>
      </c>
      <c r="Q526" s="26">
        <f t="shared" si="189"/>
        <v>0</v>
      </c>
      <c r="R526" s="26" t="e">
        <f t="shared" si="190"/>
        <v>#DIV/0!</v>
      </c>
      <c r="S526" s="27" t="e">
        <f t="shared" si="191"/>
        <v>#DIV/0!</v>
      </c>
      <c r="T526" s="27" t="e">
        <f t="shared" si="192"/>
        <v>#DIV/0!</v>
      </c>
      <c r="U526" s="28" t="e">
        <f t="shared" si="193"/>
        <v>#DIV/0!</v>
      </c>
      <c r="V526" t="e">
        <f t="shared" si="194"/>
        <v>#DIV/0!</v>
      </c>
      <c r="W526" t="e">
        <f t="shared" si="195"/>
        <v>#DIV/0!</v>
      </c>
      <c r="X526" t="e">
        <f t="shared" si="196"/>
        <v>#DIV/0!</v>
      </c>
      <c r="Y526" t="e">
        <f t="shared" si="197"/>
        <v>#DIV/0!</v>
      </c>
      <c r="Z526" t="e">
        <f t="shared" si="198"/>
        <v>#DIV/0!</v>
      </c>
      <c r="AA526" t="e">
        <f t="shared" si="199"/>
        <v>#DIV/0!</v>
      </c>
      <c r="AB526" t="e">
        <f t="shared" si="200"/>
        <v>#DIV/0!</v>
      </c>
      <c r="AC526" t="e">
        <f t="shared" si="201"/>
        <v>#DIV/0!</v>
      </c>
      <c r="AD526">
        <v>1</v>
      </c>
      <c r="AE526">
        <f t="shared" si="202"/>
        <v>0</v>
      </c>
    </row>
    <row r="527" spans="12:31" ht="16" x14ac:dyDescent="0.2">
      <c r="L527" s="24"/>
      <c r="M527" s="25">
        <f t="shared" si="185"/>
        <v>0</v>
      </c>
      <c r="N527" s="4">
        <f t="shared" si="186"/>
        <v>0.88035451142012677</v>
      </c>
      <c r="O527" s="26">
        <f t="shared" si="187"/>
        <v>0.93827208815999996</v>
      </c>
      <c r="P527" s="26">
        <f t="shared" si="188"/>
        <v>0</v>
      </c>
      <c r="Q527" s="26">
        <f t="shared" si="189"/>
        <v>0</v>
      </c>
      <c r="R527" s="26" t="e">
        <f t="shared" si="190"/>
        <v>#DIV/0!</v>
      </c>
      <c r="S527" s="27" t="e">
        <f t="shared" si="191"/>
        <v>#DIV/0!</v>
      </c>
      <c r="T527" s="27" t="e">
        <f t="shared" si="192"/>
        <v>#DIV/0!</v>
      </c>
      <c r="U527" s="28" t="e">
        <f t="shared" si="193"/>
        <v>#DIV/0!</v>
      </c>
      <c r="V527" t="e">
        <f t="shared" si="194"/>
        <v>#DIV/0!</v>
      </c>
      <c r="W527" t="e">
        <f t="shared" si="195"/>
        <v>#DIV/0!</v>
      </c>
      <c r="X527" t="e">
        <f t="shared" si="196"/>
        <v>#DIV/0!</v>
      </c>
      <c r="Y527" t="e">
        <f t="shared" si="197"/>
        <v>#DIV/0!</v>
      </c>
      <c r="Z527" t="e">
        <f t="shared" si="198"/>
        <v>#DIV/0!</v>
      </c>
      <c r="AA527" t="e">
        <f t="shared" si="199"/>
        <v>#DIV/0!</v>
      </c>
      <c r="AB527" t="e">
        <f t="shared" si="200"/>
        <v>#DIV/0!</v>
      </c>
      <c r="AC527" t="e">
        <f t="shared" si="201"/>
        <v>#DIV/0!</v>
      </c>
      <c r="AD527">
        <v>1</v>
      </c>
      <c r="AE527">
        <f t="shared" si="202"/>
        <v>0</v>
      </c>
    </row>
    <row r="528" spans="12:31" ht="16" x14ac:dyDescent="0.2">
      <c r="L528" s="24"/>
      <c r="M528" s="25">
        <f t="shared" si="185"/>
        <v>0</v>
      </c>
      <c r="N528" s="4">
        <f t="shared" si="186"/>
        <v>0.88035451142012677</v>
      </c>
      <c r="O528" s="26">
        <f t="shared" si="187"/>
        <v>0.93827208815999996</v>
      </c>
      <c r="P528" s="26">
        <f t="shared" si="188"/>
        <v>0</v>
      </c>
      <c r="Q528" s="26">
        <f t="shared" si="189"/>
        <v>0</v>
      </c>
      <c r="R528" s="26" t="e">
        <f t="shared" si="190"/>
        <v>#DIV/0!</v>
      </c>
      <c r="S528" s="27" t="e">
        <f t="shared" si="191"/>
        <v>#DIV/0!</v>
      </c>
      <c r="T528" s="27" t="e">
        <f t="shared" si="192"/>
        <v>#DIV/0!</v>
      </c>
      <c r="U528" s="28" t="e">
        <f t="shared" si="193"/>
        <v>#DIV/0!</v>
      </c>
      <c r="V528" t="e">
        <f t="shared" si="194"/>
        <v>#DIV/0!</v>
      </c>
      <c r="W528" t="e">
        <f t="shared" si="195"/>
        <v>#DIV/0!</v>
      </c>
      <c r="X528" t="e">
        <f t="shared" si="196"/>
        <v>#DIV/0!</v>
      </c>
      <c r="Y528" t="e">
        <f t="shared" si="197"/>
        <v>#DIV/0!</v>
      </c>
      <c r="Z528" t="e">
        <f t="shared" si="198"/>
        <v>#DIV/0!</v>
      </c>
      <c r="AA528" t="e">
        <f t="shared" si="199"/>
        <v>#DIV/0!</v>
      </c>
      <c r="AB528" t="e">
        <f t="shared" si="200"/>
        <v>#DIV/0!</v>
      </c>
      <c r="AC528" t="e">
        <f t="shared" si="201"/>
        <v>#DIV/0!</v>
      </c>
      <c r="AD528">
        <v>1</v>
      </c>
      <c r="AE528">
        <f t="shared" si="202"/>
        <v>0</v>
      </c>
    </row>
    <row r="529" spans="12:31" ht="16" x14ac:dyDescent="0.2">
      <c r="L529" s="24"/>
      <c r="M529" s="25">
        <f t="shared" si="185"/>
        <v>0</v>
      </c>
      <c r="N529" s="4">
        <f t="shared" si="186"/>
        <v>0.88035451142012677</v>
      </c>
      <c r="O529" s="26">
        <f t="shared" si="187"/>
        <v>0.93827208815999996</v>
      </c>
      <c r="P529" s="26">
        <f t="shared" si="188"/>
        <v>0</v>
      </c>
      <c r="Q529" s="26">
        <f t="shared" si="189"/>
        <v>0</v>
      </c>
      <c r="R529" s="26" t="e">
        <f t="shared" si="190"/>
        <v>#DIV/0!</v>
      </c>
      <c r="S529" s="27" t="e">
        <f t="shared" si="191"/>
        <v>#DIV/0!</v>
      </c>
      <c r="T529" s="27" t="e">
        <f t="shared" si="192"/>
        <v>#DIV/0!</v>
      </c>
      <c r="U529" s="28" t="e">
        <f t="shared" si="193"/>
        <v>#DIV/0!</v>
      </c>
      <c r="V529" t="e">
        <f t="shared" si="194"/>
        <v>#DIV/0!</v>
      </c>
      <c r="W529" t="e">
        <f t="shared" si="195"/>
        <v>#DIV/0!</v>
      </c>
      <c r="X529" t="e">
        <f t="shared" si="196"/>
        <v>#DIV/0!</v>
      </c>
      <c r="Y529" t="e">
        <f t="shared" si="197"/>
        <v>#DIV/0!</v>
      </c>
      <c r="Z529" t="e">
        <f t="shared" si="198"/>
        <v>#DIV/0!</v>
      </c>
      <c r="AA529" t="e">
        <f t="shared" si="199"/>
        <v>#DIV/0!</v>
      </c>
      <c r="AB529" t="e">
        <f t="shared" si="200"/>
        <v>#DIV/0!</v>
      </c>
      <c r="AC529" t="e">
        <f t="shared" si="201"/>
        <v>#DIV/0!</v>
      </c>
      <c r="AD529">
        <v>1</v>
      </c>
      <c r="AE529">
        <f t="shared" si="202"/>
        <v>0</v>
      </c>
    </row>
    <row r="530" spans="12:31" ht="16" x14ac:dyDescent="0.2">
      <c r="L530" s="24"/>
      <c r="M530" s="25">
        <f t="shared" si="185"/>
        <v>0</v>
      </c>
      <c r="N530" s="4">
        <f t="shared" si="186"/>
        <v>0.88035451142012677</v>
      </c>
      <c r="O530" s="26">
        <f t="shared" si="187"/>
        <v>0.93827208815999996</v>
      </c>
      <c r="P530" s="26">
        <f t="shared" si="188"/>
        <v>0</v>
      </c>
      <c r="Q530" s="26">
        <f t="shared" si="189"/>
        <v>0</v>
      </c>
      <c r="R530" s="26" t="e">
        <f t="shared" si="190"/>
        <v>#DIV/0!</v>
      </c>
      <c r="S530" s="27" t="e">
        <f t="shared" si="191"/>
        <v>#DIV/0!</v>
      </c>
      <c r="T530" s="27" t="e">
        <f t="shared" si="192"/>
        <v>#DIV/0!</v>
      </c>
      <c r="U530" s="28" t="e">
        <f t="shared" si="193"/>
        <v>#DIV/0!</v>
      </c>
      <c r="V530" t="e">
        <f t="shared" si="194"/>
        <v>#DIV/0!</v>
      </c>
      <c r="W530" t="e">
        <f t="shared" si="195"/>
        <v>#DIV/0!</v>
      </c>
      <c r="X530" t="e">
        <f t="shared" si="196"/>
        <v>#DIV/0!</v>
      </c>
      <c r="Y530" t="e">
        <f t="shared" si="197"/>
        <v>#DIV/0!</v>
      </c>
      <c r="Z530" t="e">
        <f t="shared" si="198"/>
        <v>#DIV/0!</v>
      </c>
      <c r="AA530" t="e">
        <f t="shared" si="199"/>
        <v>#DIV/0!</v>
      </c>
      <c r="AB530" t="e">
        <f t="shared" si="200"/>
        <v>#DIV/0!</v>
      </c>
      <c r="AC530" t="e">
        <f t="shared" si="201"/>
        <v>#DIV/0!</v>
      </c>
      <c r="AD530">
        <v>1</v>
      </c>
      <c r="AE530">
        <f t="shared" si="202"/>
        <v>0</v>
      </c>
    </row>
    <row r="531" spans="12:31" ht="16" x14ac:dyDescent="0.2">
      <c r="L531" s="24"/>
      <c r="M531" s="25">
        <f t="shared" si="185"/>
        <v>0</v>
      </c>
      <c r="N531" s="4">
        <f t="shared" si="186"/>
        <v>0.88035451142012677</v>
      </c>
      <c r="O531" s="26">
        <f t="shared" si="187"/>
        <v>0.93827208815999996</v>
      </c>
      <c r="P531" s="26">
        <f t="shared" si="188"/>
        <v>0</v>
      </c>
      <c r="Q531" s="26">
        <f t="shared" si="189"/>
        <v>0</v>
      </c>
      <c r="R531" s="26" t="e">
        <f t="shared" si="190"/>
        <v>#DIV/0!</v>
      </c>
      <c r="S531" s="27" t="e">
        <f t="shared" si="191"/>
        <v>#DIV/0!</v>
      </c>
      <c r="T531" s="27" t="e">
        <f t="shared" si="192"/>
        <v>#DIV/0!</v>
      </c>
      <c r="U531" s="28" t="e">
        <f t="shared" si="193"/>
        <v>#DIV/0!</v>
      </c>
      <c r="V531" t="e">
        <f t="shared" si="194"/>
        <v>#DIV/0!</v>
      </c>
      <c r="W531" t="e">
        <f t="shared" si="195"/>
        <v>#DIV/0!</v>
      </c>
      <c r="X531" t="e">
        <f t="shared" si="196"/>
        <v>#DIV/0!</v>
      </c>
      <c r="Y531" t="e">
        <f t="shared" si="197"/>
        <v>#DIV/0!</v>
      </c>
      <c r="Z531" t="e">
        <f t="shared" si="198"/>
        <v>#DIV/0!</v>
      </c>
      <c r="AA531" t="e">
        <f t="shared" si="199"/>
        <v>#DIV/0!</v>
      </c>
      <c r="AB531" t="e">
        <f t="shared" si="200"/>
        <v>#DIV/0!</v>
      </c>
      <c r="AC531" t="e">
        <f t="shared" si="201"/>
        <v>#DIV/0!</v>
      </c>
      <c r="AD531">
        <v>1</v>
      </c>
      <c r="AE531">
        <f t="shared" si="202"/>
        <v>0</v>
      </c>
    </row>
    <row r="532" spans="12:31" ht="16" x14ac:dyDescent="0.2">
      <c r="L532" s="24"/>
      <c r="M532" s="25">
        <f t="shared" si="185"/>
        <v>0</v>
      </c>
      <c r="N532" s="4">
        <f t="shared" si="186"/>
        <v>0.88035451142012677</v>
      </c>
      <c r="O532" s="26">
        <f t="shared" si="187"/>
        <v>0.93827208815999996</v>
      </c>
      <c r="P532" s="26">
        <f t="shared" si="188"/>
        <v>0</v>
      </c>
      <c r="Q532" s="26">
        <f t="shared" si="189"/>
        <v>0</v>
      </c>
      <c r="R532" s="26" t="e">
        <f t="shared" si="190"/>
        <v>#DIV/0!</v>
      </c>
      <c r="S532" s="27" t="e">
        <f t="shared" si="191"/>
        <v>#DIV/0!</v>
      </c>
      <c r="T532" s="27" t="e">
        <f t="shared" si="192"/>
        <v>#DIV/0!</v>
      </c>
      <c r="U532" s="28" t="e">
        <f t="shared" si="193"/>
        <v>#DIV/0!</v>
      </c>
      <c r="V532" t="e">
        <f t="shared" si="194"/>
        <v>#DIV/0!</v>
      </c>
      <c r="W532" t="e">
        <f t="shared" si="195"/>
        <v>#DIV/0!</v>
      </c>
      <c r="X532" t="e">
        <f t="shared" si="196"/>
        <v>#DIV/0!</v>
      </c>
      <c r="Y532" t="e">
        <f t="shared" si="197"/>
        <v>#DIV/0!</v>
      </c>
      <c r="Z532" t="e">
        <f t="shared" si="198"/>
        <v>#DIV/0!</v>
      </c>
      <c r="AA532" t="e">
        <f t="shared" si="199"/>
        <v>#DIV/0!</v>
      </c>
      <c r="AB532" t="e">
        <f t="shared" si="200"/>
        <v>#DIV/0!</v>
      </c>
      <c r="AC532" t="e">
        <f t="shared" si="201"/>
        <v>#DIV/0!</v>
      </c>
      <c r="AD532">
        <v>1</v>
      </c>
      <c r="AE532">
        <f t="shared" si="202"/>
        <v>0</v>
      </c>
    </row>
    <row r="533" spans="12:31" ht="16" x14ac:dyDescent="0.2">
      <c r="L533" s="24"/>
      <c r="M533" s="25">
        <f t="shared" si="185"/>
        <v>0</v>
      </c>
      <c r="N533" s="4">
        <f t="shared" si="186"/>
        <v>0.88035451142012677</v>
      </c>
      <c r="O533" s="26">
        <f t="shared" si="187"/>
        <v>0.93827208815999996</v>
      </c>
      <c r="P533" s="26">
        <f t="shared" si="188"/>
        <v>0</v>
      </c>
      <c r="Q533" s="26">
        <f t="shared" si="189"/>
        <v>0</v>
      </c>
      <c r="R533" s="26" t="e">
        <f t="shared" si="190"/>
        <v>#DIV/0!</v>
      </c>
      <c r="S533" s="27" t="e">
        <f t="shared" si="191"/>
        <v>#DIV/0!</v>
      </c>
      <c r="T533" s="27" t="e">
        <f t="shared" si="192"/>
        <v>#DIV/0!</v>
      </c>
      <c r="U533" s="28" t="e">
        <f t="shared" si="193"/>
        <v>#DIV/0!</v>
      </c>
      <c r="V533" t="e">
        <f t="shared" si="194"/>
        <v>#DIV/0!</v>
      </c>
      <c r="W533" t="e">
        <f t="shared" si="195"/>
        <v>#DIV/0!</v>
      </c>
      <c r="X533" t="e">
        <f t="shared" si="196"/>
        <v>#DIV/0!</v>
      </c>
      <c r="Y533" t="e">
        <f t="shared" si="197"/>
        <v>#DIV/0!</v>
      </c>
      <c r="Z533" t="e">
        <f t="shared" si="198"/>
        <v>#DIV/0!</v>
      </c>
      <c r="AA533" t="e">
        <f t="shared" si="199"/>
        <v>#DIV/0!</v>
      </c>
      <c r="AB533" t="e">
        <f t="shared" si="200"/>
        <v>#DIV/0!</v>
      </c>
      <c r="AC533" t="e">
        <f t="shared" si="201"/>
        <v>#DIV/0!</v>
      </c>
      <c r="AD533">
        <v>1</v>
      </c>
      <c r="AE533">
        <f t="shared" si="202"/>
        <v>0</v>
      </c>
    </row>
    <row r="534" spans="12:31" ht="16" x14ac:dyDescent="0.2">
      <c r="L534" s="24"/>
      <c r="M534" s="25">
        <f t="shared" si="185"/>
        <v>0</v>
      </c>
      <c r="N534" s="4">
        <f t="shared" si="186"/>
        <v>0.88035451142012677</v>
      </c>
      <c r="O534" s="26">
        <f t="shared" si="187"/>
        <v>0.93827208815999996</v>
      </c>
      <c r="P534" s="26">
        <f t="shared" si="188"/>
        <v>0</v>
      </c>
      <c r="Q534" s="26">
        <f t="shared" si="189"/>
        <v>0</v>
      </c>
      <c r="R534" s="26" t="e">
        <f t="shared" si="190"/>
        <v>#DIV/0!</v>
      </c>
      <c r="S534" s="27" t="e">
        <f t="shared" si="191"/>
        <v>#DIV/0!</v>
      </c>
      <c r="T534" s="27" t="e">
        <f t="shared" si="192"/>
        <v>#DIV/0!</v>
      </c>
      <c r="U534" s="28" t="e">
        <f t="shared" si="193"/>
        <v>#DIV/0!</v>
      </c>
      <c r="V534" t="e">
        <f t="shared" si="194"/>
        <v>#DIV/0!</v>
      </c>
      <c r="W534" t="e">
        <f t="shared" si="195"/>
        <v>#DIV/0!</v>
      </c>
      <c r="X534" t="e">
        <f t="shared" si="196"/>
        <v>#DIV/0!</v>
      </c>
      <c r="Y534" t="e">
        <f t="shared" si="197"/>
        <v>#DIV/0!</v>
      </c>
      <c r="Z534" t="e">
        <f t="shared" si="198"/>
        <v>#DIV/0!</v>
      </c>
      <c r="AA534" t="e">
        <f t="shared" si="199"/>
        <v>#DIV/0!</v>
      </c>
      <c r="AB534" t="e">
        <f t="shared" si="200"/>
        <v>#DIV/0!</v>
      </c>
      <c r="AC534" t="e">
        <f t="shared" si="201"/>
        <v>#DIV/0!</v>
      </c>
      <c r="AD534">
        <v>1</v>
      </c>
      <c r="AE534">
        <f t="shared" si="202"/>
        <v>0</v>
      </c>
    </row>
    <row r="535" spans="12:31" ht="16" x14ac:dyDescent="0.2">
      <c r="L535" s="24"/>
      <c r="M535" s="25">
        <f t="shared" si="185"/>
        <v>0</v>
      </c>
      <c r="N535" s="4">
        <f t="shared" si="186"/>
        <v>0.88035451142012677</v>
      </c>
      <c r="O535" s="26">
        <f t="shared" si="187"/>
        <v>0.93827208815999996</v>
      </c>
      <c r="P535" s="26">
        <f t="shared" si="188"/>
        <v>0</v>
      </c>
      <c r="Q535" s="26">
        <f t="shared" si="189"/>
        <v>0</v>
      </c>
      <c r="R535" s="26" t="e">
        <f t="shared" si="190"/>
        <v>#DIV/0!</v>
      </c>
      <c r="S535" s="27" t="e">
        <f t="shared" si="191"/>
        <v>#DIV/0!</v>
      </c>
      <c r="T535" s="27" t="e">
        <f t="shared" si="192"/>
        <v>#DIV/0!</v>
      </c>
      <c r="U535" s="28" t="e">
        <f t="shared" si="193"/>
        <v>#DIV/0!</v>
      </c>
      <c r="V535" t="e">
        <f t="shared" si="194"/>
        <v>#DIV/0!</v>
      </c>
      <c r="W535" t="e">
        <f t="shared" si="195"/>
        <v>#DIV/0!</v>
      </c>
      <c r="X535" t="e">
        <f t="shared" si="196"/>
        <v>#DIV/0!</v>
      </c>
      <c r="Y535" t="e">
        <f t="shared" si="197"/>
        <v>#DIV/0!</v>
      </c>
      <c r="Z535" t="e">
        <f t="shared" si="198"/>
        <v>#DIV/0!</v>
      </c>
      <c r="AA535" t="e">
        <f t="shared" si="199"/>
        <v>#DIV/0!</v>
      </c>
      <c r="AB535" t="e">
        <f t="shared" si="200"/>
        <v>#DIV/0!</v>
      </c>
      <c r="AC535" t="e">
        <f t="shared" si="201"/>
        <v>#DIV/0!</v>
      </c>
      <c r="AD535">
        <v>1</v>
      </c>
      <c r="AE535">
        <f t="shared" si="202"/>
        <v>0</v>
      </c>
    </row>
    <row r="536" spans="12:31" ht="16" x14ac:dyDescent="0.2">
      <c r="L536" s="24"/>
      <c r="M536" s="25">
        <f t="shared" si="185"/>
        <v>0</v>
      </c>
      <c r="N536" s="4">
        <f t="shared" si="186"/>
        <v>0.88035451142012677</v>
      </c>
      <c r="O536" s="26">
        <f t="shared" si="187"/>
        <v>0.93827208815999996</v>
      </c>
      <c r="P536" s="26">
        <f t="shared" si="188"/>
        <v>0</v>
      </c>
      <c r="Q536" s="26">
        <f t="shared" si="189"/>
        <v>0</v>
      </c>
      <c r="R536" s="26" t="e">
        <f t="shared" si="190"/>
        <v>#DIV/0!</v>
      </c>
      <c r="S536" s="27" t="e">
        <f t="shared" si="191"/>
        <v>#DIV/0!</v>
      </c>
      <c r="T536" s="27" t="e">
        <f t="shared" si="192"/>
        <v>#DIV/0!</v>
      </c>
      <c r="U536" s="28" t="e">
        <f t="shared" si="193"/>
        <v>#DIV/0!</v>
      </c>
      <c r="V536" t="e">
        <f t="shared" si="194"/>
        <v>#DIV/0!</v>
      </c>
      <c r="W536" t="e">
        <f t="shared" si="195"/>
        <v>#DIV/0!</v>
      </c>
      <c r="X536" t="e">
        <f t="shared" si="196"/>
        <v>#DIV/0!</v>
      </c>
      <c r="Y536" t="e">
        <f t="shared" si="197"/>
        <v>#DIV/0!</v>
      </c>
      <c r="Z536" t="e">
        <f t="shared" si="198"/>
        <v>#DIV/0!</v>
      </c>
      <c r="AA536" t="e">
        <f t="shared" si="199"/>
        <v>#DIV/0!</v>
      </c>
      <c r="AB536" t="e">
        <f t="shared" si="200"/>
        <v>#DIV/0!</v>
      </c>
      <c r="AC536" t="e">
        <f t="shared" si="201"/>
        <v>#DIV/0!</v>
      </c>
      <c r="AD536">
        <v>1</v>
      </c>
      <c r="AE536">
        <f t="shared" si="202"/>
        <v>0</v>
      </c>
    </row>
    <row r="537" spans="12:31" ht="16" x14ac:dyDescent="0.2">
      <c r="L537" s="24"/>
      <c r="M537" s="25">
        <f t="shared" si="185"/>
        <v>0</v>
      </c>
      <c r="N537" s="4">
        <f t="shared" si="186"/>
        <v>0.88035451142012677</v>
      </c>
      <c r="O537" s="26">
        <f t="shared" si="187"/>
        <v>0.93827208815999996</v>
      </c>
      <c r="P537" s="26">
        <f t="shared" si="188"/>
        <v>0</v>
      </c>
      <c r="Q537" s="26">
        <f t="shared" si="189"/>
        <v>0</v>
      </c>
      <c r="R537" s="26" t="e">
        <f t="shared" si="190"/>
        <v>#DIV/0!</v>
      </c>
      <c r="S537" s="27" t="e">
        <f t="shared" si="191"/>
        <v>#DIV/0!</v>
      </c>
      <c r="T537" s="27" t="e">
        <f t="shared" si="192"/>
        <v>#DIV/0!</v>
      </c>
      <c r="U537" s="28" t="e">
        <f t="shared" si="193"/>
        <v>#DIV/0!</v>
      </c>
      <c r="V537" t="e">
        <f t="shared" si="194"/>
        <v>#DIV/0!</v>
      </c>
      <c r="W537" t="e">
        <f t="shared" si="195"/>
        <v>#DIV/0!</v>
      </c>
      <c r="X537" t="e">
        <f t="shared" si="196"/>
        <v>#DIV/0!</v>
      </c>
      <c r="Y537" t="e">
        <f t="shared" si="197"/>
        <v>#DIV/0!</v>
      </c>
      <c r="Z537" t="e">
        <f t="shared" si="198"/>
        <v>#DIV/0!</v>
      </c>
      <c r="AA537" t="e">
        <f t="shared" si="199"/>
        <v>#DIV/0!</v>
      </c>
      <c r="AB537" t="e">
        <f t="shared" si="200"/>
        <v>#DIV/0!</v>
      </c>
      <c r="AC537" t="e">
        <f t="shared" si="201"/>
        <v>#DIV/0!</v>
      </c>
      <c r="AD537">
        <v>1</v>
      </c>
      <c r="AE537">
        <f t="shared" si="202"/>
        <v>0</v>
      </c>
    </row>
    <row r="538" spans="12:31" ht="16" x14ac:dyDescent="0.2">
      <c r="L538" s="24"/>
      <c r="M538" s="25">
        <f t="shared" si="185"/>
        <v>0</v>
      </c>
      <c r="N538" s="4">
        <f t="shared" si="186"/>
        <v>0.88035451142012677</v>
      </c>
      <c r="O538" s="26">
        <f t="shared" si="187"/>
        <v>0.93827208815999996</v>
      </c>
      <c r="P538" s="26">
        <f t="shared" si="188"/>
        <v>0</v>
      </c>
      <c r="Q538" s="26">
        <f t="shared" si="189"/>
        <v>0</v>
      </c>
      <c r="R538" s="26" t="e">
        <f t="shared" si="190"/>
        <v>#DIV/0!</v>
      </c>
      <c r="S538" s="27" t="e">
        <f t="shared" si="191"/>
        <v>#DIV/0!</v>
      </c>
      <c r="T538" s="27" t="e">
        <f t="shared" si="192"/>
        <v>#DIV/0!</v>
      </c>
      <c r="U538" s="28" t="e">
        <f t="shared" si="193"/>
        <v>#DIV/0!</v>
      </c>
      <c r="V538" t="e">
        <f t="shared" si="194"/>
        <v>#DIV/0!</v>
      </c>
      <c r="W538" t="e">
        <f t="shared" si="195"/>
        <v>#DIV/0!</v>
      </c>
      <c r="X538" t="e">
        <f t="shared" si="196"/>
        <v>#DIV/0!</v>
      </c>
      <c r="Y538" t="e">
        <f t="shared" si="197"/>
        <v>#DIV/0!</v>
      </c>
      <c r="Z538" t="e">
        <f t="shared" si="198"/>
        <v>#DIV/0!</v>
      </c>
      <c r="AA538" t="e">
        <f t="shared" si="199"/>
        <v>#DIV/0!</v>
      </c>
      <c r="AB538" t="e">
        <f t="shared" si="200"/>
        <v>#DIV/0!</v>
      </c>
      <c r="AC538" t="e">
        <f t="shared" si="201"/>
        <v>#DIV/0!</v>
      </c>
      <c r="AD538">
        <v>1</v>
      </c>
      <c r="AE538">
        <f t="shared" si="202"/>
        <v>0</v>
      </c>
    </row>
    <row r="539" spans="12:31" ht="16" x14ac:dyDescent="0.2">
      <c r="L539" s="24"/>
      <c r="M539" s="25">
        <f t="shared" si="185"/>
        <v>0</v>
      </c>
      <c r="N539" s="4">
        <f t="shared" si="186"/>
        <v>0.88035451142012677</v>
      </c>
      <c r="O539" s="26">
        <f t="shared" si="187"/>
        <v>0.93827208815999996</v>
      </c>
      <c r="P539" s="26">
        <f t="shared" si="188"/>
        <v>0</v>
      </c>
      <c r="Q539" s="26">
        <f t="shared" si="189"/>
        <v>0</v>
      </c>
      <c r="R539" s="26" t="e">
        <f t="shared" si="190"/>
        <v>#DIV/0!</v>
      </c>
      <c r="S539" s="27" t="e">
        <f t="shared" si="191"/>
        <v>#DIV/0!</v>
      </c>
      <c r="T539" s="27" t="e">
        <f t="shared" si="192"/>
        <v>#DIV/0!</v>
      </c>
      <c r="U539" s="28" t="e">
        <f t="shared" si="193"/>
        <v>#DIV/0!</v>
      </c>
      <c r="V539" t="e">
        <f t="shared" si="194"/>
        <v>#DIV/0!</v>
      </c>
      <c r="W539" t="e">
        <f t="shared" si="195"/>
        <v>#DIV/0!</v>
      </c>
      <c r="X539" t="e">
        <f t="shared" si="196"/>
        <v>#DIV/0!</v>
      </c>
      <c r="Y539" t="e">
        <f t="shared" si="197"/>
        <v>#DIV/0!</v>
      </c>
      <c r="Z539" t="e">
        <f t="shared" si="198"/>
        <v>#DIV/0!</v>
      </c>
      <c r="AA539" t="e">
        <f t="shared" si="199"/>
        <v>#DIV/0!</v>
      </c>
      <c r="AB539" t="e">
        <f t="shared" si="200"/>
        <v>#DIV/0!</v>
      </c>
      <c r="AC539" t="e">
        <f t="shared" si="201"/>
        <v>#DIV/0!</v>
      </c>
      <c r="AD539">
        <v>1</v>
      </c>
      <c r="AE539">
        <f t="shared" si="202"/>
        <v>0</v>
      </c>
    </row>
    <row r="540" spans="12:31" ht="16" x14ac:dyDescent="0.2">
      <c r="L540" s="24"/>
      <c r="M540" s="25">
        <f t="shared" si="185"/>
        <v>0</v>
      </c>
      <c r="N540" s="4">
        <f t="shared" si="186"/>
        <v>0.88035451142012677</v>
      </c>
      <c r="O540" s="26">
        <f t="shared" si="187"/>
        <v>0.93827208815999996</v>
      </c>
      <c r="P540" s="26">
        <f t="shared" si="188"/>
        <v>0</v>
      </c>
      <c r="Q540" s="26">
        <f t="shared" si="189"/>
        <v>0</v>
      </c>
      <c r="R540" s="26" t="e">
        <f t="shared" si="190"/>
        <v>#DIV/0!</v>
      </c>
      <c r="S540" s="27" t="e">
        <f t="shared" si="191"/>
        <v>#DIV/0!</v>
      </c>
      <c r="T540" s="27" t="e">
        <f t="shared" si="192"/>
        <v>#DIV/0!</v>
      </c>
      <c r="U540" s="28" t="e">
        <f t="shared" si="193"/>
        <v>#DIV/0!</v>
      </c>
      <c r="V540" t="e">
        <f t="shared" si="194"/>
        <v>#DIV/0!</v>
      </c>
      <c r="W540" t="e">
        <f t="shared" si="195"/>
        <v>#DIV/0!</v>
      </c>
      <c r="X540" t="e">
        <f t="shared" si="196"/>
        <v>#DIV/0!</v>
      </c>
      <c r="Y540" t="e">
        <f t="shared" si="197"/>
        <v>#DIV/0!</v>
      </c>
      <c r="Z540" t="e">
        <f t="shared" si="198"/>
        <v>#DIV/0!</v>
      </c>
      <c r="AA540" t="e">
        <f t="shared" si="199"/>
        <v>#DIV/0!</v>
      </c>
      <c r="AB540" t="e">
        <f t="shared" si="200"/>
        <v>#DIV/0!</v>
      </c>
      <c r="AC540" t="e">
        <f t="shared" si="201"/>
        <v>#DIV/0!</v>
      </c>
      <c r="AD540">
        <v>1</v>
      </c>
      <c r="AE540">
        <f t="shared" si="202"/>
        <v>0</v>
      </c>
    </row>
    <row r="541" spans="12:31" ht="16" x14ac:dyDescent="0.2">
      <c r="L541" s="24"/>
      <c r="M541" s="25">
        <f t="shared" si="185"/>
        <v>0</v>
      </c>
      <c r="N541" s="4">
        <f t="shared" si="186"/>
        <v>0.88035451142012677</v>
      </c>
      <c r="O541" s="26">
        <f t="shared" si="187"/>
        <v>0.93827208815999996</v>
      </c>
      <c r="P541" s="26">
        <f t="shared" si="188"/>
        <v>0</v>
      </c>
      <c r="Q541" s="26">
        <f t="shared" si="189"/>
        <v>0</v>
      </c>
      <c r="R541" s="26" t="e">
        <f t="shared" si="190"/>
        <v>#DIV/0!</v>
      </c>
      <c r="S541" s="27" t="e">
        <f t="shared" si="191"/>
        <v>#DIV/0!</v>
      </c>
      <c r="T541" s="27" t="e">
        <f t="shared" si="192"/>
        <v>#DIV/0!</v>
      </c>
      <c r="U541" s="28" t="e">
        <f t="shared" si="193"/>
        <v>#DIV/0!</v>
      </c>
      <c r="V541" t="e">
        <f t="shared" si="194"/>
        <v>#DIV/0!</v>
      </c>
      <c r="W541" t="e">
        <f t="shared" si="195"/>
        <v>#DIV/0!</v>
      </c>
      <c r="X541" t="e">
        <f t="shared" si="196"/>
        <v>#DIV/0!</v>
      </c>
      <c r="Y541" t="e">
        <f t="shared" si="197"/>
        <v>#DIV/0!</v>
      </c>
      <c r="Z541" t="e">
        <f t="shared" si="198"/>
        <v>#DIV/0!</v>
      </c>
      <c r="AA541" t="e">
        <f t="shared" si="199"/>
        <v>#DIV/0!</v>
      </c>
      <c r="AB541" t="e">
        <f t="shared" si="200"/>
        <v>#DIV/0!</v>
      </c>
      <c r="AC541" t="e">
        <f t="shared" si="201"/>
        <v>#DIV/0!</v>
      </c>
      <c r="AD541">
        <v>1</v>
      </c>
      <c r="AE541">
        <f t="shared" si="202"/>
        <v>0</v>
      </c>
    </row>
    <row r="542" spans="12:31" ht="16" x14ac:dyDescent="0.2">
      <c r="L542" s="24"/>
      <c r="M542" s="25">
        <f t="shared" si="185"/>
        <v>0</v>
      </c>
      <c r="N542" s="4">
        <f t="shared" si="186"/>
        <v>0.88035451142012677</v>
      </c>
      <c r="O542" s="26">
        <f t="shared" si="187"/>
        <v>0.93827208815999996</v>
      </c>
      <c r="P542" s="26">
        <f t="shared" si="188"/>
        <v>0</v>
      </c>
      <c r="Q542" s="26">
        <f t="shared" si="189"/>
        <v>0</v>
      </c>
      <c r="R542" s="26" t="e">
        <f t="shared" si="190"/>
        <v>#DIV/0!</v>
      </c>
      <c r="S542" s="27" t="e">
        <f t="shared" si="191"/>
        <v>#DIV/0!</v>
      </c>
      <c r="T542" s="27" t="e">
        <f t="shared" si="192"/>
        <v>#DIV/0!</v>
      </c>
      <c r="U542" s="28" t="e">
        <f t="shared" si="193"/>
        <v>#DIV/0!</v>
      </c>
      <c r="V542" t="e">
        <f t="shared" si="194"/>
        <v>#DIV/0!</v>
      </c>
      <c r="W542" t="e">
        <f t="shared" si="195"/>
        <v>#DIV/0!</v>
      </c>
      <c r="X542" t="e">
        <f t="shared" si="196"/>
        <v>#DIV/0!</v>
      </c>
      <c r="Y542" t="e">
        <f t="shared" si="197"/>
        <v>#DIV/0!</v>
      </c>
      <c r="Z542" t="e">
        <f t="shared" si="198"/>
        <v>#DIV/0!</v>
      </c>
      <c r="AA542" t="e">
        <f t="shared" si="199"/>
        <v>#DIV/0!</v>
      </c>
      <c r="AB542" t="e">
        <f t="shared" si="200"/>
        <v>#DIV/0!</v>
      </c>
      <c r="AC542" t="e">
        <f t="shared" si="201"/>
        <v>#DIV/0!</v>
      </c>
      <c r="AD542">
        <v>1</v>
      </c>
      <c r="AE542">
        <f t="shared" si="202"/>
        <v>0</v>
      </c>
    </row>
    <row r="543" spans="12:31" ht="16" x14ac:dyDescent="0.2">
      <c r="L543" s="24"/>
      <c r="M543" s="25">
        <f t="shared" si="185"/>
        <v>0</v>
      </c>
      <c r="N543" s="4">
        <f t="shared" si="186"/>
        <v>0.88035451142012677</v>
      </c>
      <c r="O543" s="26">
        <f t="shared" si="187"/>
        <v>0.93827208815999996</v>
      </c>
      <c r="P543" s="26">
        <f t="shared" si="188"/>
        <v>0</v>
      </c>
      <c r="Q543" s="26">
        <f t="shared" si="189"/>
        <v>0</v>
      </c>
      <c r="R543" s="26" t="e">
        <f t="shared" si="190"/>
        <v>#DIV/0!</v>
      </c>
      <c r="S543" s="27" t="e">
        <f t="shared" si="191"/>
        <v>#DIV/0!</v>
      </c>
      <c r="T543" s="27" t="e">
        <f t="shared" si="192"/>
        <v>#DIV/0!</v>
      </c>
      <c r="U543" s="28" t="e">
        <f t="shared" si="193"/>
        <v>#DIV/0!</v>
      </c>
      <c r="V543" t="e">
        <f t="shared" si="194"/>
        <v>#DIV/0!</v>
      </c>
      <c r="W543" t="e">
        <f t="shared" si="195"/>
        <v>#DIV/0!</v>
      </c>
      <c r="X543" t="e">
        <f t="shared" si="196"/>
        <v>#DIV/0!</v>
      </c>
      <c r="Y543" t="e">
        <f t="shared" si="197"/>
        <v>#DIV/0!</v>
      </c>
      <c r="Z543" t="e">
        <f t="shared" si="198"/>
        <v>#DIV/0!</v>
      </c>
      <c r="AA543" t="e">
        <f t="shared" si="199"/>
        <v>#DIV/0!</v>
      </c>
      <c r="AB543" t="e">
        <f t="shared" si="200"/>
        <v>#DIV/0!</v>
      </c>
      <c r="AC543" t="e">
        <f t="shared" si="201"/>
        <v>#DIV/0!</v>
      </c>
      <c r="AD543">
        <v>1</v>
      </c>
      <c r="AE543">
        <f t="shared" si="202"/>
        <v>0</v>
      </c>
    </row>
    <row r="544" spans="12:31" ht="16" x14ac:dyDescent="0.2">
      <c r="L544" s="24"/>
      <c r="M544" s="25">
        <f t="shared" si="185"/>
        <v>0</v>
      </c>
      <c r="N544" s="4">
        <f t="shared" si="186"/>
        <v>0.88035451142012677</v>
      </c>
      <c r="O544" s="26">
        <f t="shared" si="187"/>
        <v>0.93827208815999996</v>
      </c>
      <c r="P544" s="26">
        <f t="shared" si="188"/>
        <v>0</v>
      </c>
      <c r="Q544" s="26">
        <f t="shared" si="189"/>
        <v>0</v>
      </c>
      <c r="R544" s="26" t="e">
        <f t="shared" si="190"/>
        <v>#DIV/0!</v>
      </c>
      <c r="S544" s="27" t="e">
        <f t="shared" si="191"/>
        <v>#DIV/0!</v>
      </c>
      <c r="T544" s="27" t="e">
        <f t="shared" si="192"/>
        <v>#DIV/0!</v>
      </c>
      <c r="U544" s="28" t="e">
        <f t="shared" si="193"/>
        <v>#DIV/0!</v>
      </c>
      <c r="V544" t="e">
        <f t="shared" si="194"/>
        <v>#DIV/0!</v>
      </c>
      <c r="W544" t="e">
        <f t="shared" si="195"/>
        <v>#DIV/0!</v>
      </c>
      <c r="X544" t="e">
        <f t="shared" si="196"/>
        <v>#DIV/0!</v>
      </c>
      <c r="Y544" t="e">
        <f t="shared" si="197"/>
        <v>#DIV/0!</v>
      </c>
      <c r="Z544" t="e">
        <f t="shared" si="198"/>
        <v>#DIV/0!</v>
      </c>
      <c r="AA544" t="e">
        <f t="shared" si="199"/>
        <v>#DIV/0!</v>
      </c>
      <c r="AB544" t="e">
        <f t="shared" si="200"/>
        <v>#DIV/0!</v>
      </c>
      <c r="AC544" t="e">
        <f t="shared" si="201"/>
        <v>#DIV/0!</v>
      </c>
      <c r="AD544">
        <v>1</v>
      </c>
      <c r="AE544">
        <f t="shared" si="202"/>
        <v>0</v>
      </c>
    </row>
    <row r="545" spans="12:31" ht="16" x14ac:dyDescent="0.2">
      <c r="L545" s="24"/>
      <c r="M545" s="25">
        <f t="shared" si="185"/>
        <v>0</v>
      </c>
      <c r="N545" s="4">
        <f t="shared" si="186"/>
        <v>0.88035451142012677</v>
      </c>
      <c r="O545" s="26">
        <f t="shared" si="187"/>
        <v>0.93827208815999996</v>
      </c>
      <c r="P545" s="26">
        <f t="shared" si="188"/>
        <v>0</v>
      </c>
      <c r="Q545" s="26">
        <f t="shared" si="189"/>
        <v>0</v>
      </c>
      <c r="R545" s="26" t="e">
        <f t="shared" si="190"/>
        <v>#DIV/0!</v>
      </c>
      <c r="S545" s="27" t="e">
        <f t="shared" si="191"/>
        <v>#DIV/0!</v>
      </c>
      <c r="T545" s="27" t="e">
        <f t="shared" si="192"/>
        <v>#DIV/0!</v>
      </c>
      <c r="U545" s="28" t="e">
        <f t="shared" si="193"/>
        <v>#DIV/0!</v>
      </c>
      <c r="V545" t="e">
        <f t="shared" si="194"/>
        <v>#DIV/0!</v>
      </c>
      <c r="W545" t="e">
        <f t="shared" si="195"/>
        <v>#DIV/0!</v>
      </c>
      <c r="X545" t="e">
        <f t="shared" si="196"/>
        <v>#DIV/0!</v>
      </c>
      <c r="Y545" t="e">
        <f t="shared" si="197"/>
        <v>#DIV/0!</v>
      </c>
      <c r="Z545" t="e">
        <f t="shared" si="198"/>
        <v>#DIV/0!</v>
      </c>
      <c r="AA545" t="e">
        <f t="shared" si="199"/>
        <v>#DIV/0!</v>
      </c>
      <c r="AB545" t="e">
        <f t="shared" si="200"/>
        <v>#DIV/0!</v>
      </c>
      <c r="AC545" t="e">
        <f t="shared" si="201"/>
        <v>#DIV/0!</v>
      </c>
      <c r="AD545">
        <v>1</v>
      </c>
      <c r="AE545">
        <f t="shared" si="202"/>
        <v>0</v>
      </c>
    </row>
    <row r="546" spans="12:31" ht="16" x14ac:dyDescent="0.2">
      <c r="L546" s="24"/>
      <c r="M546" s="25">
        <f t="shared" si="185"/>
        <v>0</v>
      </c>
      <c r="N546" s="4">
        <f t="shared" si="186"/>
        <v>0.88035451142012677</v>
      </c>
      <c r="O546" s="26">
        <f t="shared" si="187"/>
        <v>0.93827208815999996</v>
      </c>
      <c r="P546" s="26">
        <f t="shared" si="188"/>
        <v>0</v>
      </c>
      <c r="Q546" s="26">
        <f t="shared" si="189"/>
        <v>0</v>
      </c>
      <c r="R546" s="26" t="e">
        <f t="shared" si="190"/>
        <v>#DIV/0!</v>
      </c>
      <c r="S546" s="27" t="e">
        <f t="shared" si="191"/>
        <v>#DIV/0!</v>
      </c>
      <c r="T546" s="27" t="e">
        <f t="shared" si="192"/>
        <v>#DIV/0!</v>
      </c>
      <c r="U546" s="28" t="e">
        <f t="shared" si="193"/>
        <v>#DIV/0!</v>
      </c>
      <c r="V546" t="e">
        <f t="shared" si="194"/>
        <v>#DIV/0!</v>
      </c>
      <c r="W546" t="e">
        <f t="shared" si="195"/>
        <v>#DIV/0!</v>
      </c>
      <c r="X546" t="e">
        <f t="shared" si="196"/>
        <v>#DIV/0!</v>
      </c>
      <c r="Y546" t="e">
        <f t="shared" si="197"/>
        <v>#DIV/0!</v>
      </c>
      <c r="Z546" t="e">
        <f t="shared" si="198"/>
        <v>#DIV/0!</v>
      </c>
      <c r="AA546" t="e">
        <f t="shared" si="199"/>
        <v>#DIV/0!</v>
      </c>
      <c r="AB546" t="e">
        <f t="shared" si="200"/>
        <v>#DIV/0!</v>
      </c>
      <c r="AC546" t="e">
        <f t="shared" si="201"/>
        <v>#DIV/0!</v>
      </c>
      <c r="AD546">
        <v>1</v>
      </c>
      <c r="AE546">
        <f t="shared" si="202"/>
        <v>0</v>
      </c>
    </row>
    <row r="547" spans="12:31" ht="16" x14ac:dyDescent="0.2">
      <c r="L547" s="24"/>
      <c r="M547" s="25">
        <f t="shared" si="185"/>
        <v>0</v>
      </c>
      <c r="N547" s="4">
        <f t="shared" si="186"/>
        <v>0.88035451142012677</v>
      </c>
      <c r="O547" s="26">
        <f t="shared" si="187"/>
        <v>0.93827208815999996</v>
      </c>
      <c r="P547" s="26">
        <f t="shared" si="188"/>
        <v>0</v>
      </c>
      <c r="Q547" s="26">
        <f t="shared" si="189"/>
        <v>0</v>
      </c>
      <c r="R547" s="26" t="e">
        <f t="shared" si="190"/>
        <v>#DIV/0!</v>
      </c>
      <c r="S547" s="27" t="e">
        <f t="shared" si="191"/>
        <v>#DIV/0!</v>
      </c>
      <c r="T547" s="27" t="e">
        <f t="shared" si="192"/>
        <v>#DIV/0!</v>
      </c>
      <c r="U547" s="28" t="e">
        <f t="shared" si="193"/>
        <v>#DIV/0!</v>
      </c>
      <c r="V547" t="e">
        <f t="shared" si="194"/>
        <v>#DIV/0!</v>
      </c>
      <c r="W547" t="e">
        <f t="shared" si="195"/>
        <v>#DIV/0!</v>
      </c>
      <c r="X547" t="e">
        <f t="shared" si="196"/>
        <v>#DIV/0!</v>
      </c>
      <c r="Y547" t="e">
        <f t="shared" si="197"/>
        <v>#DIV/0!</v>
      </c>
      <c r="Z547" t="e">
        <f t="shared" si="198"/>
        <v>#DIV/0!</v>
      </c>
      <c r="AA547" t="e">
        <f t="shared" si="199"/>
        <v>#DIV/0!</v>
      </c>
      <c r="AB547" t="e">
        <f t="shared" si="200"/>
        <v>#DIV/0!</v>
      </c>
      <c r="AC547" t="e">
        <f t="shared" si="201"/>
        <v>#DIV/0!</v>
      </c>
      <c r="AD547">
        <v>1</v>
      </c>
      <c r="AE547">
        <f t="shared" si="202"/>
        <v>0</v>
      </c>
    </row>
    <row r="548" spans="12:31" ht="16" x14ac:dyDescent="0.2">
      <c r="L548" s="24"/>
      <c r="M548" s="25">
        <f t="shared" si="185"/>
        <v>0</v>
      </c>
      <c r="N548" s="4">
        <f t="shared" si="186"/>
        <v>0.88035451142012677</v>
      </c>
      <c r="O548" s="26">
        <f t="shared" si="187"/>
        <v>0.93827208815999996</v>
      </c>
      <c r="P548" s="26">
        <f t="shared" si="188"/>
        <v>0</v>
      </c>
      <c r="Q548" s="26">
        <f t="shared" si="189"/>
        <v>0</v>
      </c>
      <c r="R548" s="26" t="e">
        <f t="shared" si="190"/>
        <v>#DIV/0!</v>
      </c>
      <c r="S548" s="27" t="e">
        <f t="shared" si="191"/>
        <v>#DIV/0!</v>
      </c>
      <c r="T548" s="27" t="e">
        <f t="shared" si="192"/>
        <v>#DIV/0!</v>
      </c>
      <c r="U548" s="28" t="e">
        <f t="shared" si="193"/>
        <v>#DIV/0!</v>
      </c>
      <c r="V548" t="e">
        <f t="shared" si="194"/>
        <v>#DIV/0!</v>
      </c>
      <c r="W548" t="e">
        <f t="shared" si="195"/>
        <v>#DIV/0!</v>
      </c>
      <c r="X548" t="e">
        <f t="shared" si="196"/>
        <v>#DIV/0!</v>
      </c>
      <c r="Y548" t="e">
        <f t="shared" si="197"/>
        <v>#DIV/0!</v>
      </c>
      <c r="Z548" t="e">
        <f t="shared" si="198"/>
        <v>#DIV/0!</v>
      </c>
      <c r="AA548" t="e">
        <f t="shared" si="199"/>
        <v>#DIV/0!</v>
      </c>
      <c r="AB548" t="e">
        <f t="shared" si="200"/>
        <v>#DIV/0!</v>
      </c>
      <c r="AC548" t="e">
        <f t="shared" si="201"/>
        <v>#DIV/0!</v>
      </c>
      <c r="AD548">
        <v>1</v>
      </c>
      <c r="AE548">
        <f t="shared" si="202"/>
        <v>0</v>
      </c>
    </row>
    <row r="549" spans="12:31" ht="16" x14ac:dyDescent="0.2">
      <c r="L549" s="24"/>
      <c r="M549" s="25">
        <f t="shared" si="185"/>
        <v>0</v>
      </c>
      <c r="N549" s="4">
        <f t="shared" si="186"/>
        <v>0.88035451142012677</v>
      </c>
      <c r="O549" s="26">
        <f t="shared" si="187"/>
        <v>0.93827208815999996</v>
      </c>
      <c r="P549" s="26">
        <f t="shared" si="188"/>
        <v>0</v>
      </c>
      <c r="Q549" s="26">
        <f t="shared" si="189"/>
        <v>0</v>
      </c>
      <c r="R549" s="26" t="e">
        <f t="shared" si="190"/>
        <v>#DIV/0!</v>
      </c>
      <c r="S549" s="27" t="e">
        <f t="shared" si="191"/>
        <v>#DIV/0!</v>
      </c>
      <c r="T549" s="27" t="e">
        <f t="shared" si="192"/>
        <v>#DIV/0!</v>
      </c>
      <c r="U549" s="28" t="e">
        <f t="shared" si="193"/>
        <v>#DIV/0!</v>
      </c>
      <c r="V549" t="e">
        <f t="shared" si="194"/>
        <v>#DIV/0!</v>
      </c>
      <c r="W549" t="e">
        <f t="shared" si="195"/>
        <v>#DIV/0!</v>
      </c>
      <c r="X549" t="e">
        <f t="shared" si="196"/>
        <v>#DIV/0!</v>
      </c>
      <c r="Y549" t="e">
        <f t="shared" si="197"/>
        <v>#DIV/0!</v>
      </c>
      <c r="Z549" t="e">
        <f t="shared" si="198"/>
        <v>#DIV/0!</v>
      </c>
      <c r="AA549" t="e">
        <f t="shared" si="199"/>
        <v>#DIV/0!</v>
      </c>
      <c r="AB549" t="e">
        <f t="shared" si="200"/>
        <v>#DIV/0!</v>
      </c>
      <c r="AC549" t="e">
        <f t="shared" si="201"/>
        <v>#DIV/0!</v>
      </c>
      <c r="AD549">
        <v>1</v>
      </c>
      <c r="AE549">
        <f t="shared" si="202"/>
        <v>0</v>
      </c>
    </row>
    <row r="550" spans="12:31" ht="16" x14ac:dyDescent="0.2">
      <c r="L550" s="24"/>
      <c r="M550" s="25">
        <f t="shared" si="185"/>
        <v>0</v>
      </c>
      <c r="N550" s="4">
        <f t="shared" si="186"/>
        <v>0.88035451142012677</v>
      </c>
      <c r="O550" s="26">
        <f t="shared" si="187"/>
        <v>0.93827208815999996</v>
      </c>
      <c r="P550" s="26">
        <f t="shared" si="188"/>
        <v>0</v>
      </c>
      <c r="Q550" s="26">
        <f t="shared" si="189"/>
        <v>0</v>
      </c>
      <c r="R550" s="26" t="e">
        <f t="shared" si="190"/>
        <v>#DIV/0!</v>
      </c>
      <c r="S550" s="27" t="e">
        <f t="shared" si="191"/>
        <v>#DIV/0!</v>
      </c>
      <c r="T550" s="27" t="e">
        <f t="shared" si="192"/>
        <v>#DIV/0!</v>
      </c>
      <c r="U550" s="28" t="e">
        <f t="shared" si="193"/>
        <v>#DIV/0!</v>
      </c>
      <c r="V550" t="e">
        <f t="shared" si="194"/>
        <v>#DIV/0!</v>
      </c>
      <c r="W550" t="e">
        <f t="shared" si="195"/>
        <v>#DIV/0!</v>
      </c>
      <c r="X550" t="e">
        <f t="shared" si="196"/>
        <v>#DIV/0!</v>
      </c>
      <c r="Y550" t="e">
        <f t="shared" si="197"/>
        <v>#DIV/0!</v>
      </c>
      <c r="Z550" t="e">
        <f t="shared" si="198"/>
        <v>#DIV/0!</v>
      </c>
      <c r="AA550" t="e">
        <f t="shared" si="199"/>
        <v>#DIV/0!</v>
      </c>
      <c r="AB550" t="e">
        <f t="shared" si="200"/>
        <v>#DIV/0!</v>
      </c>
      <c r="AC550" t="e">
        <f t="shared" si="201"/>
        <v>#DIV/0!</v>
      </c>
      <c r="AD550">
        <v>1</v>
      </c>
      <c r="AE550">
        <f t="shared" si="202"/>
        <v>0</v>
      </c>
    </row>
    <row r="551" spans="12:31" ht="16" x14ac:dyDescent="0.2">
      <c r="L551" s="24"/>
      <c r="M551" s="25">
        <f t="shared" si="185"/>
        <v>0</v>
      </c>
      <c r="N551" s="4">
        <f t="shared" si="186"/>
        <v>0.88035451142012677</v>
      </c>
      <c r="O551" s="26">
        <f t="shared" si="187"/>
        <v>0.93827208815999996</v>
      </c>
      <c r="P551" s="26">
        <f t="shared" si="188"/>
        <v>0</v>
      </c>
      <c r="Q551" s="26">
        <f t="shared" si="189"/>
        <v>0</v>
      </c>
      <c r="R551" s="26" t="e">
        <f t="shared" si="190"/>
        <v>#DIV/0!</v>
      </c>
      <c r="S551" s="27" t="e">
        <f t="shared" si="191"/>
        <v>#DIV/0!</v>
      </c>
      <c r="T551" s="27" t="e">
        <f t="shared" si="192"/>
        <v>#DIV/0!</v>
      </c>
      <c r="U551" s="28" t="e">
        <f t="shared" si="193"/>
        <v>#DIV/0!</v>
      </c>
      <c r="V551" t="e">
        <f t="shared" si="194"/>
        <v>#DIV/0!</v>
      </c>
      <c r="W551" t="e">
        <f t="shared" si="195"/>
        <v>#DIV/0!</v>
      </c>
      <c r="X551" t="e">
        <f t="shared" si="196"/>
        <v>#DIV/0!</v>
      </c>
      <c r="Y551" t="e">
        <f t="shared" si="197"/>
        <v>#DIV/0!</v>
      </c>
      <c r="Z551" t="e">
        <f t="shared" si="198"/>
        <v>#DIV/0!</v>
      </c>
      <c r="AA551" t="e">
        <f t="shared" si="199"/>
        <v>#DIV/0!</v>
      </c>
      <c r="AB551" t="e">
        <f t="shared" si="200"/>
        <v>#DIV/0!</v>
      </c>
      <c r="AC551" t="e">
        <f t="shared" si="201"/>
        <v>#DIV/0!</v>
      </c>
      <c r="AD551">
        <v>1</v>
      </c>
      <c r="AE551">
        <f t="shared" si="202"/>
        <v>0</v>
      </c>
    </row>
    <row r="552" spans="12:31" ht="16" x14ac:dyDescent="0.2">
      <c r="L552" s="24"/>
      <c r="M552" s="25">
        <f t="shared" si="185"/>
        <v>0</v>
      </c>
      <c r="N552" s="4">
        <f t="shared" si="186"/>
        <v>0.88035451142012677</v>
      </c>
      <c r="O552" s="26">
        <f t="shared" si="187"/>
        <v>0.93827208815999996</v>
      </c>
      <c r="P552" s="26">
        <f t="shared" si="188"/>
        <v>0</v>
      </c>
      <c r="Q552" s="26">
        <f t="shared" si="189"/>
        <v>0</v>
      </c>
      <c r="R552" s="26" t="e">
        <f t="shared" si="190"/>
        <v>#DIV/0!</v>
      </c>
      <c r="S552" s="27" t="e">
        <f t="shared" si="191"/>
        <v>#DIV/0!</v>
      </c>
      <c r="T552" s="27" t="e">
        <f t="shared" si="192"/>
        <v>#DIV/0!</v>
      </c>
      <c r="U552" s="28" t="e">
        <f t="shared" si="193"/>
        <v>#DIV/0!</v>
      </c>
      <c r="V552" t="e">
        <f t="shared" si="194"/>
        <v>#DIV/0!</v>
      </c>
      <c r="W552" t="e">
        <f t="shared" si="195"/>
        <v>#DIV/0!</v>
      </c>
      <c r="X552" t="e">
        <f t="shared" si="196"/>
        <v>#DIV/0!</v>
      </c>
      <c r="Y552" t="e">
        <f t="shared" si="197"/>
        <v>#DIV/0!</v>
      </c>
      <c r="Z552" t="e">
        <f t="shared" si="198"/>
        <v>#DIV/0!</v>
      </c>
      <c r="AA552" t="e">
        <f t="shared" si="199"/>
        <v>#DIV/0!</v>
      </c>
      <c r="AB552" t="e">
        <f t="shared" si="200"/>
        <v>#DIV/0!</v>
      </c>
      <c r="AC552" t="e">
        <f t="shared" si="201"/>
        <v>#DIV/0!</v>
      </c>
      <c r="AD552">
        <v>1</v>
      </c>
      <c r="AE552">
        <f t="shared" si="202"/>
        <v>0</v>
      </c>
    </row>
    <row r="553" spans="12:31" ht="16" x14ac:dyDescent="0.2">
      <c r="L553" s="24"/>
      <c r="M553" s="25">
        <f t="shared" si="185"/>
        <v>0</v>
      </c>
      <c r="N553" s="4">
        <f t="shared" si="186"/>
        <v>0.88035451142012677</v>
      </c>
      <c r="O553" s="26">
        <f t="shared" si="187"/>
        <v>0.93827208815999996</v>
      </c>
      <c r="P553" s="26">
        <f t="shared" si="188"/>
        <v>0</v>
      </c>
      <c r="Q553" s="26">
        <f t="shared" si="189"/>
        <v>0</v>
      </c>
      <c r="R553" s="26" t="e">
        <f t="shared" si="190"/>
        <v>#DIV/0!</v>
      </c>
      <c r="S553" s="27" t="e">
        <f t="shared" si="191"/>
        <v>#DIV/0!</v>
      </c>
      <c r="T553" s="27" t="e">
        <f t="shared" si="192"/>
        <v>#DIV/0!</v>
      </c>
      <c r="U553" s="28" t="e">
        <f t="shared" si="193"/>
        <v>#DIV/0!</v>
      </c>
      <c r="V553" t="e">
        <f t="shared" si="194"/>
        <v>#DIV/0!</v>
      </c>
      <c r="W553" t="e">
        <f t="shared" si="195"/>
        <v>#DIV/0!</v>
      </c>
      <c r="X553" t="e">
        <f t="shared" si="196"/>
        <v>#DIV/0!</v>
      </c>
      <c r="Y553" t="e">
        <f t="shared" si="197"/>
        <v>#DIV/0!</v>
      </c>
      <c r="Z553" t="e">
        <f t="shared" si="198"/>
        <v>#DIV/0!</v>
      </c>
      <c r="AA553" t="e">
        <f t="shared" si="199"/>
        <v>#DIV/0!</v>
      </c>
      <c r="AB553" t="e">
        <f t="shared" si="200"/>
        <v>#DIV/0!</v>
      </c>
      <c r="AC553" t="e">
        <f t="shared" si="201"/>
        <v>#DIV/0!</v>
      </c>
      <c r="AD553">
        <v>1</v>
      </c>
      <c r="AE553">
        <f t="shared" si="202"/>
        <v>0</v>
      </c>
    </row>
    <row r="554" spans="12:31" ht="16" x14ac:dyDescent="0.2">
      <c r="L554" s="24"/>
      <c r="M554" s="25">
        <f t="shared" si="185"/>
        <v>0</v>
      </c>
      <c r="N554" s="4">
        <f t="shared" si="186"/>
        <v>0.88035451142012677</v>
      </c>
      <c r="O554" s="26">
        <f t="shared" si="187"/>
        <v>0.93827208815999996</v>
      </c>
      <c r="P554" s="26">
        <f t="shared" si="188"/>
        <v>0</v>
      </c>
      <c r="Q554" s="26">
        <f t="shared" si="189"/>
        <v>0</v>
      </c>
      <c r="R554" s="26" t="e">
        <f t="shared" si="190"/>
        <v>#DIV/0!</v>
      </c>
      <c r="S554" s="27" t="e">
        <f t="shared" si="191"/>
        <v>#DIV/0!</v>
      </c>
      <c r="T554" s="27" t="e">
        <f t="shared" si="192"/>
        <v>#DIV/0!</v>
      </c>
      <c r="U554" s="28" t="e">
        <f t="shared" si="193"/>
        <v>#DIV/0!</v>
      </c>
      <c r="V554" t="e">
        <f t="shared" si="194"/>
        <v>#DIV/0!</v>
      </c>
      <c r="W554" t="e">
        <f t="shared" si="195"/>
        <v>#DIV/0!</v>
      </c>
      <c r="X554" t="e">
        <f t="shared" si="196"/>
        <v>#DIV/0!</v>
      </c>
      <c r="Y554" t="e">
        <f t="shared" si="197"/>
        <v>#DIV/0!</v>
      </c>
      <c r="Z554" t="e">
        <f t="shared" si="198"/>
        <v>#DIV/0!</v>
      </c>
      <c r="AA554" t="e">
        <f t="shared" si="199"/>
        <v>#DIV/0!</v>
      </c>
      <c r="AB554" t="e">
        <f t="shared" si="200"/>
        <v>#DIV/0!</v>
      </c>
      <c r="AC554" t="e">
        <f t="shared" si="201"/>
        <v>#DIV/0!</v>
      </c>
      <c r="AD554">
        <v>1</v>
      </c>
      <c r="AE554">
        <f t="shared" si="202"/>
        <v>0</v>
      </c>
    </row>
    <row r="555" spans="12:31" ht="16" x14ac:dyDescent="0.2">
      <c r="L555" s="24"/>
      <c r="M555" s="25">
        <f t="shared" si="185"/>
        <v>0</v>
      </c>
      <c r="N555" s="4">
        <f t="shared" si="186"/>
        <v>0.88035451142012677</v>
      </c>
      <c r="O555" s="26">
        <f t="shared" si="187"/>
        <v>0.93827208815999996</v>
      </c>
      <c r="P555" s="26">
        <f t="shared" si="188"/>
        <v>0</v>
      </c>
      <c r="Q555" s="26">
        <f t="shared" si="189"/>
        <v>0</v>
      </c>
      <c r="R555" s="26" t="e">
        <f t="shared" si="190"/>
        <v>#DIV/0!</v>
      </c>
      <c r="S555" s="27" t="e">
        <f t="shared" si="191"/>
        <v>#DIV/0!</v>
      </c>
      <c r="T555" s="27" t="e">
        <f t="shared" si="192"/>
        <v>#DIV/0!</v>
      </c>
      <c r="U555" s="28" t="e">
        <f t="shared" si="193"/>
        <v>#DIV/0!</v>
      </c>
      <c r="V555" t="e">
        <f t="shared" si="194"/>
        <v>#DIV/0!</v>
      </c>
      <c r="W555" t="e">
        <f t="shared" si="195"/>
        <v>#DIV/0!</v>
      </c>
      <c r="X555" t="e">
        <f t="shared" si="196"/>
        <v>#DIV/0!</v>
      </c>
      <c r="Y555" t="e">
        <f t="shared" si="197"/>
        <v>#DIV/0!</v>
      </c>
      <c r="Z555" t="e">
        <f t="shared" si="198"/>
        <v>#DIV/0!</v>
      </c>
      <c r="AA555" t="e">
        <f t="shared" si="199"/>
        <v>#DIV/0!</v>
      </c>
      <c r="AB555" t="e">
        <f t="shared" si="200"/>
        <v>#DIV/0!</v>
      </c>
      <c r="AC555" t="e">
        <f t="shared" si="201"/>
        <v>#DIV/0!</v>
      </c>
      <c r="AD555">
        <v>1</v>
      </c>
      <c r="AE555">
        <f t="shared" si="202"/>
        <v>0</v>
      </c>
    </row>
    <row r="556" spans="12:31" ht="16" x14ac:dyDescent="0.2">
      <c r="L556" s="24"/>
      <c r="M556" s="25">
        <f t="shared" si="185"/>
        <v>0</v>
      </c>
      <c r="N556" s="4">
        <f t="shared" si="186"/>
        <v>0.88035451142012677</v>
      </c>
      <c r="O556" s="26">
        <f t="shared" si="187"/>
        <v>0.93827208815999996</v>
      </c>
      <c r="P556" s="26">
        <f t="shared" si="188"/>
        <v>0</v>
      </c>
      <c r="Q556" s="26">
        <f t="shared" si="189"/>
        <v>0</v>
      </c>
      <c r="R556" s="26" t="e">
        <f t="shared" si="190"/>
        <v>#DIV/0!</v>
      </c>
      <c r="S556" s="27" t="e">
        <f t="shared" si="191"/>
        <v>#DIV/0!</v>
      </c>
      <c r="T556" s="27" t="e">
        <f t="shared" si="192"/>
        <v>#DIV/0!</v>
      </c>
      <c r="U556" s="28" t="e">
        <f t="shared" si="193"/>
        <v>#DIV/0!</v>
      </c>
      <c r="V556" t="e">
        <f t="shared" si="194"/>
        <v>#DIV/0!</v>
      </c>
      <c r="W556" t="e">
        <f t="shared" si="195"/>
        <v>#DIV/0!</v>
      </c>
      <c r="X556" t="e">
        <f t="shared" si="196"/>
        <v>#DIV/0!</v>
      </c>
      <c r="Y556" t="e">
        <f t="shared" si="197"/>
        <v>#DIV/0!</v>
      </c>
      <c r="Z556" t="e">
        <f t="shared" si="198"/>
        <v>#DIV/0!</v>
      </c>
      <c r="AA556" t="e">
        <f t="shared" si="199"/>
        <v>#DIV/0!</v>
      </c>
      <c r="AB556" t="e">
        <f t="shared" si="200"/>
        <v>#DIV/0!</v>
      </c>
      <c r="AC556" t="e">
        <f t="shared" si="201"/>
        <v>#DIV/0!</v>
      </c>
      <c r="AD556">
        <v>1</v>
      </c>
      <c r="AE556">
        <f t="shared" si="202"/>
        <v>0</v>
      </c>
    </row>
    <row r="557" spans="12:31" ht="16" x14ac:dyDescent="0.2">
      <c r="L557" s="24"/>
      <c r="M557" s="25">
        <f t="shared" si="185"/>
        <v>0</v>
      </c>
      <c r="N557" s="4">
        <f t="shared" si="186"/>
        <v>0.88035451142012677</v>
      </c>
      <c r="O557" s="26">
        <f t="shared" si="187"/>
        <v>0.93827208815999996</v>
      </c>
      <c r="P557" s="26">
        <f t="shared" si="188"/>
        <v>0</v>
      </c>
      <c r="Q557" s="26">
        <f t="shared" si="189"/>
        <v>0</v>
      </c>
      <c r="R557" s="26" t="e">
        <f t="shared" si="190"/>
        <v>#DIV/0!</v>
      </c>
      <c r="S557" s="27" t="e">
        <f t="shared" si="191"/>
        <v>#DIV/0!</v>
      </c>
      <c r="T557" s="27" t="e">
        <f t="shared" si="192"/>
        <v>#DIV/0!</v>
      </c>
      <c r="U557" s="28" t="e">
        <f t="shared" si="193"/>
        <v>#DIV/0!</v>
      </c>
      <c r="V557" t="e">
        <f t="shared" si="194"/>
        <v>#DIV/0!</v>
      </c>
      <c r="W557" t="e">
        <f t="shared" si="195"/>
        <v>#DIV/0!</v>
      </c>
      <c r="X557" t="e">
        <f t="shared" si="196"/>
        <v>#DIV/0!</v>
      </c>
      <c r="Y557" t="e">
        <f t="shared" si="197"/>
        <v>#DIV/0!</v>
      </c>
      <c r="Z557" t="e">
        <f t="shared" si="198"/>
        <v>#DIV/0!</v>
      </c>
      <c r="AA557" t="e">
        <f t="shared" si="199"/>
        <v>#DIV/0!</v>
      </c>
      <c r="AB557" t="e">
        <f t="shared" si="200"/>
        <v>#DIV/0!</v>
      </c>
      <c r="AC557" t="e">
        <f t="shared" si="201"/>
        <v>#DIV/0!</v>
      </c>
      <c r="AD557">
        <v>1</v>
      </c>
      <c r="AE557">
        <f t="shared" si="202"/>
        <v>0</v>
      </c>
    </row>
    <row r="558" spans="12:31" ht="16" x14ac:dyDescent="0.2">
      <c r="L558" s="24"/>
      <c r="M558" s="25">
        <f t="shared" si="185"/>
        <v>0</v>
      </c>
      <c r="N558" s="4">
        <f t="shared" si="186"/>
        <v>0.88035451142012677</v>
      </c>
      <c r="O558" s="26">
        <f t="shared" si="187"/>
        <v>0.93827208815999996</v>
      </c>
      <c r="P558" s="26">
        <f t="shared" si="188"/>
        <v>0</v>
      </c>
      <c r="Q558" s="26">
        <f t="shared" si="189"/>
        <v>0</v>
      </c>
      <c r="R558" s="26" t="e">
        <f t="shared" si="190"/>
        <v>#DIV/0!</v>
      </c>
      <c r="S558" s="27" t="e">
        <f t="shared" si="191"/>
        <v>#DIV/0!</v>
      </c>
      <c r="T558" s="27" t="e">
        <f t="shared" si="192"/>
        <v>#DIV/0!</v>
      </c>
      <c r="U558" s="28" t="e">
        <f t="shared" si="193"/>
        <v>#DIV/0!</v>
      </c>
      <c r="V558" t="e">
        <f t="shared" si="194"/>
        <v>#DIV/0!</v>
      </c>
      <c r="W558" t="e">
        <f t="shared" si="195"/>
        <v>#DIV/0!</v>
      </c>
      <c r="X558" t="e">
        <f t="shared" si="196"/>
        <v>#DIV/0!</v>
      </c>
      <c r="Y558" t="e">
        <f t="shared" si="197"/>
        <v>#DIV/0!</v>
      </c>
      <c r="Z558" t="e">
        <f t="shared" si="198"/>
        <v>#DIV/0!</v>
      </c>
      <c r="AA558" t="e">
        <f t="shared" si="199"/>
        <v>#DIV/0!</v>
      </c>
      <c r="AB558" t="e">
        <f t="shared" si="200"/>
        <v>#DIV/0!</v>
      </c>
      <c r="AC558" t="e">
        <f t="shared" si="201"/>
        <v>#DIV/0!</v>
      </c>
      <c r="AD558">
        <v>1</v>
      </c>
      <c r="AE558">
        <f t="shared" si="202"/>
        <v>0</v>
      </c>
    </row>
    <row r="559" spans="12:31" ht="16" x14ac:dyDescent="0.2">
      <c r="L559" s="24"/>
      <c r="M559" s="25">
        <f t="shared" si="185"/>
        <v>0</v>
      </c>
      <c r="N559" s="4">
        <f t="shared" si="186"/>
        <v>0.88035451142012677</v>
      </c>
      <c r="O559" s="26">
        <f t="shared" si="187"/>
        <v>0.93827208815999996</v>
      </c>
      <c r="P559" s="26">
        <f t="shared" si="188"/>
        <v>0</v>
      </c>
      <c r="Q559" s="26">
        <f t="shared" si="189"/>
        <v>0</v>
      </c>
      <c r="R559" s="26" t="e">
        <f t="shared" si="190"/>
        <v>#DIV/0!</v>
      </c>
      <c r="S559" s="27" t="e">
        <f t="shared" si="191"/>
        <v>#DIV/0!</v>
      </c>
      <c r="T559" s="27" t="e">
        <f t="shared" si="192"/>
        <v>#DIV/0!</v>
      </c>
      <c r="U559" s="28" t="e">
        <f t="shared" si="193"/>
        <v>#DIV/0!</v>
      </c>
      <c r="V559" t="e">
        <f t="shared" si="194"/>
        <v>#DIV/0!</v>
      </c>
      <c r="W559" t="e">
        <f t="shared" si="195"/>
        <v>#DIV/0!</v>
      </c>
      <c r="X559" t="e">
        <f t="shared" si="196"/>
        <v>#DIV/0!</v>
      </c>
      <c r="Y559" t="e">
        <f t="shared" si="197"/>
        <v>#DIV/0!</v>
      </c>
      <c r="Z559" t="e">
        <f t="shared" si="198"/>
        <v>#DIV/0!</v>
      </c>
      <c r="AA559" t="e">
        <f t="shared" si="199"/>
        <v>#DIV/0!</v>
      </c>
      <c r="AB559" t="e">
        <f t="shared" si="200"/>
        <v>#DIV/0!</v>
      </c>
      <c r="AC559" t="e">
        <f t="shared" si="201"/>
        <v>#DIV/0!</v>
      </c>
      <c r="AD559">
        <v>1</v>
      </c>
      <c r="AE559">
        <f t="shared" si="202"/>
        <v>0</v>
      </c>
    </row>
    <row r="560" spans="12:31" ht="16" x14ac:dyDescent="0.2">
      <c r="L560" s="24"/>
      <c r="M560" s="25">
        <f t="shared" si="185"/>
        <v>0</v>
      </c>
      <c r="N560" s="4">
        <f t="shared" si="186"/>
        <v>0.88035451142012677</v>
      </c>
      <c r="O560" s="26">
        <f t="shared" si="187"/>
        <v>0.93827208815999996</v>
      </c>
      <c r="P560" s="26">
        <f t="shared" si="188"/>
        <v>0</v>
      </c>
      <c r="Q560" s="26">
        <f t="shared" si="189"/>
        <v>0</v>
      </c>
      <c r="R560" s="26" t="e">
        <f t="shared" si="190"/>
        <v>#DIV/0!</v>
      </c>
      <c r="S560" s="27" t="e">
        <f t="shared" si="191"/>
        <v>#DIV/0!</v>
      </c>
      <c r="T560" s="27" t="e">
        <f t="shared" si="192"/>
        <v>#DIV/0!</v>
      </c>
      <c r="U560" s="28" t="e">
        <f t="shared" si="193"/>
        <v>#DIV/0!</v>
      </c>
      <c r="V560" t="e">
        <f t="shared" si="194"/>
        <v>#DIV/0!</v>
      </c>
      <c r="W560" t="e">
        <f t="shared" si="195"/>
        <v>#DIV/0!</v>
      </c>
      <c r="X560" t="e">
        <f t="shared" si="196"/>
        <v>#DIV/0!</v>
      </c>
      <c r="Y560" t="e">
        <f t="shared" si="197"/>
        <v>#DIV/0!</v>
      </c>
      <c r="Z560" t="e">
        <f t="shared" si="198"/>
        <v>#DIV/0!</v>
      </c>
      <c r="AA560" t="e">
        <f t="shared" si="199"/>
        <v>#DIV/0!</v>
      </c>
      <c r="AB560" t="e">
        <f t="shared" si="200"/>
        <v>#DIV/0!</v>
      </c>
      <c r="AC560" t="e">
        <f t="shared" si="201"/>
        <v>#DIV/0!</v>
      </c>
      <c r="AD560">
        <v>1</v>
      </c>
      <c r="AE560">
        <f t="shared" si="202"/>
        <v>0</v>
      </c>
    </row>
    <row r="561" spans="12:31" ht="16" x14ac:dyDescent="0.2">
      <c r="L561" s="24"/>
      <c r="M561" s="25">
        <f t="shared" si="185"/>
        <v>0</v>
      </c>
      <c r="N561" s="4">
        <f t="shared" si="186"/>
        <v>0.88035451142012677</v>
      </c>
      <c r="O561" s="26">
        <f t="shared" si="187"/>
        <v>0.93827208815999996</v>
      </c>
      <c r="P561" s="26">
        <f t="shared" si="188"/>
        <v>0</v>
      </c>
      <c r="Q561" s="26">
        <f t="shared" si="189"/>
        <v>0</v>
      </c>
      <c r="R561" s="26" t="e">
        <f t="shared" si="190"/>
        <v>#DIV/0!</v>
      </c>
      <c r="S561" s="27" t="e">
        <f t="shared" si="191"/>
        <v>#DIV/0!</v>
      </c>
      <c r="T561" s="27" t="e">
        <f t="shared" si="192"/>
        <v>#DIV/0!</v>
      </c>
      <c r="U561" s="28" t="e">
        <f t="shared" si="193"/>
        <v>#DIV/0!</v>
      </c>
      <c r="V561" t="e">
        <f t="shared" si="194"/>
        <v>#DIV/0!</v>
      </c>
      <c r="W561" t="e">
        <f t="shared" si="195"/>
        <v>#DIV/0!</v>
      </c>
      <c r="X561" t="e">
        <f t="shared" si="196"/>
        <v>#DIV/0!</v>
      </c>
      <c r="Y561" t="e">
        <f t="shared" si="197"/>
        <v>#DIV/0!</v>
      </c>
      <c r="Z561" t="e">
        <f t="shared" si="198"/>
        <v>#DIV/0!</v>
      </c>
      <c r="AA561" t="e">
        <f t="shared" si="199"/>
        <v>#DIV/0!</v>
      </c>
      <c r="AB561" t="e">
        <f t="shared" si="200"/>
        <v>#DIV/0!</v>
      </c>
      <c r="AC561" t="e">
        <f t="shared" si="201"/>
        <v>#DIV/0!</v>
      </c>
      <c r="AD561">
        <v>1</v>
      </c>
      <c r="AE561">
        <f t="shared" si="202"/>
        <v>0</v>
      </c>
    </row>
    <row r="562" spans="12:31" ht="16" x14ac:dyDescent="0.2">
      <c r="L562" s="24"/>
      <c r="M562" s="25">
        <f t="shared" si="185"/>
        <v>0</v>
      </c>
      <c r="N562" s="4">
        <f t="shared" si="186"/>
        <v>0.88035451142012677</v>
      </c>
      <c r="O562" s="26">
        <f t="shared" si="187"/>
        <v>0.93827208815999996</v>
      </c>
      <c r="P562" s="26">
        <f t="shared" si="188"/>
        <v>0</v>
      </c>
      <c r="Q562" s="26">
        <f t="shared" si="189"/>
        <v>0</v>
      </c>
      <c r="R562" s="26" t="e">
        <f t="shared" si="190"/>
        <v>#DIV/0!</v>
      </c>
      <c r="S562" s="27" t="e">
        <f t="shared" si="191"/>
        <v>#DIV/0!</v>
      </c>
      <c r="T562" s="27" t="e">
        <f t="shared" si="192"/>
        <v>#DIV/0!</v>
      </c>
      <c r="U562" s="28" t="e">
        <f t="shared" si="193"/>
        <v>#DIV/0!</v>
      </c>
      <c r="V562" t="e">
        <f t="shared" si="194"/>
        <v>#DIV/0!</v>
      </c>
      <c r="W562" t="e">
        <f t="shared" si="195"/>
        <v>#DIV/0!</v>
      </c>
      <c r="X562" t="e">
        <f t="shared" si="196"/>
        <v>#DIV/0!</v>
      </c>
      <c r="Y562" t="e">
        <f t="shared" si="197"/>
        <v>#DIV/0!</v>
      </c>
      <c r="Z562" t="e">
        <f t="shared" si="198"/>
        <v>#DIV/0!</v>
      </c>
      <c r="AA562" t="e">
        <f t="shared" si="199"/>
        <v>#DIV/0!</v>
      </c>
      <c r="AB562" t="e">
        <f t="shared" si="200"/>
        <v>#DIV/0!</v>
      </c>
      <c r="AC562" t="e">
        <f t="shared" si="201"/>
        <v>#DIV/0!</v>
      </c>
      <c r="AD562">
        <v>1</v>
      </c>
      <c r="AE562">
        <f t="shared" si="202"/>
        <v>0</v>
      </c>
    </row>
    <row r="563" spans="12:31" ht="16" x14ac:dyDescent="0.2">
      <c r="L563" s="24"/>
      <c r="M563" s="25">
        <f t="shared" si="185"/>
        <v>0</v>
      </c>
      <c r="N563" s="4">
        <f t="shared" si="186"/>
        <v>0.88035451142012677</v>
      </c>
      <c r="O563" s="26">
        <f t="shared" si="187"/>
        <v>0.93827208815999996</v>
      </c>
      <c r="P563" s="26">
        <f t="shared" si="188"/>
        <v>0</v>
      </c>
      <c r="Q563" s="26">
        <f t="shared" si="189"/>
        <v>0</v>
      </c>
      <c r="R563" s="26" t="e">
        <f t="shared" si="190"/>
        <v>#DIV/0!</v>
      </c>
      <c r="S563" s="27" t="e">
        <f t="shared" si="191"/>
        <v>#DIV/0!</v>
      </c>
      <c r="T563" s="27" t="e">
        <f t="shared" si="192"/>
        <v>#DIV/0!</v>
      </c>
      <c r="U563" s="28" t="e">
        <f t="shared" si="193"/>
        <v>#DIV/0!</v>
      </c>
      <c r="V563" t="e">
        <f t="shared" si="194"/>
        <v>#DIV/0!</v>
      </c>
      <c r="W563" t="e">
        <f t="shared" si="195"/>
        <v>#DIV/0!</v>
      </c>
      <c r="X563" t="e">
        <f t="shared" si="196"/>
        <v>#DIV/0!</v>
      </c>
      <c r="Y563" t="e">
        <f t="shared" si="197"/>
        <v>#DIV/0!</v>
      </c>
      <c r="Z563" t="e">
        <f t="shared" si="198"/>
        <v>#DIV/0!</v>
      </c>
      <c r="AA563" t="e">
        <f t="shared" si="199"/>
        <v>#DIV/0!</v>
      </c>
      <c r="AB563" t="e">
        <f t="shared" si="200"/>
        <v>#DIV/0!</v>
      </c>
      <c r="AC563" t="e">
        <f t="shared" si="201"/>
        <v>#DIV/0!</v>
      </c>
      <c r="AD563">
        <v>1</v>
      </c>
      <c r="AE563">
        <f t="shared" si="202"/>
        <v>0</v>
      </c>
    </row>
    <row r="564" spans="12:31" ht="16" x14ac:dyDescent="0.2">
      <c r="L564" s="24"/>
      <c r="M564" s="25">
        <f t="shared" si="185"/>
        <v>0</v>
      </c>
      <c r="N564" s="4">
        <f t="shared" si="186"/>
        <v>0.88035451142012677</v>
      </c>
      <c r="O564" s="26">
        <f t="shared" si="187"/>
        <v>0.93827208815999996</v>
      </c>
      <c r="P564" s="26">
        <f t="shared" si="188"/>
        <v>0</v>
      </c>
      <c r="Q564" s="26">
        <f t="shared" si="189"/>
        <v>0</v>
      </c>
      <c r="R564" s="26" t="e">
        <f t="shared" si="190"/>
        <v>#DIV/0!</v>
      </c>
      <c r="S564" s="27" t="e">
        <f t="shared" si="191"/>
        <v>#DIV/0!</v>
      </c>
      <c r="T564" s="27" t="e">
        <f t="shared" si="192"/>
        <v>#DIV/0!</v>
      </c>
      <c r="U564" s="28" t="e">
        <f t="shared" si="193"/>
        <v>#DIV/0!</v>
      </c>
      <c r="V564" t="e">
        <f t="shared" si="194"/>
        <v>#DIV/0!</v>
      </c>
      <c r="W564" t="e">
        <f t="shared" si="195"/>
        <v>#DIV/0!</v>
      </c>
      <c r="X564" t="e">
        <f t="shared" si="196"/>
        <v>#DIV/0!</v>
      </c>
      <c r="Y564" t="e">
        <f t="shared" si="197"/>
        <v>#DIV/0!</v>
      </c>
      <c r="Z564" t="e">
        <f t="shared" si="198"/>
        <v>#DIV/0!</v>
      </c>
      <c r="AA564" t="e">
        <f t="shared" si="199"/>
        <v>#DIV/0!</v>
      </c>
      <c r="AB564" t="e">
        <f t="shared" si="200"/>
        <v>#DIV/0!</v>
      </c>
      <c r="AC564" t="e">
        <f t="shared" si="201"/>
        <v>#DIV/0!</v>
      </c>
      <c r="AD564">
        <v>1</v>
      </c>
      <c r="AE564">
        <f t="shared" si="202"/>
        <v>0</v>
      </c>
    </row>
    <row r="565" spans="12:31" ht="16" x14ac:dyDescent="0.2">
      <c r="L565" s="24"/>
      <c r="M565" s="25">
        <f t="shared" si="185"/>
        <v>0</v>
      </c>
      <c r="N565" s="4">
        <f t="shared" si="186"/>
        <v>0.88035451142012677</v>
      </c>
      <c r="O565" s="26">
        <f t="shared" si="187"/>
        <v>0.93827208815999996</v>
      </c>
      <c r="P565" s="26">
        <f t="shared" si="188"/>
        <v>0</v>
      </c>
      <c r="Q565" s="26">
        <f t="shared" si="189"/>
        <v>0</v>
      </c>
      <c r="R565" s="26" t="e">
        <f t="shared" si="190"/>
        <v>#DIV/0!</v>
      </c>
      <c r="S565" s="27" t="e">
        <f t="shared" si="191"/>
        <v>#DIV/0!</v>
      </c>
      <c r="T565" s="27" t="e">
        <f t="shared" si="192"/>
        <v>#DIV/0!</v>
      </c>
      <c r="U565" s="28" t="e">
        <f t="shared" si="193"/>
        <v>#DIV/0!</v>
      </c>
      <c r="V565" t="e">
        <f t="shared" si="194"/>
        <v>#DIV/0!</v>
      </c>
      <c r="W565" t="e">
        <f t="shared" si="195"/>
        <v>#DIV/0!</v>
      </c>
      <c r="X565" t="e">
        <f t="shared" si="196"/>
        <v>#DIV/0!</v>
      </c>
      <c r="Y565" t="e">
        <f t="shared" si="197"/>
        <v>#DIV/0!</v>
      </c>
      <c r="Z565" t="e">
        <f t="shared" si="198"/>
        <v>#DIV/0!</v>
      </c>
      <c r="AA565" t="e">
        <f t="shared" si="199"/>
        <v>#DIV/0!</v>
      </c>
      <c r="AB565" t="e">
        <f t="shared" si="200"/>
        <v>#DIV/0!</v>
      </c>
      <c r="AC565" t="e">
        <f t="shared" si="201"/>
        <v>#DIV/0!</v>
      </c>
      <c r="AD565">
        <v>1</v>
      </c>
      <c r="AE565">
        <f t="shared" si="202"/>
        <v>0</v>
      </c>
    </row>
    <row r="566" spans="12:31" ht="16" x14ac:dyDescent="0.2">
      <c r="L566" s="24"/>
      <c r="M566" s="25">
        <f t="shared" si="185"/>
        <v>0</v>
      </c>
      <c r="N566" s="4">
        <f t="shared" si="186"/>
        <v>0.88035451142012677</v>
      </c>
      <c r="O566" s="26">
        <f t="shared" si="187"/>
        <v>0.93827208815999996</v>
      </c>
      <c r="P566" s="26">
        <f t="shared" si="188"/>
        <v>0</v>
      </c>
      <c r="Q566" s="26">
        <f t="shared" si="189"/>
        <v>0</v>
      </c>
      <c r="R566" s="26" t="e">
        <f t="shared" si="190"/>
        <v>#DIV/0!</v>
      </c>
      <c r="S566" s="27" t="e">
        <f t="shared" si="191"/>
        <v>#DIV/0!</v>
      </c>
      <c r="T566" s="27" t="e">
        <f t="shared" si="192"/>
        <v>#DIV/0!</v>
      </c>
      <c r="U566" s="28" t="e">
        <f t="shared" si="193"/>
        <v>#DIV/0!</v>
      </c>
      <c r="V566" t="e">
        <f t="shared" si="194"/>
        <v>#DIV/0!</v>
      </c>
      <c r="W566" t="e">
        <f t="shared" si="195"/>
        <v>#DIV/0!</v>
      </c>
      <c r="X566" t="e">
        <f t="shared" si="196"/>
        <v>#DIV/0!</v>
      </c>
      <c r="Y566" t="e">
        <f t="shared" si="197"/>
        <v>#DIV/0!</v>
      </c>
      <c r="Z566" t="e">
        <f t="shared" si="198"/>
        <v>#DIV/0!</v>
      </c>
      <c r="AA566" t="e">
        <f t="shared" si="199"/>
        <v>#DIV/0!</v>
      </c>
      <c r="AB566" t="e">
        <f t="shared" si="200"/>
        <v>#DIV/0!</v>
      </c>
      <c r="AC566" t="e">
        <f t="shared" si="201"/>
        <v>#DIV/0!</v>
      </c>
      <c r="AD566">
        <v>1</v>
      </c>
      <c r="AE566">
        <f t="shared" si="202"/>
        <v>0</v>
      </c>
    </row>
    <row r="567" spans="12:31" ht="16" x14ac:dyDescent="0.2">
      <c r="L567" s="24"/>
      <c r="M567" s="25">
        <f t="shared" si="185"/>
        <v>0</v>
      </c>
      <c r="N567" s="4">
        <f t="shared" si="186"/>
        <v>0.88035451142012677</v>
      </c>
      <c r="O567" s="26">
        <f t="shared" si="187"/>
        <v>0.93827208815999996</v>
      </c>
      <c r="P567" s="26">
        <f t="shared" si="188"/>
        <v>0</v>
      </c>
      <c r="Q567" s="26">
        <f t="shared" si="189"/>
        <v>0</v>
      </c>
      <c r="R567" s="26" t="e">
        <f t="shared" si="190"/>
        <v>#DIV/0!</v>
      </c>
      <c r="S567" s="27" t="e">
        <f t="shared" si="191"/>
        <v>#DIV/0!</v>
      </c>
      <c r="T567" s="27" t="e">
        <f t="shared" si="192"/>
        <v>#DIV/0!</v>
      </c>
      <c r="U567" s="28" t="e">
        <f t="shared" si="193"/>
        <v>#DIV/0!</v>
      </c>
      <c r="V567" t="e">
        <f t="shared" si="194"/>
        <v>#DIV/0!</v>
      </c>
      <c r="W567" t="e">
        <f t="shared" si="195"/>
        <v>#DIV/0!</v>
      </c>
      <c r="X567" t="e">
        <f t="shared" si="196"/>
        <v>#DIV/0!</v>
      </c>
      <c r="Y567" t="e">
        <f t="shared" si="197"/>
        <v>#DIV/0!</v>
      </c>
      <c r="Z567" t="e">
        <f t="shared" si="198"/>
        <v>#DIV/0!</v>
      </c>
      <c r="AA567" t="e">
        <f t="shared" si="199"/>
        <v>#DIV/0!</v>
      </c>
      <c r="AB567" t="e">
        <f t="shared" si="200"/>
        <v>#DIV/0!</v>
      </c>
      <c r="AC567" t="e">
        <f t="shared" si="201"/>
        <v>#DIV/0!</v>
      </c>
      <c r="AD567">
        <v>1</v>
      </c>
      <c r="AE567">
        <f t="shared" si="202"/>
        <v>0</v>
      </c>
    </row>
    <row r="568" spans="12:31" ht="16" x14ac:dyDescent="0.2">
      <c r="L568" s="24"/>
      <c r="M568" s="25">
        <f t="shared" si="185"/>
        <v>0</v>
      </c>
      <c r="N568" s="4">
        <f t="shared" si="186"/>
        <v>0.88035451142012677</v>
      </c>
      <c r="O568" s="26">
        <f t="shared" si="187"/>
        <v>0.93827208815999996</v>
      </c>
      <c r="P568" s="26">
        <f t="shared" si="188"/>
        <v>0</v>
      </c>
      <c r="Q568" s="26">
        <f t="shared" si="189"/>
        <v>0</v>
      </c>
      <c r="R568" s="26" t="e">
        <f t="shared" si="190"/>
        <v>#DIV/0!</v>
      </c>
      <c r="S568" s="27" t="e">
        <f t="shared" si="191"/>
        <v>#DIV/0!</v>
      </c>
      <c r="T568" s="27" t="e">
        <f t="shared" si="192"/>
        <v>#DIV/0!</v>
      </c>
      <c r="U568" s="28" t="e">
        <f t="shared" si="193"/>
        <v>#DIV/0!</v>
      </c>
      <c r="V568" t="e">
        <f t="shared" si="194"/>
        <v>#DIV/0!</v>
      </c>
      <c r="W568" t="e">
        <f t="shared" si="195"/>
        <v>#DIV/0!</v>
      </c>
      <c r="X568" t="e">
        <f t="shared" si="196"/>
        <v>#DIV/0!</v>
      </c>
      <c r="Y568" t="e">
        <f t="shared" si="197"/>
        <v>#DIV/0!</v>
      </c>
      <c r="Z568" t="e">
        <f t="shared" si="198"/>
        <v>#DIV/0!</v>
      </c>
      <c r="AA568" t="e">
        <f t="shared" si="199"/>
        <v>#DIV/0!</v>
      </c>
      <c r="AB568" t="e">
        <f t="shared" si="200"/>
        <v>#DIV/0!</v>
      </c>
      <c r="AC568" t="e">
        <f t="shared" si="201"/>
        <v>#DIV/0!</v>
      </c>
      <c r="AD568">
        <v>1</v>
      </c>
      <c r="AE568">
        <f t="shared" si="202"/>
        <v>0</v>
      </c>
    </row>
    <row r="569" spans="12:31" ht="16" x14ac:dyDescent="0.2">
      <c r="L569" s="24"/>
      <c r="M569" s="25">
        <f t="shared" si="185"/>
        <v>0</v>
      </c>
      <c r="N569" s="4">
        <f t="shared" si="186"/>
        <v>0.88035451142012677</v>
      </c>
      <c r="O569" s="26">
        <f t="shared" si="187"/>
        <v>0.93827208815999996</v>
      </c>
      <c r="P569" s="26">
        <f t="shared" si="188"/>
        <v>0</v>
      </c>
      <c r="Q569" s="26">
        <f t="shared" si="189"/>
        <v>0</v>
      </c>
      <c r="R569" s="26" t="e">
        <f t="shared" si="190"/>
        <v>#DIV/0!</v>
      </c>
      <c r="S569" s="27" t="e">
        <f t="shared" si="191"/>
        <v>#DIV/0!</v>
      </c>
      <c r="T569" s="27" t="e">
        <f t="shared" si="192"/>
        <v>#DIV/0!</v>
      </c>
      <c r="U569" s="28" t="e">
        <f t="shared" si="193"/>
        <v>#DIV/0!</v>
      </c>
      <c r="V569" t="e">
        <f t="shared" si="194"/>
        <v>#DIV/0!</v>
      </c>
      <c r="W569" t="e">
        <f t="shared" si="195"/>
        <v>#DIV/0!</v>
      </c>
      <c r="X569" t="e">
        <f t="shared" si="196"/>
        <v>#DIV/0!</v>
      </c>
      <c r="Y569" t="e">
        <f t="shared" si="197"/>
        <v>#DIV/0!</v>
      </c>
      <c r="Z569" t="e">
        <f t="shared" si="198"/>
        <v>#DIV/0!</v>
      </c>
      <c r="AA569" t="e">
        <f t="shared" si="199"/>
        <v>#DIV/0!</v>
      </c>
      <c r="AB569" t="e">
        <f t="shared" si="200"/>
        <v>#DIV/0!</v>
      </c>
      <c r="AC569" t="e">
        <f t="shared" si="201"/>
        <v>#DIV/0!</v>
      </c>
      <c r="AD569">
        <v>1</v>
      </c>
      <c r="AE569">
        <f t="shared" si="202"/>
        <v>0</v>
      </c>
    </row>
    <row r="570" spans="12:31" ht="16" x14ac:dyDescent="0.2">
      <c r="L570" s="24"/>
      <c r="M570" s="25">
        <f t="shared" si="185"/>
        <v>0</v>
      </c>
      <c r="N570" s="4">
        <f t="shared" si="186"/>
        <v>0.88035451142012677</v>
      </c>
      <c r="O570" s="26">
        <f t="shared" si="187"/>
        <v>0.93827208815999996</v>
      </c>
      <c r="P570" s="26">
        <f t="shared" si="188"/>
        <v>0</v>
      </c>
      <c r="Q570" s="26">
        <f t="shared" si="189"/>
        <v>0</v>
      </c>
      <c r="R570" s="26" t="e">
        <f t="shared" si="190"/>
        <v>#DIV/0!</v>
      </c>
      <c r="S570" s="27" t="e">
        <f t="shared" si="191"/>
        <v>#DIV/0!</v>
      </c>
      <c r="T570" s="27" t="e">
        <f t="shared" si="192"/>
        <v>#DIV/0!</v>
      </c>
      <c r="U570" s="28" t="e">
        <f t="shared" si="193"/>
        <v>#DIV/0!</v>
      </c>
      <c r="V570" t="e">
        <f t="shared" si="194"/>
        <v>#DIV/0!</v>
      </c>
      <c r="W570" t="e">
        <f t="shared" si="195"/>
        <v>#DIV/0!</v>
      </c>
      <c r="X570" t="e">
        <f t="shared" si="196"/>
        <v>#DIV/0!</v>
      </c>
      <c r="Y570" t="e">
        <f t="shared" si="197"/>
        <v>#DIV/0!</v>
      </c>
      <c r="Z570" t="e">
        <f t="shared" si="198"/>
        <v>#DIV/0!</v>
      </c>
      <c r="AA570" t="e">
        <f t="shared" si="199"/>
        <v>#DIV/0!</v>
      </c>
      <c r="AB570" t="e">
        <f t="shared" si="200"/>
        <v>#DIV/0!</v>
      </c>
      <c r="AC570" t="e">
        <f t="shared" si="201"/>
        <v>#DIV/0!</v>
      </c>
      <c r="AD570">
        <v>1</v>
      </c>
      <c r="AE570">
        <f t="shared" si="202"/>
        <v>0</v>
      </c>
    </row>
    <row r="571" spans="12:31" ht="16" x14ac:dyDescent="0.2">
      <c r="L571" s="24"/>
      <c r="M571" s="25">
        <f t="shared" si="185"/>
        <v>0</v>
      </c>
      <c r="N571" s="4">
        <f t="shared" si="186"/>
        <v>0.88035451142012677</v>
      </c>
      <c r="O571" s="26">
        <f t="shared" si="187"/>
        <v>0.93827208815999996</v>
      </c>
      <c r="P571" s="26">
        <f t="shared" si="188"/>
        <v>0</v>
      </c>
      <c r="Q571" s="26">
        <f t="shared" si="189"/>
        <v>0</v>
      </c>
      <c r="R571" s="26" t="e">
        <f t="shared" si="190"/>
        <v>#DIV/0!</v>
      </c>
      <c r="S571" s="27" t="e">
        <f t="shared" si="191"/>
        <v>#DIV/0!</v>
      </c>
      <c r="T571" s="27" t="e">
        <f t="shared" si="192"/>
        <v>#DIV/0!</v>
      </c>
      <c r="U571" s="28" t="e">
        <f t="shared" si="193"/>
        <v>#DIV/0!</v>
      </c>
      <c r="V571" t="e">
        <f t="shared" si="194"/>
        <v>#DIV/0!</v>
      </c>
      <c r="W571" t="e">
        <f t="shared" si="195"/>
        <v>#DIV/0!</v>
      </c>
      <c r="X571" t="e">
        <f t="shared" si="196"/>
        <v>#DIV/0!</v>
      </c>
      <c r="Y571" t="e">
        <f t="shared" si="197"/>
        <v>#DIV/0!</v>
      </c>
      <c r="Z571" t="e">
        <f t="shared" si="198"/>
        <v>#DIV/0!</v>
      </c>
      <c r="AA571" t="e">
        <f t="shared" si="199"/>
        <v>#DIV/0!</v>
      </c>
      <c r="AB571" t="e">
        <f t="shared" si="200"/>
        <v>#DIV/0!</v>
      </c>
      <c r="AC571" t="e">
        <f t="shared" si="201"/>
        <v>#DIV/0!</v>
      </c>
      <c r="AD571">
        <v>1</v>
      </c>
      <c r="AE571">
        <f t="shared" si="202"/>
        <v>0</v>
      </c>
    </row>
    <row r="572" spans="12:31" ht="16" x14ac:dyDescent="0.2">
      <c r="L572" s="24"/>
      <c r="M572" s="25">
        <f t="shared" si="185"/>
        <v>0</v>
      </c>
      <c r="N572" s="4">
        <f t="shared" si="186"/>
        <v>0.88035451142012677</v>
      </c>
      <c r="O572" s="26">
        <f t="shared" si="187"/>
        <v>0.93827208815999996</v>
      </c>
      <c r="P572" s="26">
        <f t="shared" si="188"/>
        <v>0</v>
      </c>
      <c r="Q572" s="26">
        <f t="shared" si="189"/>
        <v>0</v>
      </c>
      <c r="R572" s="26" t="e">
        <f t="shared" si="190"/>
        <v>#DIV/0!</v>
      </c>
      <c r="S572" s="27" t="e">
        <f t="shared" si="191"/>
        <v>#DIV/0!</v>
      </c>
      <c r="T572" s="27" t="e">
        <f t="shared" si="192"/>
        <v>#DIV/0!</v>
      </c>
      <c r="U572" s="28" t="e">
        <f t="shared" si="193"/>
        <v>#DIV/0!</v>
      </c>
      <c r="V572" t="e">
        <f t="shared" si="194"/>
        <v>#DIV/0!</v>
      </c>
      <c r="W572" t="e">
        <f t="shared" si="195"/>
        <v>#DIV/0!</v>
      </c>
      <c r="X572" t="e">
        <f t="shared" si="196"/>
        <v>#DIV/0!</v>
      </c>
      <c r="Y572" t="e">
        <f t="shared" si="197"/>
        <v>#DIV/0!</v>
      </c>
      <c r="Z572" t="e">
        <f t="shared" si="198"/>
        <v>#DIV/0!</v>
      </c>
      <c r="AA572" t="e">
        <f t="shared" si="199"/>
        <v>#DIV/0!</v>
      </c>
      <c r="AB572" t="e">
        <f t="shared" si="200"/>
        <v>#DIV/0!</v>
      </c>
      <c r="AC572" t="e">
        <f t="shared" si="201"/>
        <v>#DIV/0!</v>
      </c>
      <c r="AD572">
        <v>1</v>
      </c>
      <c r="AE572">
        <f t="shared" si="202"/>
        <v>0</v>
      </c>
    </row>
    <row r="573" spans="12:31" ht="16" x14ac:dyDescent="0.2">
      <c r="L573" s="24"/>
      <c r="M573" s="25">
        <f t="shared" si="185"/>
        <v>0</v>
      </c>
      <c r="N573" s="4">
        <f t="shared" si="186"/>
        <v>0.88035451142012677</v>
      </c>
      <c r="O573" s="26">
        <f t="shared" si="187"/>
        <v>0.93827208815999996</v>
      </c>
      <c r="P573" s="26">
        <f t="shared" si="188"/>
        <v>0</v>
      </c>
      <c r="Q573" s="26">
        <f t="shared" si="189"/>
        <v>0</v>
      </c>
      <c r="R573" s="26" t="e">
        <f t="shared" si="190"/>
        <v>#DIV/0!</v>
      </c>
      <c r="S573" s="27" t="e">
        <f t="shared" si="191"/>
        <v>#DIV/0!</v>
      </c>
      <c r="T573" s="27" t="e">
        <f t="shared" si="192"/>
        <v>#DIV/0!</v>
      </c>
      <c r="U573" s="28" t="e">
        <f t="shared" si="193"/>
        <v>#DIV/0!</v>
      </c>
      <c r="V573" t="e">
        <f t="shared" si="194"/>
        <v>#DIV/0!</v>
      </c>
      <c r="W573" t="e">
        <f t="shared" si="195"/>
        <v>#DIV/0!</v>
      </c>
      <c r="X573" t="e">
        <f t="shared" si="196"/>
        <v>#DIV/0!</v>
      </c>
      <c r="Y573" t="e">
        <f t="shared" si="197"/>
        <v>#DIV/0!</v>
      </c>
      <c r="Z573" t="e">
        <f t="shared" si="198"/>
        <v>#DIV/0!</v>
      </c>
      <c r="AA573" t="e">
        <f t="shared" si="199"/>
        <v>#DIV/0!</v>
      </c>
      <c r="AB573" t="e">
        <f t="shared" si="200"/>
        <v>#DIV/0!</v>
      </c>
      <c r="AC573" t="e">
        <f t="shared" si="201"/>
        <v>#DIV/0!</v>
      </c>
      <c r="AD573">
        <v>1</v>
      </c>
      <c r="AE573">
        <f t="shared" si="202"/>
        <v>0</v>
      </c>
    </row>
    <row r="574" spans="12:31" ht="16" x14ac:dyDescent="0.2">
      <c r="L574" s="24"/>
      <c r="M574" s="25">
        <f t="shared" si="185"/>
        <v>0</v>
      </c>
      <c r="N574" s="4">
        <f t="shared" si="186"/>
        <v>0.88035451142012677</v>
      </c>
      <c r="O574" s="26">
        <f t="shared" si="187"/>
        <v>0.93827208815999996</v>
      </c>
      <c r="P574" s="26">
        <f t="shared" si="188"/>
        <v>0</v>
      </c>
      <c r="Q574" s="26">
        <f t="shared" si="189"/>
        <v>0</v>
      </c>
      <c r="R574" s="26" t="e">
        <f t="shared" si="190"/>
        <v>#DIV/0!</v>
      </c>
      <c r="S574" s="27" t="e">
        <f t="shared" si="191"/>
        <v>#DIV/0!</v>
      </c>
      <c r="T574" s="27" t="e">
        <f t="shared" si="192"/>
        <v>#DIV/0!</v>
      </c>
      <c r="U574" s="28" t="e">
        <f t="shared" si="193"/>
        <v>#DIV/0!</v>
      </c>
      <c r="V574" t="e">
        <f t="shared" si="194"/>
        <v>#DIV/0!</v>
      </c>
      <c r="W574" t="e">
        <f t="shared" si="195"/>
        <v>#DIV/0!</v>
      </c>
      <c r="X574" t="e">
        <f t="shared" si="196"/>
        <v>#DIV/0!</v>
      </c>
      <c r="Y574" t="e">
        <f t="shared" si="197"/>
        <v>#DIV/0!</v>
      </c>
      <c r="Z574" t="e">
        <f t="shared" si="198"/>
        <v>#DIV/0!</v>
      </c>
      <c r="AA574" t="e">
        <f t="shared" si="199"/>
        <v>#DIV/0!</v>
      </c>
      <c r="AB574" t="e">
        <f t="shared" si="200"/>
        <v>#DIV/0!</v>
      </c>
      <c r="AC574" t="e">
        <f t="shared" si="201"/>
        <v>#DIV/0!</v>
      </c>
      <c r="AD574">
        <v>1</v>
      </c>
      <c r="AE574">
        <f t="shared" si="202"/>
        <v>0</v>
      </c>
    </row>
    <row r="575" spans="12:31" ht="16" x14ac:dyDescent="0.2">
      <c r="L575" s="24"/>
      <c r="M575" s="25">
        <f t="shared" si="185"/>
        <v>0</v>
      </c>
      <c r="N575" s="4">
        <f t="shared" si="186"/>
        <v>0.88035451142012677</v>
      </c>
      <c r="O575" s="26">
        <f t="shared" si="187"/>
        <v>0.93827208815999996</v>
      </c>
      <c r="P575" s="26">
        <f t="shared" si="188"/>
        <v>0</v>
      </c>
      <c r="Q575" s="26">
        <f t="shared" si="189"/>
        <v>0</v>
      </c>
      <c r="R575" s="26" t="e">
        <f t="shared" si="190"/>
        <v>#DIV/0!</v>
      </c>
      <c r="S575" s="27" t="e">
        <f t="shared" si="191"/>
        <v>#DIV/0!</v>
      </c>
      <c r="T575" s="27" t="e">
        <f t="shared" si="192"/>
        <v>#DIV/0!</v>
      </c>
      <c r="U575" s="28" t="e">
        <f t="shared" si="193"/>
        <v>#DIV/0!</v>
      </c>
      <c r="V575" t="e">
        <f t="shared" si="194"/>
        <v>#DIV/0!</v>
      </c>
      <c r="W575" t="e">
        <f t="shared" si="195"/>
        <v>#DIV/0!</v>
      </c>
      <c r="X575" t="e">
        <f t="shared" si="196"/>
        <v>#DIV/0!</v>
      </c>
      <c r="Y575" t="e">
        <f t="shared" si="197"/>
        <v>#DIV/0!</v>
      </c>
      <c r="Z575" t="e">
        <f t="shared" si="198"/>
        <v>#DIV/0!</v>
      </c>
      <c r="AA575" t="e">
        <f t="shared" si="199"/>
        <v>#DIV/0!</v>
      </c>
      <c r="AB575" t="e">
        <f t="shared" si="200"/>
        <v>#DIV/0!</v>
      </c>
      <c r="AC575" t="e">
        <f t="shared" si="201"/>
        <v>#DIV/0!</v>
      </c>
      <c r="AD575">
        <v>1</v>
      </c>
      <c r="AE575">
        <f t="shared" si="202"/>
        <v>0</v>
      </c>
    </row>
    <row r="576" spans="12:31" ht="16" x14ac:dyDescent="0.2">
      <c r="L576" s="24"/>
      <c r="M576" s="25">
        <f t="shared" si="185"/>
        <v>0</v>
      </c>
      <c r="N576" s="4">
        <f t="shared" si="186"/>
        <v>0.88035451142012677</v>
      </c>
      <c r="O576" s="26">
        <f t="shared" si="187"/>
        <v>0.93827208815999996</v>
      </c>
      <c r="P576" s="26">
        <f t="shared" si="188"/>
        <v>0</v>
      </c>
      <c r="Q576" s="26">
        <f t="shared" si="189"/>
        <v>0</v>
      </c>
      <c r="R576" s="26" t="e">
        <f t="shared" si="190"/>
        <v>#DIV/0!</v>
      </c>
      <c r="S576" s="27" t="e">
        <f t="shared" si="191"/>
        <v>#DIV/0!</v>
      </c>
      <c r="T576" s="27" t="e">
        <f t="shared" si="192"/>
        <v>#DIV/0!</v>
      </c>
      <c r="U576" s="28" t="e">
        <f t="shared" si="193"/>
        <v>#DIV/0!</v>
      </c>
      <c r="V576" t="e">
        <f t="shared" si="194"/>
        <v>#DIV/0!</v>
      </c>
      <c r="W576" t="e">
        <f t="shared" si="195"/>
        <v>#DIV/0!</v>
      </c>
      <c r="X576" t="e">
        <f t="shared" si="196"/>
        <v>#DIV/0!</v>
      </c>
      <c r="Y576" t="e">
        <f t="shared" si="197"/>
        <v>#DIV/0!</v>
      </c>
      <c r="Z576" t="e">
        <f t="shared" si="198"/>
        <v>#DIV/0!</v>
      </c>
      <c r="AA576" t="e">
        <f t="shared" si="199"/>
        <v>#DIV/0!</v>
      </c>
      <c r="AB576" t="e">
        <f t="shared" si="200"/>
        <v>#DIV/0!</v>
      </c>
      <c r="AC576" t="e">
        <f t="shared" si="201"/>
        <v>#DIV/0!</v>
      </c>
      <c r="AD576">
        <v>1</v>
      </c>
      <c r="AE576">
        <f t="shared" si="202"/>
        <v>0</v>
      </c>
    </row>
    <row r="577" spans="12:31" ht="16" x14ac:dyDescent="0.2">
      <c r="L577" s="24"/>
      <c r="M577" s="25">
        <f t="shared" si="185"/>
        <v>0</v>
      </c>
      <c r="N577" s="4">
        <f t="shared" si="186"/>
        <v>0.88035451142012677</v>
      </c>
      <c r="O577" s="26">
        <f t="shared" si="187"/>
        <v>0.93827208815999996</v>
      </c>
      <c r="P577" s="26">
        <f t="shared" si="188"/>
        <v>0</v>
      </c>
      <c r="Q577" s="26">
        <f t="shared" si="189"/>
        <v>0</v>
      </c>
      <c r="R577" s="26" t="e">
        <f t="shared" si="190"/>
        <v>#DIV/0!</v>
      </c>
      <c r="S577" s="27" t="e">
        <f t="shared" si="191"/>
        <v>#DIV/0!</v>
      </c>
      <c r="T577" s="27" t="e">
        <f t="shared" si="192"/>
        <v>#DIV/0!</v>
      </c>
      <c r="U577" s="28" t="e">
        <f t="shared" si="193"/>
        <v>#DIV/0!</v>
      </c>
      <c r="V577" t="e">
        <f t="shared" si="194"/>
        <v>#DIV/0!</v>
      </c>
      <c r="W577" t="e">
        <f t="shared" si="195"/>
        <v>#DIV/0!</v>
      </c>
      <c r="X577" t="e">
        <f t="shared" si="196"/>
        <v>#DIV/0!</v>
      </c>
      <c r="Y577" t="e">
        <f t="shared" si="197"/>
        <v>#DIV/0!</v>
      </c>
      <c r="Z577" t="e">
        <f t="shared" si="198"/>
        <v>#DIV/0!</v>
      </c>
      <c r="AA577" t="e">
        <f t="shared" si="199"/>
        <v>#DIV/0!</v>
      </c>
      <c r="AB577" t="e">
        <f t="shared" si="200"/>
        <v>#DIV/0!</v>
      </c>
      <c r="AC577" t="e">
        <f t="shared" si="201"/>
        <v>#DIV/0!</v>
      </c>
      <c r="AD577">
        <v>1</v>
      </c>
      <c r="AE577">
        <f t="shared" si="202"/>
        <v>0</v>
      </c>
    </row>
    <row r="578" spans="12:31" ht="16" x14ac:dyDescent="0.2">
      <c r="L578" s="24"/>
      <c r="M578" s="25">
        <f t="shared" si="185"/>
        <v>0</v>
      </c>
      <c r="N578" s="4">
        <f t="shared" si="186"/>
        <v>0.88035451142012677</v>
      </c>
      <c r="O578" s="26">
        <f t="shared" si="187"/>
        <v>0.93827208815999996</v>
      </c>
      <c r="P578" s="26">
        <f t="shared" si="188"/>
        <v>0</v>
      </c>
      <c r="Q578" s="26">
        <f t="shared" si="189"/>
        <v>0</v>
      </c>
      <c r="R578" s="26" t="e">
        <f t="shared" si="190"/>
        <v>#DIV/0!</v>
      </c>
      <c r="S578" s="27" t="e">
        <f t="shared" si="191"/>
        <v>#DIV/0!</v>
      </c>
      <c r="T578" s="27" t="e">
        <f t="shared" si="192"/>
        <v>#DIV/0!</v>
      </c>
      <c r="U578" s="28" t="e">
        <f t="shared" si="193"/>
        <v>#DIV/0!</v>
      </c>
      <c r="V578" t="e">
        <f t="shared" si="194"/>
        <v>#DIV/0!</v>
      </c>
      <c r="W578" t="e">
        <f t="shared" si="195"/>
        <v>#DIV/0!</v>
      </c>
      <c r="X578" t="e">
        <f t="shared" si="196"/>
        <v>#DIV/0!</v>
      </c>
      <c r="Y578" t="e">
        <f t="shared" si="197"/>
        <v>#DIV/0!</v>
      </c>
      <c r="Z578" t="e">
        <f t="shared" si="198"/>
        <v>#DIV/0!</v>
      </c>
      <c r="AA578" t="e">
        <f t="shared" si="199"/>
        <v>#DIV/0!</v>
      </c>
      <c r="AB578" t="e">
        <f t="shared" si="200"/>
        <v>#DIV/0!</v>
      </c>
      <c r="AC578" t="e">
        <f t="shared" si="201"/>
        <v>#DIV/0!</v>
      </c>
      <c r="AD578">
        <v>1</v>
      </c>
      <c r="AE578">
        <f t="shared" si="202"/>
        <v>0</v>
      </c>
    </row>
    <row r="579" spans="12:31" ht="16" x14ac:dyDescent="0.2">
      <c r="L579" s="24"/>
      <c r="M579" s="25">
        <f t="shared" si="185"/>
        <v>0</v>
      </c>
      <c r="N579" s="4">
        <f t="shared" si="186"/>
        <v>0.88035451142012677</v>
      </c>
      <c r="O579" s="26">
        <f t="shared" si="187"/>
        <v>0.93827208815999996</v>
      </c>
      <c r="P579" s="26">
        <f t="shared" si="188"/>
        <v>0</v>
      </c>
      <c r="Q579" s="26">
        <f t="shared" si="189"/>
        <v>0</v>
      </c>
      <c r="R579" s="26" t="e">
        <f t="shared" si="190"/>
        <v>#DIV/0!</v>
      </c>
      <c r="S579" s="27" t="e">
        <f t="shared" si="191"/>
        <v>#DIV/0!</v>
      </c>
      <c r="T579" s="27" t="e">
        <f t="shared" si="192"/>
        <v>#DIV/0!</v>
      </c>
      <c r="U579" s="28" t="e">
        <f t="shared" si="193"/>
        <v>#DIV/0!</v>
      </c>
      <c r="V579" t="e">
        <f t="shared" si="194"/>
        <v>#DIV/0!</v>
      </c>
      <c r="W579" t="e">
        <f t="shared" si="195"/>
        <v>#DIV/0!</v>
      </c>
      <c r="X579" t="e">
        <f t="shared" si="196"/>
        <v>#DIV/0!</v>
      </c>
      <c r="Y579" t="e">
        <f t="shared" si="197"/>
        <v>#DIV/0!</v>
      </c>
      <c r="Z579" t="e">
        <f t="shared" si="198"/>
        <v>#DIV/0!</v>
      </c>
      <c r="AA579" t="e">
        <f t="shared" si="199"/>
        <v>#DIV/0!</v>
      </c>
      <c r="AB579" t="e">
        <f t="shared" si="200"/>
        <v>#DIV/0!</v>
      </c>
      <c r="AC579" t="e">
        <f t="shared" si="201"/>
        <v>#DIV/0!</v>
      </c>
      <c r="AD579">
        <v>1</v>
      </c>
      <c r="AE579">
        <f t="shared" si="202"/>
        <v>0</v>
      </c>
    </row>
    <row r="580" spans="12:31" ht="16" x14ac:dyDescent="0.2">
      <c r="L580" s="24"/>
      <c r="M580" s="25">
        <f t="shared" ref="M580:M643" si="203">4*C580*(C580-E580)*Q580</f>
        <v>0</v>
      </c>
      <c r="N580" s="4">
        <f t="shared" ref="N580:N643" si="204">MP^2+2*MP*E580-M580</f>
        <v>0.88035451142012677</v>
      </c>
      <c r="O580" s="26">
        <f t="shared" ref="O580:O643" si="205">SQRT(N580)</f>
        <v>0.93827208815999996</v>
      </c>
      <c r="P580" s="26">
        <f t="shared" ref="P580:P643" si="206">PI()*D580/180</f>
        <v>0</v>
      </c>
      <c r="Q580" s="26">
        <f t="shared" ref="Q580:Q643" si="207">(SIN(P580/2))^2</f>
        <v>0</v>
      </c>
      <c r="R580" s="26" t="e">
        <f t="shared" ref="R580:R643" si="208">1/(1+2*(1+E580^2/M580)*(TAN(P580/2))^2)</f>
        <v>#DIV/0!</v>
      </c>
      <c r="S580" s="27" t="e">
        <f t="shared" ref="S580:S643" si="209">(1/137)*(C580-E580)*(N580-MP^2)/((4*PI()^2*M580*MP*C580)*(1-R580))</f>
        <v>#DIV/0!</v>
      </c>
      <c r="T580" s="27" t="e">
        <f t="shared" ref="T580:T643" si="210">F580/S580</f>
        <v>#DIV/0!</v>
      </c>
      <c r="U580" s="28" t="e">
        <f t="shared" ref="U580:U643" si="211">G580/S580</f>
        <v>#DIV/0!</v>
      </c>
      <c r="V580" t="e">
        <f t="shared" ref="V580:V643" si="212">4*(1/137)^2*(1-Q580)*(C580-E580)^2/M580^2</f>
        <v>#DIV/0!</v>
      </c>
      <c r="W580" t="e">
        <f t="shared" ref="W580:W643" si="213">(1/V580)*R580*(M580+E580^2)^2/M580^2</f>
        <v>#DIV/0!</v>
      </c>
      <c r="X580" t="e">
        <f t="shared" ref="X580:X643" si="214">(M580+E580^2)^2/(4*(1/137)^2*(C580-E580)^2*(1-Q580+2*Q580*(M580+E580^2)/M580))</f>
        <v>#DIV/0!</v>
      </c>
      <c r="Y580" t="e">
        <f t="shared" ref="Y580:Y643" si="215">AD580*X580*F580</f>
        <v>#DIV/0!</v>
      </c>
      <c r="Z580" t="e">
        <f t="shared" ref="Z580:Z643" si="216">AD580*X580*G580</f>
        <v>#DIV/0!</v>
      </c>
      <c r="AA580" t="e">
        <f t="shared" ref="AA580:AA643" si="217">R580</f>
        <v>#DIV/0!</v>
      </c>
      <c r="AB580" t="e">
        <f t="shared" ref="AB580:AB643" si="218">Y580/(0.1973269^2*10000000)</f>
        <v>#DIV/0!</v>
      </c>
      <c r="AC580" t="e">
        <f t="shared" ref="AC580:AC643" si="219">Z580/(0.1973269^2*10000000)</f>
        <v>#DIV/0!</v>
      </c>
      <c r="AD580">
        <v>1</v>
      </c>
      <c r="AE580">
        <f t="shared" ref="AE580:AE643" si="220">SQRT(M580+E580^2)</f>
        <v>0</v>
      </c>
    </row>
    <row r="581" spans="12:31" ht="16" x14ac:dyDescent="0.2">
      <c r="L581" s="24"/>
      <c r="M581" s="25">
        <f t="shared" si="203"/>
        <v>0</v>
      </c>
      <c r="N581" s="4">
        <f t="shared" si="204"/>
        <v>0.88035451142012677</v>
      </c>
      <c r="O581" s="26">
        <f t="shared" si="205"/>
        <v>0.93827208815999996</v>
      </c>
      <c r="P581" s="26">
        <f t="shared" si="206"/>
        <v>0</v>
      </c>
      <c r="Q581" s="26">
        <f t="shared" si="207"/>
        <v>0</v>
      </c>
      <c r="R581" s="26" t="e">
        <f t="shared" si="208"/>
        <v>#DIV/0!</v>
      </c>
      <c r="S581" s="27" t="e">
        <f t="shared" si="209"/>
        <v>#DIV/0!</v>
      </c>
      <c r="T581" s="27" t="e">
        <f t="shared" si="210"/>
        <v>#DIV/0!</v>
      </c>
      <c r="U581" s="28" t="e">
        <f t="shared" si="211"/>
        <v>#DIV/0!</v>
      </c>
      <c r="V581" t="e">
        <f t="shared" si="212"/>
        <v>#DIV/0!</v>
      </c>
      <c r="W581" t="e">
        <f t="shared" si="213"/>
        <v>#DIV/0!</v>
      </c>
      <c r="X581" t="e">
        <f t="shared" si="214"/>
        <v>#DIV/0!</v>
      </c>
      <c r="Y581" t="e">
        <f t="shared" si="215"/>
        <v>#DIV/0!</v>
      </c>
      <c r="Z581" t="e">
        <f t="shared" si="216"/>
        <v>#DIV/0!</v>
      </c>
      <c r="AA581" t="e">
        <f t="shared" si="217"/>
        <v>#DIV/0!</v>
      </c>
      <c r="AB581" t="e">
        <f t="shared" si="218"/>
        <v>#DIV/0!</v>
      </c>
      <c r="AC581" t="e">
        <f t="shared" si="219"/>
        <v>#DIV/0!</v>
      </c>
      <c r="AD581">
        <v>1</v>
      </c>
      <c r="AE581">
        <f t="shared" si="220"/>
        <v>0</v>
      </c>
    </row>
    <row r="582" spans="12:31" ht="16" x14ac:dyDescent="0.2">
      <c r="L582" s="24"/>
      <c r="M582" s="25">
        <f t="shared" si="203"/>
        <v>0</v>
      </c>
      <c r="N582" s="4">
        <f t="shared" si="204"/>
        <v>0.88035451142012677</v>
      </c>
      <c r="O582" s="26">
        <f t="shared" si="205"/>
        <v>0.93827208815999996</v>
      </c>
      <c r="P582" s="26">
        <f t="shared" si="206"/>
        <v>0</v>
      </c>
      <c r="Q582" s="26">
        <f t="shared" si="207"/>
        <v>0</v>
      </c>
      <c r="R582" s="26" t="e">
        <f t="shared" si="208"/>
        <v>#DIV/0!</v>
      </c>
      <c r="S582" s="27" t="e">
        <f t="shared" si="209"/>
        <v>#DIV/0!</v>
      </c>
      <c r="T582" s="27" t="e">
        <f t="shared" si="210"/>
        <v>#DIV/0!</v>
      </c>
      <c r="U582" s="28" t="e">
        <f t="shared" si="211"/>
        <v>#DIV/0!</v>
      </c>
      <c r="V582" t="e">
        <f t="shared" si="212"/>
        <v>#DIV/0!</v>
      </c>
      <c r="W582" t="e">
        <f t="shared" si="213"/>
        <v>#DIV/0!</v>
      </c>
      <c r="X582" t="e">
        <f t="shared" si="214"/>
        <v>#DIV/0!</v>
      </c>
      <c r="Y582" t="e">
        <f t="shared" si="215"/>
        <v>#DIV/0!</v>
      </c>
      <c r="Z582" t="e">
        <f t="shared" si="216"/>
        <v>#DIV/0!</v>
      </c>
      <c r="AA582" t="e">
        <f t="shared" si="217"/>
        <v>#DIV/0!</v>
      </c>
      <c r="AB582" t="e">
        <f t="shared" si="218"/>
        <v>#DIV/0!</v>
      </c>
      <c r="AC582" t="e">
        <f t="shared" si="219"/>
        <v>#DIV/0!</v>
      </c>
      <c r="AD582">
        <v>1</v>
      </c>
      <c r="AE582">
        <f t="shared" si="220"/>
        <v>0</v>
      </c>
    </row>
    <row r="583" spans="12:31" ht="16" x14ac:dyDescent="0.2">
      <c r="L583" s="24"/>
      <c r="M583" s="25">
        <f t="shared" si="203"/>
        <v>0</v>
      </c>
      <c r="N583" s="4">
        <f t="shared" si="204"/>
        <v>0.88035451142012677</v>
      </c>
      <c r="O583" s="26">
        <f t="shared" si="205"/>
        <v>0.93827208815999996</v>
      </c>
      <c r="P583" s="26">
        <f t="shared" si="206"/>
        <v>0</v>
      </c>
      <c r="Q583" s="26">
        <f t="shared" si="207"/>
        <v>0</v>
      </c>
      <c r="R583" s="26" t="e">
        <f t="shared" si="208"/>
        <v>#DIV/0!</v>
      </c>
      <c r="S583" s="27" t="e">
        <f t="shared" si="209"/>
        <v>#DIV/0!</v>
      </c>
      <c r="T583" s="27" t="e">
        <f t="shared" si="210"/>
        <v>#DIV/0!</v>
      </c>
      <c r="U583" s="28" t="e">
        <f t="shared" si="211"/>
        <v>#DIV/0!</v>
      </c>
      <c r="V583" t="e">
        <f t="shared" si="212"/>
        <v>#DIV/0!</v>
      </c>
      <c r="W583" t="e">
        <f t="shared" si="213"/>
        <v>#DIV/0!</v>
      </c>
      <c r="X583" t="e">
        <f t="shared" si="214"/>
        <v>#DIV/0!</v>
      </c>
      <c r="Y583" t="e">
        <f t="shared" si="215"/>
        <v>#DIV/0!</v>
      </c>
      <c r="Z583" t="e">
        <f t="shared" si="216"/>
        <v>#DIV/0!</v>
      </c>
      <c r="AA583" t="e">
        <f t="shared" si="217"/>
        <v>#DIV/0!</v>
      </c>
      <c r="AB583" t="e">
        <f t="shared" si="218"/>
        <v>#DIV/0!</v>
      </c>
      <c r="AC583" t="e">
        <f t="shared" si="219"/>
        <v>#DIV/0!</v>
      </c>
      <c r="AD583">
        <v>1</v>
      </c>
      <c r="AE583">
        <f t="shared" si="220"/>
        <v>0</v>
      </c>
    </row>
    <row r="584" spans="12:31" ht="16" x14ac:dyDescent="0.2">
      <c r="L584" s="24"/>
      <c r="M584" s="25">
        <f t="shared" si="203"/>
        <v>0</v>
      </c>
      <c r="N584" s="4">
        <f t="shared" si="204"/>
        <v>0.88035451142012677</v>
      </c>
      <c r="O584" s="26">
        <f t="shared" si="205"/>
        <v>0.93827208815999996</v>
      </c>
      <c r="P584" s="26">
        <f t="shared" si="206"/>
        <v>0</v>
      </c>
      <c r="Q584" s="26">
        <f t="shared" si="207"/>
        <v>0</v>
      </c>
      <c r="R584" s="26" t="e">
        <f t="shared" si="208"/>
        <v>#DIV/0!</v>
      </c>
      <c r="S584" s="27" t="e">
        <f t="shared" si="209"/>
        <v>#DIV/0!</v>
      </c>
      <c r="T584" s="27" t="e">
        <f t="shared" si="210"/>
        <v>#DIV/0!</v>
      </c>
      <c r="U584" s="28" t="e">
        <f t="shared" si="211"/>
        <v>#DIV/0!</v>
      </c>
      <c r="V584" t="e">
        <f t="shared" si="212"/>
        <v>#DIV/0!</v>
      </c>
      <c r="W584" t="e">
        <f t="shared" si="213"/>
        <v>#DIV/0!</v>
      </c>
      <c r="X584" t="e">
        <f t="shared" si="214"/>
        <v>#DIV/0!</v>
      </c>
      <c r="Y584" t="e">
        <f t="shared" si="215"/>
        <v>#DIV/0!</v>
      </c>
      <c r="Z584" t="e">
        <f t="shared" si="216"/>
        <v>#DIV/0!</v>
      </c>
      <c r="AA584" t="e">
        <f t="shared" si="217"/>
        <v>#DIV/0!</v>
      </c>
      <c r="AB584" t="e">
        <f t="shared" si="218"/>
        <v>#DIV/0!</v>
      </c>
      <c r="AC584" t="e">
        <f t="shared" si="219"/>
        <v>#DIV/0!</v>
      </c>
      <c r="AD584">
        <v>1</v>
      </c>
      <c r="AE584">
        <f t="shared" si="220"/>
        <v>0</v>
      </c>
    </row>
    <row r="585" spans="12:31" ht="16" x14ac:dyDescent="0.2">
      <c r="L585" s="24"/>
      <c r="M585" s="25">
        <f t="shared" si="203"/>
        <v>0</v>
      </c>
      <c r="N585" s="4">
        <f t="shared" si="204"/>
        <v>0.88035451142012677</v>
      </c>
      <c r="O585" s="26">
        <f t="shared" si="205"/>
        <v>0.93827208815999996</v>
      </c>
      <c r="P585" s="26">
        <f t="shared" si="206"/>
        <v>0</v>
      </c>
      <c r="Q585" s="26">
        <f t="shared" si="207"/>
        <v>0</v>
      </c>
      <c r="R585" s="26" t="e">
        <f t="shared" si="208"/>
        <v>#DIV/0!</v>
      </c>
      <c r="S585" s="27" t="e">
        <f t="shared" si="209"/>
        <v>#DIV/0!</v>
      </c>
      <c r="T585" s="27" t="e">
        <f t="shared" si="210"/>
        <v>#DIV/0!</v>
      </c>
      <c r="U585" s="28" t="e">
        <f t="shared" si="211"/>
        <v>#DIV/0!</v>
      </c>
      <c r="V585" t="e">
        <f t="shared" si="212"/>
        <v>#DIV/0!</v>
      </c>
      <c r="W585" t="e">
        <f t="shared" si="213"/>
        <v>#DIV/0!</v>
      </c>
      <c r="X585" t="e">
        <f t="shared" si="214"/>
        <v>#DIV/0!</v>
      </c>
      <c r="Y585" t="e">
        <f t="shared" si="215"/>
        <v>#DIV/0!</v>
      </c>
      <c r="Z585" t="e">
        <f t="shared" si="216"/>
        <v>#DIV/0!</v>
      </c>
      <c r="AA585" t="e">
        <f t="shared" si="217"/>
        <v>#DIV/0!</v>
      </c>
      <c r="AB585" t="e">
        <f t="shared" si="218"/>
        <v>#DIV/0!</v>
      </c>
      <c r="AC585" t="e">
        <f t="shared" si="219"/>
        <v>#DIV/0!</v>
      </c>
      <c r="AD585">
        <v>1</v>
      </c>
      <c r="AE585">
        <f t="shared" si="220"/>
        <v>0</v>
      </c>
    </row>
    <row r="586" spans="12:31" ht="16" x14ac:dyDescent="0.2">
      <c r="L586" s="24"/>
      <c r="M586" s="25">
        <f t="shared" si="203"/>
        <v>0</v>
      </c>
      <c r="N586" s="4">
        <f t="shared" si="204"/>
        <v>0.88035451142012677</v>
      </c>
      <c r="O586" s="26">
        <f t="shared" si="205"/>
        <v>0.93827208815999996</v>
      </c>
      <c r="P586" s="26">
        <f t="shared" si="206"/>
        <v>0</v>
      </c>
      <c r="Q586" s="26">
        <f t="shared" si="207"/>
        <v>0</v>
      </c>
      <c r="R586" s="26" t="e">
        <f t="shared" si="208"/>
        <v>#DIV/0!</v>
      </c>
      <c r="S586" s="27" t="e">
        <f t="shared" si="209"/>
        <v>#DIV/0!</v>
      </c>
      <c r="T586" s="27" t="e">
        <f t="shared" si="210"/>
        <v>#DIV/0!</v>
      </c>
      <c r="U586" s="28" t="e">
        <f t="shared" si="211"/>
        <v>#DIV/0!</v>
      </c>
      <c r="V586" t="e">
        <f t="shared" si="212"/>
        <v>#DIV/0!</v>
      </c>
      <c r="W586" t="e">
        <f t="shared" si="213"/>
        <v>#DIV/0!</v>
      </c>
      <c r="X586" t="e">
        <f t="shared" si="214"/>
        <v>#DIV/0!</v>
      </c>
      <c r="Y586" t="e">
        <f t="shared" si="215"/>
        <v>#DIV/0!</v>
      </c>
      <c r="Z586" t="e">
        <f t="shared" si="216"/>
        <v>#DIV/0!</v>
      </c>
      <c r="AA586" t="e">
        <f t="shared" si="217"/>
        <v>#DIV/0!</v>
      </c>
      <c r="AB586" t="e">
        <f t="shared" si="218"/>
        <v>#DIV/0!</v>
      </c>
      <c r="AC586" t="e">
        <f t="shared" si="219"/>
        <v>#DIV/0!</v>
      </c>
      <c r="AD586">
        <v>1</v>
      </c>
      <c r="AE586">
        <f t="shared" si="220"/>
        <v>0</v>
      </c>
    </row>
    <row r="587" spans="12:31" ht="16" x14ac:dyDescent="0.2">
      <c r="L587" s="24"/>
      <c r="M587" s="25">
        <f t="shared" si="203"/>
        <v>0</v>
      </c>
      <c r="N587" s="4">
        <f t="shared" si="204"/>
        <v>0.88035451142012677</v>
      </c>
      <c r="O587" s="26">
        <f t="shared" si="205"/>
        <v>0.93827208815999996</v>
      </c>
      <c r="P587" s="26">
        <f t="shared" si="206"/>
        <v>0</v>
      </c>
      <c r="Q587" s="26">
        <f t="shared" si="207"/>
        <v>0</v>
      </c>
      <c r="R587" s="26" t="e">
        <f t="shared" si="208"/>
        <v>#DIV/0!</v>
      </c>
      <c r="S587" s="27" t="e">
        <f t="shared" si="209"/>
        <v>#DIV/0!</v>
      </c>
      <c r="T587" s="27" t="e">
        <f t="shared" si="210"/>
        <v>#DIV/0!</v>
      </c>
      <c r="U587" s="28" t="e">
        <f t="shared" si="211"/>
        <v>#DIV/0!</v>
      </c>
      <c r="V587" t="e">
        <f t="shared" si="212"/>
        <v>#DIV/0!</v>
      </c>
      <c r="W587" t="e">
        <f t="shared" si="213"/>
        <v>#DIV/0!</v>
      </c>
      <c r="X587" t="e">
        <f t="shared" si="214"/>
        <v>#DIV/0!</v>
      </c>
      <c r="Y587" t="e">
        <f t="shared" si="215"/>
        <v>#DIV/0!</v>
      </c>
      <c r="Z587" t="e">
        <f t="shared" si="216"/>
        <v>#DIV/0!</v>
      </c>
      <c r="AA587" t="e">
        <f t="shared" si="217"/>
        <v>#DIV/0!</v>
      </c>
      <c r="AB587" t="e">
        <f t="shared" si="218"/>
        <v>#DIV/0!</v>
      </c>
      <c r="AC587" t="e">
        <f t="shared" si="219"/>
        <v>#DIV/0!</v>
      </c>
      <c r="AD587">
        <v>1</v>
      </c>
      <c r="AE587">
        <f t="shared" si="220"/>
        <v>0</v>
      </c>
    </row>
    <row r="588" spans="12:31" ht="16" x14ac:dyDescent="0.2">
      <c r="L588" s="24"/>
      <c r="M588" s="25">
        <f t="shared" si="203"/>
        <v>0</v>
      </c>
      <c r="N588" s="4">
        <f t="shared" si="204"/>
        <v>0.88035451142012677</v>
      </c>
      <c r="O588" s="26">
        <f t="shared" si="205"/>
        <v>0.93827208815999996</v>
      </c>
      <c r="P588" s="26">
        <f t="shared" si="206"/>
        <v>0</v>
      </c>
      <c r="Q588" s="26">
        <f t="shared" si="207"/>
        <v>0</v>
      </c>
      <c r="R588" s="26" t="e">
        <f t="shared" si="208"/>
        <v>#DIV/0!</v>
      </c>
      <c r="S588" s="27" t="e">
        <f t="shared" si="209"/>
        <v>#DIV/0!</v>
      </c>
      <c r="T588" s="27" t="e">
        <f t="shared" si="210"/>
        <v>#DIV/0!</v>
      </c>
      <c r="U588" s="28" t="e">
        <f t="shared" si="211"/>
        <v>#DIV/0!</v>
      </c>
      <c r="V588" t="e">
        <f t="shared" si="212"/>
        <v>#DIV/0!</v>
      </c>
      <c r="W588" t="e">
        <f t="shared" si="213"/>
        <v>#DIV/0!</v>
      </c>
      <c r="X588" t="e">
        <f t="shared" si="214"/>
        <v>#DIV/0!</v>
      </c>
      <c r="Y588" t="e">
        <f t="shared" si="215"/>
        <v>#DIV/0!</v>
      </c>
      <c r="Z588" t="e">
        <f t="shared" si="216"/>
        <v>#DIV/0!</v>
      </c>
      <c r="AA588" t="e">
        <f t="shared" si="217"/>
        <v>#DIV/0!</v>
      </c>
      <c r="AB588" t="e">
        <f t="shared" si="218"/>
        <v>#DIV/0!</v>
      </c>
      <c r="AC588" t="e">
        <f t="shared" si="219"/>
        <v>#DIV/0!</v>
      </c>
      <c r="AD588">
        <v>1</v>
      </c>
      <c r="AE588">
        <f t="shared" si="220"/>
        <v>0</v>
      </c>
    </row>
    <row r="589" spans="12:31" ht="16" x14ac:dyDescent="0.2">
      <c r="L589" s="24"/>
      <c r="M589" s="25">
        <f t="shared" si="203"/>
        <v>0</v>
      </c>
      <c r="N589" s="4">
        <f t="shared" si="204"/>
        <v>0.88035451142012677</v>
      </c>
      <c r="O589" s="26">
        <f t="shared" si="205"/>
        <v>0.93827208815999996</v>
      </c>
      <c r="P589" s="26">
        <f t="shared" si="206"/>
        <v>0</v>
      </c>
      <c r="Q589" s="26">
        <f t="shared" si="207"/>
        <v>0</v>
      </c>
      <c r="R589" s="26" t="e">
        <f t="shared" si="208"/>
        <v>#DIV/0!</v>
      </c>
      <c r="S589" s="27" t="e">
        <f t="shared" si="209"/>
        <v>#DIV/0!</v>
      </c>
      <c r="T589" s="27" t="e">
        <f t="shared" si="210"/>
        <v>#DIV/0!</v>
      </c>
      <c r="U589" s="28" t="e">
        <f t="shared" si="211"/>
        <v>#DIV/0!</v>
      </c>
      <c r="V589" t="e">
        <f t="shared" si="212"/>
        <v>#DIV/0!</v>
      </c>
      <c r="W589" t="e">
        <f t="shared" si="213"/>
        <v>#DIV/0!</v>
      </c>
      <c r="X589" t="e">
        <f t="shared" si="214"/>
        <v>#DIV/0!</v>
      </c>
      <c r="Y589" t="e">
        <f t="shared" si="215"/>
        <v>#DIV/0!</v>
      </c>
      <c r="Z589" t="e">
        <f t="shared" si="216"/>
        <v>#DIV/0!</v>
      </c>
      <c r="AA589" t="e">
        <f t="shared" si="217"/>
        <v>#DIV/0!</v>
      </c>
      <c r="AB589" t="e">
        <f t="shared" si="218"/>
        <v>#DIV/0!</v>
      </c>
      <c r="AC589" t="e">
        <f t="shared" si="219"/>
        <v>#DIV/0!</v>
      </c>
      <c r="AD589">
        <v>1</v>
      </c>
      <c r="AE589">
        <f t="shared" si="220"/>
        <v>0</v>
      </c>
    </row>
    <row r="590" spans="12:31" ht="16" x14ac:dyDescent="0.2">
      <c r="L590" s="24"/>
      <c r="M590" s="25">
        <f t="shared" si="203"/>
        <v>0</v>
      </c>
      <c r="N590" s="4">
        <f t="shared" si="204"/>
        <v>0.88035451142012677</v>
      </c>
      <c r="O590" s="26">
        <f t="shared" si="205"/>
        <v>0.93827208815999996</v>
      </c>
      <c r="P590" s="26">
        <f t="shared" si="206"/>
        <v>0</v>
      </c>
      <c r="Q590" s="26">
        <f t="shared" si="207"/>
        <v>0</v>
      </c>
      <c r="R590" s="26" t="e">
        <f t="shared" si="208"/>
        <v>#DIV/0!</v>
      </c>
      <c r="S590" s="27" t="e">
        <f t="shared" si="209"/>
        <v>#DIV/0!</v>
      </c>
      <c r="T590" s="27" t="e">
        <f t="shared" si="210"/>
        <v>#DIV/0!</v>
      </c>
      <c r="U590" s="28" t="e">
        <f t="shared" si="211"/>
        <v>#DIV/0!</v>
      </c>
      <c r="V590" t="e">
        <f t="shared" si="212"/>
        <v>#DIV/0!</v>
      </c>
      <c r="W590" t="e">
        <f t="shared" si="213"/>
        <v>#DIV/0!</v>
      </c>
      <c r="X590" t="e">
        <f t="shared" si="214"/>
        <v>#DIV/0!</v>
      </c>
      <c r="Y590" t="e">
        <f t="shared" si="215"/>
        <v>#DIV/0!</v>
      </c>
      <c r="Z590" t="e">
        <f t="shared" si="216"/>
        <v>#DIV/0!</v>
      </c>
      <c r="AA590" t="e">
        <f t="shared" si="217"/>
        <v>#DIV/0!</v>
      </c>
      <c r="AB590" t="e">
        <f t="shared" si="218"/>
        <v>#DIV/0!</v>
      </c>
      <c r="AC590" t="e">
        <f t="shared" si="219"/>
        <v>#DIV/0!</v>
      </c>
      <c r="AD590">
        <v>1</v>
      </c>
      <c r="AE590">
        <f t="shared" si="220"/>
        <v>0</v>
      </c>
    </row>
    <row r="591" spans="12:31" ht="16" x14ac:dyDescent="0.2">
      <c r="L591" s="24"/>
      <c r="M591" s="25">
        <f t="shared" si="203"/>
        <v>0</v>
      </c>
      <c r="N591" s="4">
        <f t="shared" si="204"/>
        <v>0.88035451142012677</v>
      </c>
      <c r="O591" s="26">
        <f t="shared" si="205"/>
        <v>0.93827208815999996</v>
      </c>
      <c r="P591" s="26">
        <f t="shared" si="206"/>
        <v>0</v>
      </c>
      <c r="Q591" s="26">
        <f t="shared" si="207"/>
        <v>0</v>
      </c>
      <c r="R591" s="26" t="e">
        <f t="shared" si="208"/>
        <v>#DIV/0!</v>
      </c>
      <c r="S591" s="27" t="e">
        <f t="shared" si="209"/>
        <v>#DIV/0!</v>
      </c>
      <c r="T591" s="27" t="e">
        <f t="shared" si="210"/>
        <v>#DIV/0!</v>
      </c>
      <c r="U591" s="28" t="e">
        <f t="shared" si="211"/>
        <v>#DIV/0!</v>
      </c>
      <c r="V591" t="e">
        <f t="shared" si="212"/>
        <v>#DIV/0!</v>
      </c>
      <c r="W591" t="e">
        <f t="shared" si="213"/>
        <v>#DIV/0!</v>
      </c>
      <c r="X591" t="e">
        <f t="shared" si="214"/>
        <v>#DIV/0!</v>
      </c>
      <c r="Y591" t="e">
        <f t="shared" si="215"/>
        <v>#DIV/0!</v>
      </c>
      <c r="Z591" t="e">
        <f t="shared" si="216"/>
        <v>#DIV/0!</v>
      </c>
      <c r="AA591" t="e">
        <f t="shared" si="217"/>
        <v>#DIV/0!</v>
      </c>
      <c r="AB591" t="e">
        <f t="shared" si="218"/>
        <v>#DIV/0!</v>
      </c>
      <c r="AC591" t="e">
        <f t="shared" si="219"/>
        <v>#DIV/0!</v>
      </c>
      <c r="AD591">
        <v>1</v>
      </c>
      <c r="AE591">
        <f t="shared" si="220"/>
        <v>0</v>
      </c>
    </row>
    <row r="592" spans="12:31" ht="16" x14ac:dyDescent="0.2">
      <c r="L592" s="24"/>
      <c r="M592" s="25">
        <f t="shared" si="203"/>
        <v>0</v>
      </c>
      <c r="N592" s="4">
        <f t="shared" si="204"/>
        <v>0.88035451142012677</v>
      </c>
      <c r="O592" s="26">
        <f t="shared" si="205"/>
        <v>0.93827208815999996</v>
      </c>
      <c r="P592" s="26">
        <f t="shared" si="206"/>
        <v>0</v>
      </c>
      <c r="Q592" s="26">
        <f t="shared" si="207"/>
        <v>0</v>
      </c>
      <c r="R592" s="26" t="e">
        <f t="shared" si="208"/>
        <v>#DIV/0!</v>
      </c>
      <c r="S592" s="27" t="e">
        <f t="shared" si="209"/>
        <v>#DIV/0!</v>
      </c>
      <c r="T592" s="27" t="e">
        <f t="shared" si="210"/>
        <v>#DIV/0!</v>
      </c>
      <c r="U592" s="28" t="e">
        <f t="shared" si="211"/>
        <v>#DIV/0!</v>
      </c>
      <c r="V592" t="e">
        <f t="shared" si="212"/>
        <v>#DIV/0!</v>
      </c>
      <c r="W592" t="e">
        <f t="shared" si="213"/>
        <v>#DIV/0!</v>
      </c>
      <c r="X592" t="e">
        <f t="shared" si="214"/>
        <v>#DIV/0!</v>
      </c>
      <c r="Y592" t="e">
        <f t="shared" si="215"/>
        <v>#DIV/0!</v>
      </c>
      <c r="Z592" t="e">
        <f t="shared" si="216"/>
        <v>#DIV/0!</v>
      </c>
      <c r="AA592" t="e">
        <f t="shared" si="217"/>
        <v>#DIV/0!</v>
      </c>
      <c r="AB592" t="e">
        <f t="shared" si="218"/>
        <v>#DIV/0!</v>
      </c>
      <c r="AC592" t="e">
        <f t="shared" si="219"/>
        <v>#DIV/0!</v>
      </c>
      <c r="AD592">
        <v>1</v>
      </c>
      <c r="AE592">
        <f t="shared" si="220"/>
        <v>0</v>
      </c>
    </row>
    <row r="593" spans="12:31" ht="16" x14ac:dyDescent="0.2">
      <c r="L593" s="24"/>
      <c r="M593" s="25">
        <f t="shared" si="203"/>
        <v>0</v>
      </c>
      <c r="N593" s="4">
        <f t="shared" si="204"/>
        <v>0.88035451142012677</v>
      </c>
      <c r="O593" s="26">
        <f t="shared" si="205"/>
        <v>0.93827208815999996</v>
      </c>
      <c r="P593" s="26">
        <f t="shared" si="206"/>
        <v>0</v>
      </c>
      <c r="Q593" s="26">
        <f t="shared" si="207"/>
        <v>0</v>
      </c>
      <c r="R593" s="26" t="e">
        <f t="shared" si="208"/>
        <v>#DIV/0!</v>
      </c>
      <c r="S593" s="27" t="e">
        <f t="shared" si="209"/>
        <v>#DIV/0!</v>
      </c>
      <c r="T593" s="27" t="e">
        <f t="shared" si="210"/>
        <v>#DIV/0!</v>
      </c>
      <c r="U593" s="28" t="e">
        <f t="shared" si="211"/>
        <v>#DIV/0!</v>
      </c>
      <c r="V593" t="e">
        <f t="shared" si="212"/>
        <v>#DIV/0!</v>
      </c>
      <c r="W593" t="e">
        <f t="shared" si="213"/>
        <v>#DIV/0!</v>
      </c>
      <c r="X593" t="e">
        <f t="shared" si="214"/>
        <v>#DIV/0!</v>
      </c>
      <c r="Y593" t="e">
        <f t="shared" si="215"/>
        <v>#DIV/0!</v>
      </c>
      <c r="Z593" t="e">
        <f t="shared" si="216"/>
        <v>#DIV/0!</v>
      </c>
      <c r="AA593" t="e">
        <f t="shared" si="217"/>
        <v>#DIV/0!</v>
      </c>
      <c r="AB593" t="e">
        <f t="shared" si="218"/>
        <v>#DIV/0!</v>
      </c>
      <c r="AC593" t="e">
        <f t="shared" si="219"/>
        <v>#DIV/0!</v>
      </c>
      <c r="AD593">
        <v>1</v>
      </c>
      <c r="AE593">
        <f t="shared" si="220"/>
        <v>0</v>
      </c>
    </row>
    <row r="594" spans="12:31" ht="16" x14ac:dyDescent="0.2">
      <c r="L594" s="24"/>
      <c r="M594" s="25">
        <f t="shared" si="203"/>
        <v>0</v>
      </c>
      <c r="N594" s="4">
        <f t="shared" si="204"/>
        <v>0.88035451142012677</v>
      </c>
      <c r="O594" s="26">
        <f t="shared" si="205"/>
        <v>0.93827208815999996</v>
      </c>
      <c r="P594" s="26">
        <f t="shared" si="206"/>
        <v>0</v>
      </c>
      <c r="Q594" s="26">
        <f t="shared" si="207"/>
        <v>0</v>
      </c>
      <c r="R594" s="26" t="e">
        <f t="shared" si="208"/>
        <v>#DIV/0!</v>
      </c>
      <c r="S594" s="27" t="e">
        <f t="shared" si="209"/>
        <v>#DIV/0!</v>
      </c>
      <c r="T594" s="27" t="e">
        <f t="shared" si="210"/>
        <v>#DIV/0!</v>
      </c>
      <c r="U594" s="28" t="e">
        <f t="shared" si="211"/>
        <v>#DIV/0!</v>
      </c>
      <c r="V594" t="e">
        <f t="shared" si="212"/>
        <v>#DIV/0!</v>
      </c>
      <c r="W594" t="e">
        <f t="shared" si="213"/>
        <v>#DIV/0!</v>
      </c>
      <c r="X594" t="e">
        <f t="shared" si="214"/>
        <v>#DIV/0!</v>
      </c>
      <c r="Y594" t="e">
        <f t="shared" si="215"/>
        <v>#DIV/0!</v>
      </c>
      <c r="Z594" t="e">
        <f t="shared" si="216"/>
        <v>#DIV/0!</v>
      </c>
      <c r="AA594" t="e">
        <f t="shared" si="217"/>
        <v>#DIV/0!</v>
      </c>
      <c r="AB594" t="e">
        <f t="shared" si="218"/>
        <v>#DIV/0!</v>
      </c>
      <c r="AC594" t="e">
        <f t="shared" si="219"/>
        <v>#DIV/0!</v>
      </c>
      <c r="AD594">
        <v>1</v>
      </c>
      <c r="AE594">
        <f t="shared" si="220"/>
        <v>0</v>
      </c>
    </row>
    <row r="595" spans="12:31" ht="16" x14ac:dyDescent="0.2">
      <c r="L595" s="24"/>
      <c r="M595" s="25">
        <f t="shared" si="203"/>
        <v>0</v>
      </c>
      <c r="N595" s="4">
        <f t="shared" si="204"/>
        <v>0.88035451142012677</v>
      </c>
      <c r="O595" s="26">
        <f t="shared" si="205"/>
        <v>0.93827208815999996</v>
      </c>
      <c r="P595" s="26">
        <f t="shared" si="206"/>
        <v>0</v>
      </c>
      <c r="Q595" s="26">
        <f t="shared" si="207"/>
        <v>0</v>
      </c>
      <c r="R595" s="26" t="e">
        <f t="shared" si="208"/>
        <v>#DIV/0!</v>
      </c>
      <c r="S595" s="27" t="e">
        <f t="shared" si="209"/>
        <v>#DIV/0!</v>
      </c>
      <c r="T595" s="27" t="e">
        <f t="shared" si="210"/>
        <v>#DIV/0!</v>
      </c>
      <c r="U595" s="28" t="e">
        <f t="shared" si="211"/>
        <v>#DIV/0!</v>
      </c>
      <c r="V595" t="e">
        <f t="shared" si="212"/>
        <v>#DIV/0!</v>
      </c>
      <c r="W595" t="e">
        <f t="shared" si="213"/>
        <v>#DIV/0!</v>
      </c>
      <c r="X595" t="e">
        <f t="shared" si="214"/>
        <v>#DIV/0!</v>
      </c>
      <c r="Y595" t="e">
        <f t="shared" si="215"/>
        <v>#DIV/0!</v>
      </c>
      <c r="Z595" t="e">
        <f t="shared" si="216"/>
        <v>#DIV/0!</v>
      </c>
      <c r="AA595" t="e">
        <f t="shared" si="217"/>
        <v>#DIV/0!</v>
      </c>
      <c r="AB595" t="e">
        <f t="shared" si="218"/>
        <v>#DIV/0!</v>
      </c>
      <c r="AC595" t="e">
        <f t="shared" si="219"/>
        <v>#DIV/0!</v>
      </c>
      <c r="AD595">
        <v>1</v>
      </c>
      <c r="AE595">
        <f t="shared" si="220"/>
        <v>0</v>
      </c>
    </row>
    <row r="596" spans="12:31" ht="16" x14ac:dyDescent="0.2">
      <c r="L596" s="24"/>
      <c r="M596" s="25">
        <f t="shared" si="203"/>
        <v>0</v>
      </c>
      <c r="N596" s="4">
        <f t="shared" si="204"/>
        <v>0.88035451142012677</v>
      </c>
      <c r="O596" s="26">
        <f t="shared" si="205"/>
        <v>0.93827208815999996</v>
      </c>
      <c r="P596" s="26">
        <f t="shared" si="206"/>
        <v>0</v>
      </c>
      <c r="Q596" s="26">
        <f t="shared" si="207"/>
        <v>0</v>
      </c>
      <c r="R596" s="26" t="e">
        <f t="shared" si="208"/>
        <v>#DIV/0!</v>
      </c>
      <c r="S596" s="27" t="e">
        <f t="shared" si="209"/>
        <v>#DIV/0!</v>
      </c>
      <c r="T596" s="27" t="e">
        <f t="shared" si="210"/>
        <v>#DIV/0!</v>
      </c>
      <c r="U596" s="28" t="e">
        <f t="shared" si="211"/>
        <v>#DIV/0!</v>
      </c>
      <c r="V596" t="e">
        <f t="shared" si="212"/>
        <v>#DIV/0!</v>
      </c>
      <c r="W596" t="e">
        <f t="shared" si="213"/>
        <v>#DIV/0!</v>
      </c>
      <c r="X596" t="e">
        <f t="shared" si="214"/>
        <v>#DIV/0!</v>
      </c>
      <c r="Y596" t="e">
        <f t="shared" si="215"/>
        <v>#DIV/0!</v>
      </c>
      <c r="Z596" t="e">
        <f t="shared" si="216"/>
        <v>#DIV/0!</v>
      </c>
      <c r="AA596" t="e">
        <f t="shared" si="217"/>
        <v>#DIV/0!</v>
      </c>
      <c r="AB596" t="e">
        <f t="shared" si="218"/>
        <v>#DIV/0!</v>
      </c>
      <c r="AC596" t="e">
        <f t="shared" si="219"/>
        <v>#DIV/0!</v>
      </c>
      <c r="AD596">
        <v>1</v>
      </c>
      <c r="AE596">
        <f t="shared" si="220"/>
        <v>0</v>
      </c>
    </row>
    <row r="597" spans="12:31" ht="16" x14ac:dyDescent="0.2">
      <c r="L597" s="24"/>
      <c r="M597" s="25">
        <f t="shared" si="203"/>
        <v>0</v>
      </c>
      <c r="N597" s="4">
        <f t="shared" si="204"/>
        <v>0.88035451142012677</v>
      </c>
      <c r="O597" s="26">
        <f t="shared" si="205"/>
        <v>0.93827208815999996</v>
      </c>
      <c r="P597" s="26">
        <f t="shared" si="206"/>
        <v>0</v>
      </c>
      <c r="Q597" s="26">
        <f t="shared" si="207"/>
        <v>0</v>
      </c>
      <c r="R597" s="26" t="e">
        <f t="shared" si="208"/>
        <v>#DIV/0!</v>
      </c>
      <c r="S597" s="27" t="e">
        <f t="shared" si="209"/>
        <v>#DIV/0!</v>
      </c>
      <c r="T597" s="27" t="e">
        <f t="shared" si="210"/>
        <v>#DIV/0!</v>
      </c>
      <c r="U597" s="28" t="e">
        <f t="shared" si="211"/>
        <v>#DIV/0!</v>
      </c>
      <c r="V597" t="e">
        <f t="shared" si="212"/>
        <v>#DIV/0!</v>
      </c>
      <c r="W597" t="e">
        <f t="shared" si="213"/>
        <v>#DIV/0!</v>
      </c>
      <c r="X597" t="e">
        <f t="shared" si="214"/>
        <v>#DIV/0!</v>
      </c>
      <c r="Y597" t="e">
        <f t="shared" si="215"/>
        <v>#DIV/0!</v>
      </c>
      <c r="Z597" t="e">
        <f t="shared" si="216"/>
        <v>#DIV/0!</v>
      </c>
      <c r="AA597" t="e">
        <f t="shared" si="217"/>
        <v>#DIV/0!</v>
      </c>
      <c r="AB597" t="e">
        <f t="shared" si="218"/>
        <v>#DIV/0!</v>
      </c>
      <c r="AC597" t="e">
        <f t="shared" si="219"/>
        <v>#DIV/0!</v>
      </c>
      <c r="AD597">
        <v>1</v>
      </c>
      <c r="AE597">
        <f t="shared" si="220"/>
        <v>0</v>
      </c>
    </row>
    <row r="598" spans="12:31" ht="16" x14ac:dyDescent="0.2">
      <c r="L598" s="24"/>
      <c r="M598" s="25">
        <f t="shared" si="203"/>
        <v>0</v>
      </c>
      <c r="N598" s="4">
        <f t="shared" si="204"/>
        <v>0.88035451142012677</v>
      </c>
      <c r="O598" s="26">
        <f t="shared" si="205"/>
        <v>0.93827208815999996</v>
      </c>
      <c r="P598" s="26">
        <f t="shared" si="206"/>
        <v>0</v>
      </c>
      <c r="Q598" s="26">
        <f t="shared" si="207"/>
        <v>0</v>
      </c>
      <c r="R598" s="26" t="e">
        <f t="shared" si="208"/>
        <v>#DIV/0!</v>
      </c>
      <c r="S598" s="27" t="e">
        <f t="shared" si="209"/>
        <v>#DIV/0!</v>
      </c>
      <c r="T598" s="27" t="e">
        <f t="shared" si="210"/>
        <v>#DIV/0!</v>
      </c>
      <c r="U598" s="28" t="e">
        <f t="shared" si="211"/>
        <v>#DIV/0!</v>
      </c>
      <c r="V598" t="e">
        <f t="shared" si="212"/>
        <v>#DIV/0!</v>
      </c>
      <c r="W598" t="e">
        <f t="shared" si="213"/>
        <v>#DIV/0!</v>
      </c>
      <c r="X598" t="e">
        <f t="shared" si="214"/>
        <v>#DIV/0!</v>
      </c>
      <c r="Y598" t="e">
        <f t="shared" si="215"/>
        <v>#DIV/0!</v>
      </c>
      <c r="Z598" t="e">
        <f t="shared" si="216"/>
        <v>#DIV/0!</v>
      </c>
      <c r="AA598" t="e">
        <f t="shared" si="217"/>
        <v>#DIV/0!</v>
      </c>
      <c r="AB598" t="e">
        <f t="shared" si="218"/>
        <v>#DIV/0!</v>
      </c>
      <c r="AC598" t="e">
        <f t="shared" si="219"/>
        <v>#DIV/0!</v>
      </c>
      <c r="AD598">
        <v>1</v>
      </c>
      <c r="AE598">
        <f t="shared" si="220"/>
        <v>0</v>
      </c>
    </row>
    <row r="599" spans="12:31" ht="16" x14ac:dyDescent="0.2">
      <c r="L599" s="24"/>
      <c r="M599" s="25">
        <f t="shared" si="203"/>
        <v>0</v>
      </c>
      <c r="N599" s="4">
        <f t="shared" si="204"/>
        <v>0.88035451142012677</v>
      </c>
      <c r="O599" s="26">
        <f t="shared" si="205"/>
        <v>0.93827208815999996</v>
      </c>
      <c r="P599" s="26">
        <f t="shared" si="206"/>
        <v>0</v>
      </c>
      <c r="Q599" s="26">
        <f t="shared" si="207"/>
        <v>0</v>
      </c>
      <c r="R599" s="26" t="e">
        <f t="shared" si="208"/>
        <v>#DIV/0!</v>
      </c>
      <c r="S599" s="27" t="e">
        <f t="shared" si="209"/>
        <v>#DIV/0!</v>
      </c>
      <c r="T599" s="27" t="e">
        <f t="shared" si="210"/>
        <v>#DIV/0!</v>
      </c>
      <c r="U599" s="28" t="e">
        <f t="shared" si="211"/>
        <v>#DIV/0!</v>
      </c>
      <c r="V599" t="e">
        <f t="shared" si="212"/>
        <v>#DIV/0!</v>
      </c>
      <c r="W599" t="e">
        <f t="shared" si="213"/>
        <v>#DIV/0!</v>
      </c>
      <c r="X599" t="e">
        <f t="shared" si="214"/>
        <v>#DIV/0!</v>
      </c>
      <c r="Y599" t="e">
        <f t="shared" si="215"/>
        <v>#DIV/0!</v>
      </c>
      <c r="Z599" t="e">
        <f t="shared" si="216"/>
        <v>#DIV/0!</v>
      </c>
      <c r="AA599" t="e">
        <f t="shared" si="217"/>
        <v>#DIV/0!</v>
      </c>
      <c r="AB599" t="e">
        <f t="shared" si="218"/>
        <v>#DIV/0!</v>
      </c>
      <c r="AC599" t="e">
        <f t="shared" si="219"/>
        <v>#DIV/0!</v>
      </c>
      <c r="AD599">
        <v>1</v>
      </c>
      <c r="AE599">
        <f t="shared" si="220"/>
        <v>0</v>
      </c>
    </row>
    <row r="600" spans="12:31" ht="16" x14ac:dyDescent="0.2">
      <c r="L600" s="24"/>
      <c r="M600" s="25">
        <f t="shared" si="203"/>
        <v>0</v>
      </c>
      <c r="N600" s="4">
        <f t="shared" si="204"/>
        <v>0.88035451142012677</v>
      </c>
      <c r="O600" s="26">
        <f t="shared" si="205"/>
        <v>0.93827208815999996</v>
      </c>
      <c r="P600" s="26">
        <f t="shared" si="206"/>
        <v>0</v>
      </c>
      <c r="Q600" s="26">
        <f t="shared" si="207"/>
        <v>0</v>
      </c>
      <c r="R600" s="26" t="e">
        <f t="shared" si="208"/>
        <v>#DIV/0!</v>
      </c>
      <c r="S600" s="27" t="e">
        <f t="shared" si="209"/>
        <v>#DIV/0!</v>
      </c>
      <c r="T600" s="27" t="e">
        <f t="shared" si="210"/>
        <v>#DIV/0!</v>
      </c>
      <c r="U600" s="28" t="e">
        <f t="shared" si="211"/>
        <v>#DIV/0!</v>
      </c>
      <c r="V600" t="e">
        <f t="shared" si="212"/>
        <v>#DIV/0!</v>
      </c>
      <c r="W600" t="e">
        <f t="shared" si="213"/>
        <v>#DIV/0!</v>
      </c>
      <c r="X600" t="e">
        <f t="shared" si="214"/>
        <v>#DIV/0!</v>
      </c>
      <c r="Y600" t="e">
        <f t="shared" si="215"/>
        <v>#DIV/0!</v>
      </c>
      <c r="Z600" t="e">
        <f t="shared" si="216"/>
        <v>#DIV/0!</v>
      </c>
      <c r="AA600" t="e">
        <f t="shared" si="217"/>
        <v>#DIV/0!</v>
      </c>
      <c r="AB600" t="e">
        <f t="shared" si="218"/>
        <v>#DIV/0!</v>
      </c>
      <c r="AC600" t="e">
        <f t="shared" si="219"/>
        <v>#DIV/0!</v>
      </c>
      <c r="AD600">
        <v>1</v>
      </c>
      <c r="AE600">
        <f t="shared" si="220"/>
        <v>0</v>
      </c>
    </row>
    <row r="601" spans="12:31" ht="16" x14ac:dyDescent="0.2">
      <c r="L601" s="24"/>
      <c r="M601" s="25">
        <f t="shared" si="203"/>
        <v>0</v>
      </c>
      <c r="N601" s="4">
        <f t="shared" si="204"/>
        <v>0.88035451142012677</v>
      </c>
      <c r="O601" s="26">
        <f t="shared" si="205"/>
        <v>0.93827208815999996</v>
      </c>
      <c r="P601" s="26">
        <f t="shared" si="206"/>
        <v>0</v>
      </c>
      <c r="Q601" s="26">
        <f t="shared" si="207"/>
        <v>0</v>
      </c>
      <c r="R601" s="26" t="e">
        <f t="shared" si="208"/>
        <v>#DIV/0!</v>
      </c>
      <c r="S601" s="27" t="e">
        <f t="shared" si="209"/>
        <v>#DIV/0!</v>
      </c>
      <c r="T601" s="27" t="e">
        <f t="shared" si="210"/>
        <v>#DIV/0!</v>
      </c>
      <c r="U601" s="28" t="e">
        <f t="shared" si="211"/>
        <v>#DIV/0!</v>
      </c>
      <c r="V601" t="e">
        <f t="shared" si="212"/>
        <v>#DIV/0!</v>
      </c>
      <c r="W601" t="e">
        <f t="shared" si="213"/>
        <v>#DIV/0!</v>
      </c>
      <c r="X601" t="e">
        <f t="shared" si="214"/>
        <v>#DIV/0!</v>
      </c>
      <c r="Y601" t="e">
        <f t="shared" si="215"/>
        <v>#DIV/0!</v>
      </c>
      <c r="Z601" t="e">
        <f t="shared" si="216"/>
        <v>#DIV/0!</v>
      </c>
      <c r="AA601" t="e">
        <f t="shared" si="217"/>
        <v>#DIV/0!</v>
      </c>
      <c r="AB601" t="e">
        <f t="shared" si="218"/>
        <v>#DIV/0!</v>
      </c>
      <c r="AC601" t="e">
        <f t="shared" si="219"/>
        <v>#DIV/0!</v>
      </c>
      <c r="AD601">
        <v>1</v>
      </c>
      <c r="AE601">
        <f t="shared" si="220"/>
        <v>0</v>
      </c>
    </row>
    <row r="602" spans="12:31" ht="16" x14ac:dyDescent="0.2">
      <c r="L602" s="24"/>
      <c r="M602" s="25">
        <f t="shared" si="203"/>
        <v>0</v>
      </c>
      <c r="N602" s="4">
        <f t="shared" si="204"/>
        <v>0.88035451142012677</v>
      </c>
      <c r="O602" s="26">
        <f t="shared" si="205"/>
        <v>0.93827208815999996</v>
      </c>
      <c r="P602" s="26">
        <f t="shared" si="206"/>
        <v>0</v>
      </c>
      <c r="Q602" s="26">
        <f t="shared" si="207"/>
        <v>0</v>
      </c>
      <c r="R602" s="26" t="e">
        <f t="shared" si="208"/>
        <v>#DIV/0!</v>
      </c>
      <c r="S602" s="27" t="e">
        <f t="shared" si="209"/>
        <v>#DIV/0!</v>
      </c>
      <c r="T602" s="27" t="e">
        <f t="shared" si="210"/>
        <v>#DIV/0!</v>
      </c>
      <c r="U602" s="28" t="e">
        <f t="shared" si="211"/>
        <v>#DIV/0!</v>
      </c>
      <c r="V602" t="e">
        <f t="shared" si="212"/>
        <v>#DIV/0!</v>
      </c>
      <c r="W602" t="e">
        <f t="shared" si="213"/>
        <v>#DIV/0!</v>
      </c>
      <c r="X602" t="e">
        <f t="shared" si="214"/>
        <v>#DIV/0!</v>
      </c>
      <c r="Y602" t="e">
        <f t="shared" si="215"/>
        <v>#DIV/0!</v>
      </c>
      <c r="Z602" t="e">
        <f t="shared" si="216"/>
        <v>#DIV/0!</v>
      </c>
      <c r="AA602" t="e">
        <f t="shared" si="217"/>
        <v>#DIV/0!</v>
      </c>
      <c r="AB602" t="e">
        <f t="shared" si="218"/>
        <v>#DIV/0!</v>
      </c>
      <c r="AC602" t="e">
        <f t="shared" si="219"/>
        <v>#DIV/0!</v>
      </c>
      <c r="AD602">
        <v>1</v>
      </c>
      <c r="AE602">
        <f t="shared" si="220"/>
        <v>0</v>
      </c>
    </row>
    <row r="603" spans="12:31" ht="16" x14ac:dyDescent="0.2">
      <c r="L603" s="24"/>
      <c r="M603" s="25">
        <f t="shared" si="203"/>
        <v>0</v>
      </c>
      <c r="N603" s="4">
        <f t="shared" si="204"/>
        <v>0.88035451142012677</v>
      </c>
      <c r="O603" s="26">
        <f t="shared" si="205"/>
        <v>0.93827208815999996</v>
      </c>
      <c r="P603" s="26">
        <f t="shared" si="206"/>
        <v>0</v>
      </c>
      <c r="Q603" s="26">
        <f t="shared" si="207"/>
        <v>0</v>
      </c>
      <c r="R603" s="26" t="e">
        <f t="shared" si="208"/>
        <v>#DIV/0!</v>
      </c>
      <c r="S603" s="27" t="e">
        <f t="shared" si="209"/>
        <v>#DIV/0!</v>
      </c>
      <c r="T603" s="27" t="e">
        <f t="shared" si="210"/>
        <v>#DIV/0!</v>
      </c>
      <c r="U603" s="28" t="e">
        <f t="shared" si="211"/>
        <v>#DIV/0!</v>
      </c>
      <c r="V603" t="e">
        <f t="shared" si="212"/>
        <v>#DIV/0!</v>
      </c>
      <c r="W603" t="e">
        <f t="shared" si="213"/>
        <v>#DIV/0!</v>
      </c>
      <c r="X603" t="e">
        <f t="shared" si="214"/>
        <v>#DIV/0!</v>
      </c>
      <c r="Y603" t="e">
        <f t="shared" si="215"/>
        <v>#DIV/0!</v>
      </c>
      <c r="Z603" t="e">
        <f t="shared" si="216"/>
        <v>#DIV/0!</v>
      </c>
      <c r="AA603" t="e">
        <f t="shared" si="217"/>
        <v>#DIV/0!</v>
      </c>
      <c r="AB603" t="e">
        <f t="shared" si="218"/>
        <v>#DIV/0!</v>
      </c>
      <c r="AC603" t="e">
        <f t="shared" si="219"/>
        <v>#DIV/0!</v>
      </c>
      <c r="AD603">
        <v>1</v>
      </c>
      <c r="AE603">
        <f t="shared" si="220"/>
        <v>0</v>
      </c>
    </row>
    <row r="604" spans="12:31" ht="16" x14ac:dyDescent="0.2">
      <c r="L604" s="24"/>
      <c r="M604" s="25">
        <f t="shared" si="203"/>
        <v>0</v>
      </c>
      <c r="N604" s="4">
        <f t="shared" si="204"/>
        <v>0.88035451142012677</v>
      </c>
      <c r="O604" s="26">
        <f t="shared" si="205"/>
        <v>0.93827208815999996</v>
      </c>
      <c r="P604" s="26">
        <f t="shared" si="206"/>
        <v>0</v>
      </c>
      <c r="Q604" s="26">
        <f t="shared" si="207"/>
        <v>0</v>
      </c>
      <c r="R604" s="26" t="e">
        <f t="shared" si="208"/>
        <v>#DIV/0!</v>
      </c>
      <c r="S604" s="27" t="e">
        <f t="shared" si="209"/>
        <v>#DIV/0!</v>
      </c>
      <c r="T604" s="27" t="e">
        <f t="shared" si="210"/>
        <v>#DIV/0!</v>
      </c>
      <c r="U604" s="28" t="e">
        <f t="shared" si="211"/>
        <v>#DIV/0!</v>
      </c>
      <c r="V604" t="e">
        <f t="shared" si="212"/>
        <v>#DIV/0!</v>
      </c>
      <c r="W604" t="e">
        <f t="shared" si="213"/>
        <v>#DIV/0!</v>
      </c>
      <c r="X604" t="e">
        <f t="shared" si="214"/>
        <v>#DIV/0!</v>
      </c>
      <c r="Y604" t="e">
        <f t="shared" si="215"/>
        <v>#DIV/0!</v>
      </c>
      <c r="Z604" t="e">
        <f t="shared" si="216"/>
        <v>#DIV/0!</v>
      </c>
      <c r="AA604" t="e">
        <f t="shared" si="217"/>
        <v>#DIV/0!</v>
      </c>
      <c r="AB604" t="e">
        <f t="shared" si="218"/>
        <v>#DIV/0!</v>
      </c>
      <c r="AC604" t="e">
        <f t="shared" si="219"/>
        <v>#DIV/0!</v>
      </c>
      <c r="AD604">
        <v>1</v>
      </c>
      <c r="AE604">
        <f t="shared" si="220"/>
        <v>0</v>
      </c>
    </row>
    <row r="605" spans="12:31" ht="16" x14ac:dyDescent="0.2">
      <c r="L605" s="24"/>
      <c r="M605" s="25">
        <f t="shared" si="203"/>
        <v>0</v>
      </c>
      <c r="N605" s="4">
        <f t="shared" si="204"/>
        <v>0.88035451142012677</v>
      </c>
      <c r="O605" s="26">
        <f t="shared" si="205"/>
        <v>0.93827208815999996</v>
      </c>
      <c r="P605" s="26">
        <f t="shared" si="206"/>
        <v>0</v>
      </c>
      <c r="Q605" s="26">
        <f t="shared" si="207"/>
        <v>0</v>
      </c>
      <c r="R605" s="26" t="e">
        <f t="shared" si="208"/>
        <v>#DIV/0!</v>
      </c>
      <c r="S605" s="27" t="e">
        <f t="shared" si="209"/>
        <v>#DIV/0!</v>
      </c>
      <c r="T605" s="27" t="e">
        <f t="shared" si="210"/>
        <v>#DIV/0!</v>
      </c>
      <c r="U605" s="28" t="e">
        <f t="shared" si="211"/>
        <v>#DIV/0!</v>
      </c>
      <c r="V605" t="e">
        <f t="shared" si="212"/>
        <v>#DIV/0!</v>
      </c>
      <c r="W605" t="e">
        <f t="shared" si="213"/>
        <v>#DIV/0!</v>
      </c>
      <c r="X605" t="e">
        <f t="shared" si="214"/>
        <v>#DIV/0!</v>
      </c>
      <c r="Y605" t="e">
        <f t="shared" si="215"/>
        <v>#DIV/0!</v>
      </c>
      <c r="Z605" t="e">
        <f t="shared" si="216"/>
        <v>#DIV/0!</v>
      </c>
      <c r="AA605" t="e">
        <f t="shared" si="217"/>
        <v>#DIV/0!</v>
      </c>
      <c r="AB605" t="e">
        <f t="shared" si="218"/>
        <v>#DIV/0!</v>
      </c>
      <c r="AC605" t="e">
        <f t="shared" si="219"/>
        <v>#DIV/0!</v>
      </c>
      <c r="AD605">
        <v>1</v>
      </c>
      <c r="AE605">
        <f t="shared" si="220"/>
        <v>0</v>
      </c>
    </row>
    <row r="606" spans="12:31" ht="16" x14ac:dyDescent="0.2">
      <c r="L606" s="24"/>
      <c r="M606" s="25">
        <f t="shared" si="203"/>
        <v>0</v>
      </c>
      <c r="N606" s="4">
        <f t="shared" si="204"/>
        <v>0.88035451142012677</v>
      </c>
      <c r="O606" s="26">
        <f t="shared" si="205"/>
        <v>0.93827208815999996</v>
      </c>
      <c r="P606" s="26">
        <f t="shared" si="206"/>
        <v>0</v>
      </c>
      <c r="Q606" s="26">
        <f t="shared" si="207"/>
        <v>0</v>
      </c>
      <c r="R606" s="26" t="e">
        <f t="shared" si="208"/>
        <v>#DIV/0!</v>
      </c>
      <c r="S606" s="27" t="e">
        <f t="shared" si="209"/>
        <v>#DIV/0!</v>
      </c>
      <c r="T606" s="27" t="e">
        <f t="shared" si="210"/>
        <v>#DIV/0!</v>
      </c>
      <c r="U606" s="28" t="e">
        <f t="shared" si="211"/>
        <v>#DIV/0!</v>
      </c>
      <c r="V606" t="e">
        <f t="shared" si="212"/>
        <v>#DIV/0!</v>
      </c>
      <c r="W606" t="e">
        <f t="shared" si="213"/>
        <v>#DIV/0!</v>
      </c>
      <c r="X606" t="e">
        <f t="shared" si="214"/>
        <v>#DIV/0!</v>
      </c>
      <c r="Y606" t="e">
        <f t="shared" si="215"/>
        <v>#DIV/0!</v>
      </c>
      <c r="Z606" t="e">
        <f t="shared" si="216"/>
        <v>#DIV/0!</v>
      </c>
      <c r="AA606" t="e">
        <f t="shared" si="217"/>
        <v>#DIV/0!</v>
      </c>
      <c r="AB606" t="e">
        <f t="shared" si="218"/>
        <v>#DIV/0!</v>
      </c>
      <c r="AC606" t="e">
        <f t="shared" si="219"/>
        <v>#DIV/0!</v>
      </c>
      <c r="AD606">
        <v>1</v>
      </c>
      <c r="AE606">
        <f t="shared" si="220"/>
        <v>0</v>
      </c>
    </row>
    <row r="607" spans="12:31" ht="16" x14ac:dyDescent="0.2">
      <c r="L607" s="24"/>
      <c r="M607" s="25">
        <f t="shared" si="203"/>
        <v>0</v>
      </c>
      <c r="N607" s="4">
        <f t="shared" si="204"/>
        <v>0.88035451142012677</v>
      </c>
      <c r="O607" s="26">
        <f t="shared" si="205"/>
        <v>0.93827208815999996</v>
      </c>
      <c r="P607" s="26">
        <f t="shared" si="206"/>
        <v>0</v>
      </c>
      <c r="Q607" s="26">
        <f t="shared" si="207"/>
        <v>0</v>
      </c>
      <c r="R607" s="26" t="e">
        <f t="shared" si="208"/>
        <v>#DIV/0!</v>
      </c>
      <c r="S607" s="27" t="e">
        <f t="shared" si="209"/>
        <v>#DIV/0!</v>
      </c>
      <c r="T607" s="27" t="e">
        <f t="shared" si="210"/>
        <v>#DIV/0!</v>
      </c>
      <c r="U607" s="28" t="e">
        <f t="shared" si="211"/>
        <v>#DIV/0!</v>
      </c>
      <c r="V607" t="e">
        <f t="shared" si="212"/>
        <v>#DIV/0!</v>
      </c>
      <c r="W607" t="e">
        <f t="shared" si="213"/>
        <v>#DIV/0!</v>
      </c>
      <c r="X607" t="e">
        <f t="shared" si="214"/>
        <v>#DIV/0!</v>
      </c>
      <c r="Y607" t="e">
        <f t="shared" si="215"/>
        <v>#DIV/0!</v>
      </c>
      <c r="Z607" t="e">
        <f t="shared" si="216"/>
        <v>#DIV/0!</v>
      </c>
      <c r="AA607" t="e">
        <f t="shared" si="217"/>
        <v>#DIV/0!</v>
      </c>
      <c r="AB607" t="e">
        <f t="shared" si="218"/>
        <v>#DIV/0!</v>
      </c>
      <c r="AC607" t="e">
        <f t="shared" si="219"/>
        <v>#DIV/0!</v>
      </c>
      <c r="AD607">
        <v>1</v>
      </c>
      <c r="AE607">
        <f t="shared" si="220"/>
        <v>0</v>
      </c>
    </row>
    <row r="608" spans="12:31" ht="16" x14ac:dyDescent="0.2">
      <c r="L608" s="24"/>
      <c r="M608" s="25">
        <f t="shared" si="203"/>
        <v>0</v>
      </c>
      <c r="N608" s="4">
        <f t="shared" si="204"/>
        <v>0.88035451142012677</v>
      </c>
      <c r="O608" s="26">
        <f t="shared" si="205"/>
        <v>0.93827208815999996</v>
      </c>
      <c r="P608" s="26">
        <f t="shared" si="206"/>
        <v>0</v>
      </c>
      <c r="Q608" s="26">
        <f t="shared" si="207"/>
        <v>0</v>
      </c>
      <c r="R608" s="26" t="e">
        <f t="shared" si="208"/>
        <v>#DIV/0!</v>
      </c>
      <c r="S608" s="27" t="e">
        <f t="shared" si="209"/>
        <v>#DIV/0!</v>
      </c>
      <c r="T608" s="27" t="e">
        <f t="shared" si="210"/>
        <v>#DIV/0!</v>
      </c>
      <c r="U608" s="28" t="e">
        <f t="shared" si="211"/>
        <v>#DIV/0!</v>
      </c>
      <c r="V608" t="e">
        <f t="shared" si="212"/>
        <v>#DIV/0!</v>
      </c>
      <c r="W608" t="e">
        <f t="shared" si="213"/>
        <v>#DIV/0!</v>
      </c>
      <c r="X608" t="e">
        <f t="shared" si="214"/>
        <v>#DIV/0!</v>
      </c>
      <c r="Y608" t="e">
        <f t="shared" si="215"/>
        <v>#DIV/0!</v>
      </c>
      <c r="Z608" t="e">
        <f t="shared" si="216"/>
        <v>#DIV/0!</v>
      </c>
      <c r="AA608" t="e">
        <f t="shared" si="217"/>
        <v>#DIV/0!</v>
      </c>
      <c r="AB608" t="e">
        <f t="shared" si="218"/>
        <v>#DIV/0!</v>
      </c>
      <c r="AC608" t="e">
        <f t="shared" si="219"/>
        <v>#DIV/0!</v>
      </c>
      <c r="AD608">
        <v>1</v>
      </c>
      <c r="AE608">
        <f t="shared" si="220"/>
        <v>0</v>
      </c>
    </row>
    <row r="609" spans="12:31" ht="16" x14ac:dyDescent="0.2">
      <c r="L609" s="24"/>
      <c r="M609" s="25">
        <f t="shared" si="203"/>
        <v>0</v>
      </c>
      <c r="N609" s="4">
        <f t="shared" si="204"/>
        <v>0.88035451142012677</v>
      </c>
      <c r="O609" s="26">
        <f t="shared" si="205"/>
        <v>0.93827208815999996</v>
      </c>
      <c r="P609" s="26">
        <f t="shared" si="206"/>
        <v>0</v>
      </c>
      <c r="Q609" s="26">
        <f t="shared" si="207"/>
        <v>0</v>
      </c>
      <c r="R609" s="26" t="e">
        <f t="shared" si="208"/>
        <v>#DIV/0!</v>
      </c>
      <c r="S609" s="27" t="e">
        <f t="shared" si="209"/>
        <v>#DIV/0!</v>
      </c>
      <c r="T609" s="27" t="e">
        <f t="shared" si="210"/>
        <v>#DIV/0!</v>
      </c>
      <c r="U609" s="28" t="e">
        <f t="shared" si="211"/>
        <v>#DIV/0!</v>
      </c>
      <c r="V609" t="e">
        <f t="shared" si="212"/>
        <v>#DIV/0!</v>
      </c>
      <c r="W609" t="e">
        <f t="shared" si="213"/>
        <v>#DIV/0!</v>
      </c>
      <c r="X609" t="e">
        <f t="shared" si="214"/>
        <v>#DIV/0!</v>
      </c>
      <c r="Y609" t="e">
        <f t="shared" si="215"/>
        <v>#DIV/0!</v>
      </c>
      <c r="Z609" t="e">
        <f t="shared" si="216"/>
        <v>#DIV/0!</v>
      </c>
      <c r="AA609" t="e">
        <f t="shared" si="217"/>
        <v>#DIV/0!</v>
      </c>
      <c r="AB609" t="e">
        <f t="shared" si="218"/>
        <v>#DIV/0!</v>
      </c>
      <c r="AC609" t="e">
        <f t="shared" si="219"/>
        <v>#DIV/0!</v>
      </c>
      <c r="AD609">
        <v>1</v>
      </c>
      <c r="AE609">
        <f t="shared" si="220"/>
        <v>0</v>
      </c>
    </row>
    <row r="610" spans="12:31" ht="16" x14ac:dyDescent="0.2">
      <c r="L610" s="24"/>
      <c r="M610" s="25">
        <f t="shared" si="203"/>
        <v>0</v>
      </c>
      <c r="N610" s="4">
        <f t="shared" si="204"/>
        <v>0.88035451142012677</v>
      </c>
      <c r="O610" s="26">
        <f t="shared" si="205"/>
        <v>0.93827208815999996</v>
      </c>
      <c r="P610" s="26">
        <f t="shared" si="206"/>
        <v>0</v>
      </c>
      <c r="Q610" s="26">
        <f t="shared" si="207"/>
        <v>0</v>
      </c>
      <c r="R610" s="26" t="e">
        <f t="shared" si="208"/>
        <v>#DIV/0!</v>
      </c>
      <c r="S610" s="27" t="e">
        <f t="shared" si="209"/>
        <v>#DIV/0!</v>
      </c>
      <c r="T610" s="27" t="e">
        <f t="shared" si="210"/>
        <v>#DIV/0!</v>
      </c>
      <c r="U610" s="28" t="e">
        <f t="shared" si="211"/>
        <v>#DIV/0!</v>
      </c>
      <c r="V610" t="e">
        <f t="shared" si="212"/>
        <v>#DIV/0!</v>
      </c>
      <c r="W610" t="e">
        <f t="shared" si="213"/>
        <v>#DIV/0!</v>
      </c>
      <c r="X610" t="e">
        <f t="shared" si="214"/>
        <v>#DIV/0!</v>
      </c>
      <c r="Y610" t="e">
        <f t="shared" si="215"/>
        <v>#DIV/0!</v>
      </c>
      <c r="Z610" t="e">
        <f t="shared" si="216"/>
        <v>#DIV/0!</v>
      </c>
      <c r="AA610" t="e">
        <f t="shared" si="217"/>
        <v>#DIV/0!</v>
      </c>
      <c r="AB610" t="e">
        <f t="shared" si="218"/>
        <v>#DIV/0!</v>
      </c>
      <c r="AC610" t="e">
        <f t="shared" si="219"/>
        <v>#DIV/0!</v>
      </c>
      <c r="AD610">
        <v>1</v>
      </c>
      <c r="AE610">
        <f t="shared" si="220"/>
        <v>0</v>
      </c>
    </row>
    <row r="611" spans="12:31" ht="16" x14ac:dyDescent="0.2">
      <c r="L611" s="24"/>
      <c r="M611" s="25">
        <f t="shared" si="203"/>
        <v>0</v>
      </c>
      <c r="N611" s="4">
        <f t="shared" si="204"/>
        <v>0.88035451142012677</v>
      </c>
      <c r="O611" s="26">
        <f t="shared" si="205"/>
        <v>0.93827208815999996</v>
      </c>
      <c r="P611" s="26">
        <f t="shared" si="206"/>
        <v>0</v>
      </c>
      <c r="Q611" s="26">
        <f t="shared" si="207"/>
        <v>0</v>
      </c>
      <c r="R611" s="26" t="e">
        <f t="shared" si="208"/>
        <v>#DIV/0!</v>
      </c>
      <c r="S611" s="27" t="e">
        <f t="shared" si="209"/>
        <v>#DIV/0!</v>
      </c>
      <c r="T611" s="27" t="e">
        <f t="shared" si="210"/>
        <v>#DIV/0!</v>
      </c>
      <c r="U611" s="28" t="e">
        <f t="shared" si="211"/>
        <v>#DIV/0!</v>
      </c>
      <c r="V611" t="e">
        <f t="shared" si="212"/>
        <v>#DIV/0!</v>
      </c>
      <c r="W611" t="e">
        <f t="shared" si="213"/>
        <v>#DIV/0!</v>
      </c>
      <c r="X611" t="e">
        <f t="shared" si="214"/>
        <v>#DIV/0!</v>
      </c>
      <c r="Y611" t="e">
        <f t="shared" si="215"/>
        <v>#DIV/0!</v>
      </c>
      <c r="Z611" t="e">
        <f t="shared" si="216"/>
        <v>#DIV/0!</v>
      </c>
      <c r="AA611" t="e">
        <f t="shared" si="217"/>
        <v>#DIV/0!</v>
      </c>
      <c r="AB611" t="e">
        <f t="shared" si="218"/>
        <v>#DIV/0!</v>
      </c>
      <c r="AC611" t="e">
        <f t="shared" si="219"/>
        <v>#DIV/0!</v>
      </c>
      <c r="AD611">
        <v>1</v>
      </c>
      <c r="AE611">
        <f t="shared" si="220"/>
        <v>0</v>
      </c>
    </row>
    <row r="612" spans="12:31" ht="16" x14ac:dyDescent="0.2">
      <c r="L612" s="24"/>
      <c r="M612" s="25">
        <f t="shared" si="203"/>
        <v>0</v>
      </c>
      <c r="N612" s="4">
        <f t="shared" si="204"/>
        <v>0.88035451142012677</v>
      </c>
      <c r="O612" s="26">
        <f t="shared" si="205"/>
        <v>0.93827208815999996</v>
      </c>
      <c r="P612" s="26">
        <f t="shared" si="206"/>
        <v>0</v>
      </c>
      <c r="Q612" s="26">
        <f t="shared" si="207"/>
        <v>0</v>
      </c>
      <c r="R612" s="26" t="e">
        <f t="shared" si="208"/>
        <v>#DIV/0!</v>
      </c>
      <c r="S612" s="27" t="e">
        <f t="shared" si="209"/>
        <v>#DIV/0!</v>
      </c>
      <c r="T612" s="27" t="e">
        <f t="shared" si="210"/>
        <v>#DIV/0!</v>
      </c>
      <c r="U612" s="28" t="e">
        <f t="shared" si="211"/>
        <v>#DIV/0!</v>
      </c>
      <c r="V612" t="e">
        <f t="shared" si="212"/>
        <v>#DIV/0!</v>
      </c>
      <c r="W612" t="e">
        <f t="shared" si="213"/>
        <v>#DIV/0!</v>
      </c>
      <c r="X612" t="e">
        <f t="shared" si="214"/>
        <v>#DIV/0!</v>
      </c>
      <c r="Y612" t="e">
        <f t="shared" si="215"/>
        <v>#DIV/0!</v>
      </c>
      <c r="Z612" t="e">
        <f t="shared" si="216"/>
        <v>#DIV/0!</v>
      </c>
      <c r="AA612" t="e">
        <f t="shared" si="217"/>
        <v>#DIV/0!</v>
      </c>
      <c r="AB612" t="e">
        <f t="shared" si="218"/>
        <v>#DIV/0!</v>
      </c>
      <c r="AC612" t="e">
        <f t="shared" si="219"/>
        <v>#DIV/0!</v>
      </c>
      <c r="AD612">
        <v>1</v>
      </c>
      <c r="AE612">
        <f t="shared" si="220"/>
        <v>0</v>
      </c>
    </row>
    <row r="613" spans="12:31" ht="16" x14ac:dyDescent="0.2">
      <c r="L613" s="24"/>
      <c r="M613" s="25">
        <f t="shared" si="203"/>
        <v>0</v>
      </c>
      <c r="N613" s="4">
        <f t="shared" si="204"/>
        <v>0.88035451142012677</v>
      </c>
      <c r="O613" s="26">
        <f t="shared" si="205"/>
        <v>0.93827208815999996</v>
      </c>
      <c r="P613" s="26">
        <f t="shared" si="206"/>
        <v>0</v>
      </c>
      <c r="Q613" s="26">
        <f t="shared" si="207"/>
        <v>0</v>
      </c>
      <c r="R613" s="26" t="e">
        <f t="shared" si="208"/>
        <v>#DIV/0!</v>
      </c>
      <c r="S613" s="27" t="e">
        <f t="shared" si="209"/>
        <v>#DIV/0!</v>
      </c>
      <c r="T613" s="27" t="e">
        <f t="shared" si="210"/>
        <v>#DIV/0!</v>
      </c>
      <c r="U613" s="28" t="e">
        <f t="shared" si="211"/>
        <v>#DIV/0!</v>
      </c>
      <c r="V613" t="e">
        <f t="shared" si="212"/>
        <v>#DIV/0!</v>
      </c>
      <c r="W613" t="e">
        <f t="shared" si="213"/>
        <v>#DIV/0!</v>
      </c>
      <c r="X613" t="e">
        <f t="shared" si="214"/>
        <v>#DIV/0!</v>
      </c>
      <c r="Y613" t="e">
        <f t="shared" si="215"/>
        <v>#DIV/0!</v>
      </c>
      <c r="Z613" t="e">
        <f t="shared" si="216"/>
        <v>#DIV/0!</v>
      </c>
      <c r="AA613" t="e">
        <f t="shared" si="217"/>
        <v>#DIV/0!</v>
      </c>
      <c r="AB613" t="e">
        <f t="shared" si="218"/>
        <v>#DIV/0!</v>
      </c>
      <c r="AC613" t="e">
        <f t="shared" si="219"/>
        <v>#DIV/0!</v>
      </c>
      <c r="AD613">
        <v>1</v>
      </c>
      <c r="AE613">
        <f t="shared" si="220"/>
        <v>0</v>
      </c>
    </row>
    <row r="614" spans="12:31" ht="16" x14ac:dyDescent="0.2">
      <c r="L614" s="24"/>
      <c r="M614" s="25">
        <f t="shared" si="203"/>
        <v>0</v>
      </c>
      <c r="N614" s="4">
        <f t="shared" si="204"/>
        <v>0.88035451142012677</v>
      </c>
      <c r="O614" s="26">
        <f t="shared" si="205"/>
        <v>0.93827208815999996</v>
      </c>
      <c r="P614" s="26">
        <f t="shared" si="206"/>
        <v>0</v>
      </c>
      <c r="Q614" s="26">
        <f t="shared" si="207"/>
        <v>0</v>
      </c>
      <c r="R614" s="26" t="e">
        <f t="shared" si="208"/>
        <v>#DIV/0!</v>
      </c>
      <c r="S614" s="27" t="e">
        <f t="shared" si="209"/>
        <v>#DIV/0!</v>
      </c>
      <c r="T614" s="27" t="e">
        <f t="shared" si="210"/>
        <v>#DIV/0!</v>
      </c>
      <c r="U614" s="28" t="e">
        <f t="shared" si="211"/>
        <v>#DIV/0!</v>
      </c>
      <c r="V614" t="e">
        <f t="shared" si="212"/>
        <v>#DIV/0!</v>
      </c>
      <c r="W614" t="e">
        <f t="shared" si="213"/>
        <v>#DIV/0!</v>
      </c>
      <c r="X614" t="e">
        <f t="shared" si="214"/>
        <v>#DIV/0!</v>
      </c>
      <c r="Y614" t="e">
        <f t="shared" si="215"/>
        <v>#DIV/0!</v>
      </c>
      <c r="Z614" t="e">
        <f t="shared" si="216"/>
        <v>#DIV/0!</v>
      </c>
      <c r="AA614" t="e">
        <f t="shared" si="217"/>
        <v>#DIV/0!</v>
      </c>
      <c r="AB614" t="e">
        <f t="shared" si="218"/>
        <v>#DIV/0!</v>
      </c>
      <c r="AC614" t="e">
        <f t="shared" si="219"/>
        <v>#DIV/0!</v>
      </c>
      <c r="AD614">
        <v>1</v>
      </c>
      <c r="AE614">
        <f t="shared" si="220"/>
        <v>0</v>
      </c>
    </row>
    <row r="615" spans="12:31" ht="16" x14ac:dyDescent="0.2">
      <c r="L615" s="24"/>
      <c r="M615" s="25">
        <f t="shared" si="203"/>
        <v>0</v>
      </c>
      <c r="N615" s="4">
        <f t="shared" si="204"/>
        <v>0.88035451142012677</v>
      </c>
      <c r="O615" s="26">
        <f t="shared" si="205"/>
        <v>0.93827208815999996</v>
      </c>
      <c r="P615" s="26">
        <f t="shared" si="206"/>
        <v>0</v>
      </c>
      <c r="Q615" s="26">
        <f t="shared" si="207"/>
        <v>0</v>
      </c>
      <c r="R615" s="26" t="e">
        <f t="shared" si="208"/>
        <v>#DIV/0!</v>
      </c>
      <c r="S615" s="27" t="e">
        <f t="shared" si="209"/>
        <v>#DIV/0!</v>
      </c>
      <c r="T615" s="27" t="e">
        <f t="shared" si="210"/>
        <v>#DIV/0!</v>
      </c>
      <c r="U615" s="28" t="e">
        <f t="shared" si="211"/>
        <v>#DIV/0!</v>
      </c>
      <c r="V615" t="e">
        <f t="shared" si="212"/>
        <v>#DIV/0!</v>
      </c>
      <c r="W615" t="e">
        <f t="shared" si="213"/>
        <v>#DIV/0!</v>
      </c>
      <c r="X615" t="e">
        <f t="shared" si="214"/>
        <v>#DIV/0!</v>
      </c>
      <c r="Y615" t="e">
        <f t="shared" si="215"/>
        <v>#DIV/0!</v>
      </c>
      <c r="Z615" t="e">
        <f t="shared" si="216"/>
        <v>#DIV/0!</v>
      </c>
      <c r="AA615" t="e">
        <f t="shared" si="217"/>
        <v>#DIV/0!</v>
      </c>
      <c r="AB615" t="e">
        <f t="shared" si="218"/>
        <v>#DIV/0!</v>
      </c>
      <c r="AC615" t="e">
        <f t="shared" si="219"/>
        <v>#DIV/0!</v>
      </c>
      <c r="AD615">
        <v>1</v>
      </c>
      <c r="AE615">
        <f t="shared" si="220"/>
        <v>0</v>
      </c>
    </row>
    <row r="616" spans="12:31" ht="16" x14ac:dyDescent="0.2">
      <c r="L616" s="24"/>
      <c r="M616" s="25">
        <f t="shared" si="203"/>
        <v>0</v>
      </c>
      <c r="N616" s="4">
        <f t="shared" si="204"/>
        <v>0.88035451142012677</v>
      </c>
      <c r="O616" s="26">
        <f t="shared" si="205"/>
        <v>0.93827208815999996</v>
      </c>
      <c r="P616" s="26">
        <f t="shared" si="206"/>
        <v>0</v>
      </c>
      <c r="Q616" s="26">
        <f t="shared" si="207"/>
        <v>0</v>
      </c>
      <c r="R616" s="26" t="e">
        <f t="shared" si="208"/>
        <v>#DIV/0!</v>
      </c>
      <c r="S616" s="27" t="e">
        <f t="shared" si="209"/>
        <v>#DIV/0!</v>
      </c>
      <c r="T616" s="27" t="e">
        <f t="shared" si="210"/>
        <v>#DIV/0!</v>
      </c>
      <c r="U616" s="28" t="e">
        <f t="shared" si="211"/>
        <v>#DIV/0!</v>
      </c>
      <c r="V616" t="e">
        <f t="shared" si="212"/>
        <v>#DIV/0!</v>
      </c>
      <c r="W616" t="e">
        <f t="shared" si="213"/>
        <v>#DIV/0!</v>
      </c>
      <c r="X616" t="e">
        <f t="shared" si="214"/>
        <v>#DIV/0!</v>
      </c>
      <c r="Y616" t="e">
        <f t="shared" si="215"/>
        <v>#DIV/0!</v>
      </c>
      <c r="Z616" t="e">
        <f t="shared" si="216"/>
        <v>#DIV/0!</v>
      </c>
      <c r="AA616" t="e">
        <f t="shared" si="217"/>
        <v>#DIV/0!</v>
      </c>
      <c r="AB616" t="e">
        <f t="shared" si="218"/>
        <v>#DIV/0!</v>
      </c>
      <c r="AC616" t="e">
        <f t="shared" si="219"/>
        <v>#DIV/0!</v>
      </c>
      <c r="AD616">
        <v>1</v>
      </c>
      <c r="AE616">
        <f t="shared" si="220"/>
        <v>0</v>
      </c>
    </row>
    <row r="617" spans="12:31" ht="16" x14ac:dyDescent="0.2">
      <c r="L617" s="24"/>
      <c r="M617" s="25">
        <f t="shared" si="203"/>
        <v>0</v>
      </c>
      <c r="N617" s="4">
        <f t="shared" si="204"/>
        <v>0.88035451142012677</v>
      </c>
      <c r="O617" s="26">
        <f t="shared" si="205"/>
        <v>0.93827208815999996</v>
      </c>
      <c r="P617" s="26">
        <f t="shared" si="206"/>
        <v>0</v>
      </c>
      <c r="Q617" s="26">
        <f t="shared" si="207"/>
        <v>0</v>
      </c>
      <c r="R617" s="26" t="e">
        <f t="shared" si="208"/>
        <v>#DIV/0!</v>
      </c>
      <c r="S617" s="27" t="e">
        <f t="shared" si="209"/>
        <v>#DIV/0!</v>
      </c>
      <c r="T617" s="27" t="e">
        <f t="shared" si="210"/>
        <v>#DIV/0!</v>
      </c>
      <c r="U617" s="28" t="e">
        <f t="shared" si="211"/>
        <v>#DIV/0!</v>
      </c>
      <c r="V617" t="e">
        <f t="shared" si="212"/>
        <v>#DIV/0!</v>
      </c>
      <c r="W617" t="e">
        <f t="shared" si="213"/>
        <v>#DIV/0!</v>
      </c>
      <c r="X617" t="e">
        <f t="shared" si="214"/>
        <v>#DIV/0!</v>
      </c>
      <c r="Y617" t="e">
        <f t="shared" si="215"/>
        <v>#DIV/0!</v>
      </c>
      <c r="Z617" t="e">
        <f t="shared" si="216"/>
        <v>#DIV/0!</v>
      </c>
      <c r="AA617" t="e">
        <f t="shared" si="217"/>
        <v>#DIV/0!</v>
      </c>
      <c r="AB617" t="e">
        <f t="shared" si="218"/>
        <v>#DIV/0!</v>
      </c>
      <c r="AC617" t="e">
        <f t="shared" si="219"/>
        <v>#DIV/0!</v>
      </c>
      <c r="AD617">
        <v>1</v>
      </c>
      <c r="AE617">
        <f t="shared" si="220"/>
        <v>0</v>
      </c>
    </row>
    <row r="618" spans="12:31" ht="16" x14ac:dyDescent="0.2">
      <c r="L618" s="24"/>
      <c r="M618" s="25">
        <f t="shared" si="203"/>
        <v>0</v>
      </c>
      <c r="N618" s="4">
        <f t="shared" si="204"/>
        <v>0.88035451142012677</v>
      </c>
      <c r="O618" s="26">
        <f t="shared" si="205"/>
        <v>0.93827208815999996</v>
      </c>
      <c r="P618" s="26">
        <f t="shared" si="206"/>
        <v>0</v>
      </c>
      <c r="Q618" s="26">
        <f t="shared" si="207"/>
        <v>0</v>
      </c>
      <c r="R618" s="26" t="e">
        <f t="shared" si="208"/>
        <v>#DIV/0!</v>
      </c>
      <c r="S618" s="27" t="e">
        <f t="shared" si="209"/>
        <v>#DIV/0!</v>
      </c>
      <c r="T618" s="27" t="e">
        <f t="shared" si="210"/>
        <v>#DIV/0!</v>
      </c>
      <c r="U618" s="28" t="e">
        <f t="shared" si="211"/>
        <v>#DIV/0!</v>
      </c>
      <c r="V618" t="e">
        <f t="shared" si="212"/>
        <v>#DIV/0!</v>
      </c>
      <c r="W618" t="e">
        <f t="shared" si="213"/>
        <v>#DIV/0!</v>
      </c>
      <c r="X618" t="e">
        <f t="shared" si="214"/>
        <v>#DIV/0!</v>
      </c>
      <c r="Y618" t="e">
        <f t="shared" si="215"/>
        <v>#DIV/0!</v>
      </c>
      <c r="Z618" t="e">
        <f t="shared" si="216"/>
        <v>#DIV/0!</v>
      </c>
      <c r="AA618" t="e">
        <f t="shared" si="217"/>
        <v>#DIV/0!</v>
      </c>
      <c r="AB618" t="e">
        <f t="shared" si="218"/>
        <v>#DIV/0!</v>
      </c>
      <c r="AC618" t="e">
        <f t="shared" si="219"/>
        <v>#DIV/0!</v>
      </c>
      <c r="AD618">
        <v>1</v>
      </c>
      <c r="AE618">
        <f t="shared" si="220"/>
        <v>0</v>
      </c>
    </row>
    <row r="619" spans="12:31" ht="16" x14ac:dyDescent="0.2">
      <c r="L619" s="24"/>
      <c r="M619" s="25">
        <f t="shared" si="203"/>
        <v>0</v>
      </c>
      <c r="N619" s="4">
        <f t="shared" si="204"/>
        <v>0.88035451142012677</v>
      </c>
      <c r="O619" s="26">
        <f t="shared" si="205"/>
        <v>0.93827208815999996</v>
      </c>
      <c r="P619" s="26">
        <f t="shared" si="206"/>
        <v>0</v>
      </c>
      <c r="Q619" s="26">
        <f t="shared" si="207"/>
        <v>0</v>
      </c>
      <c r="R619" s="26" t="e">
        <f t="shared" si="208"/>
        <v>#DIV/0!</v>
      </c>
      <c r="S619" s="27" t="e">
        <f t="shared" si="209"/>
        <v>#DIV/0!</v>
      </c>
      <c r="T619" s="27" t="e">
        <f t="shared" si="210"/>
        <v>#DIV/0!</v>
      </c>
      <c r="U619" s="28" t="e">
        <f t="shared" si="211"/>
        <v>#DIV/0!</v>
      </c>
      <c r="V619" t="e">
        <f t="shared" si="212"/>
        <v>#DIV/0!</v>
      </c>
      <c r="W619" t="e">
        <f t="shared" si="213"/>
        <v>#DIV/0!</v>
      </c>
      <c r="X619" t="e">
        <f t="shared" si="214"/>
        <v>#DIV/0!</v>
      </c>
      <c r="Y619" t="e">
        <f t="shared" si="215"/>
        <v>#DIV/0!</v>
      </c>
      <c r="Z619" t="e">
        <f t="shared" si="216"/>
        <v>#DIV/0!</v>
      </c>
      <c r="AA619" t="e">
        <f t="shared" si="217"/>
        <v>#DIV/0!</v>
      </c>
      <c r="AB619" t="e">
        <f t="shared" si="218"/>
        <v>#DIV/0!</v>
      </c>
      <c r="AC619" t="e">
        <f t="shared" si="219"/>
        <v>#DIV/0!</v>
      </c>
      <c r="AD619">
        <v>1</v>
      </c>
      <c r="AE619">
        <f t="shared" si="220"/>
        <v>0</v>
      </c>
    </row>
    <row r="620" spans="12:31" ht="16" x14ac:dyDescent="0.2">
      <c r="L620" s="24"/>
      <c r="M620" s="25">
        <f t="shared" si="203"/>
        <v>0</v>
      </c>
      <c r="N620" s="4">
        <f t="shared" si="204"/>
        <v>0.88035451142012677</v>
      </c>
      <c r="O620" s="26">
        <f t="shared" si="205"/>
        <v>0.93827208815999996</v>
      </c>
      <c r="P620" s="26">
        <f t="shared" si="206"/>
        <v>0</v>
      </c>
      <c r="Q620" s="26">
        <f t="shared" si="207"/>
        <v>0</v>
      </c>
      <c r="R620" s="26" t="e">
        <f t="shared" si="208"/>
        <v>#DIV/0!</v>
      </c>
      <c r="S620" s="27" t="e">
        <f t="shared" si="209"/>
        <v>#DIV/0!</v>
      </c>
      <c r="T620" s="27" t="e">
        <f t="shared" si="210"/>
        <v>#DIV/0!</v>
      </c>
      <c r="U620" s="28" t="e">
        <f t="shared" si="211"/>
        <v>#DIV/0!</v>
      </c>
      <c r="V620" t="e">
        <f t="shared" si="212"/>
        <v>#DIV/0!</v>
      </c>
      <c r="W620" t="e">
        <f t="shared" si="213"/>
        <v>#DIV/0!</v>
      </c>
      <c r="X620" t="e">
        <f t="shared" si="214"/>
        <v>#DIV/0!</v>
      </c>
      <c r="Y620" t="e">
        <f t="shared" si="215"/>
        <v>#DIV/0!</v>
      </c>
      <c r="Z620" t="e">
        <f t="shared" si="216"/>
        <v>#DIV/0!</v>
      </c>
      <c r="AA620" t="e">
        <f t="shared" si="217"/>
        <v>#DIV/0!</v>
      </c>
      <c r="AB620" t="e">
        <f t="shared" si="218"/>
        <v>#DIV/0!</v>
      </c>
      <c r="AC620" t="e">
        <f t="shared" si="219"/>
        <v>#DIV/0!</v>
      </c>
      <c r="AD620">
        <v>1</v>
      </c>
      <c r="AE620">
        <f t="shared" si="220"/>
        <v>0</v>
      </c>
    </row>
    <row r="621" spans="12:31" ht="16" x14ac:dyDescent="0.2">
      <c r="L621" s="24"/>
      <c r="M621" s="25">
        <f t="shared" si="203"/>
        <v>0</v>
      </c>
      <c r="N621" s="4">
        <f t="shared" si="204"/>
        <v>0.88035451142012677</v>
      </c>
      <c r="O621" s="26">
        <f t="shared" si="205"/>
        <v>0.93827208815999996</v>
      </c>
      <c r="P621" s="26">
        <f t="shared" si="206"/>
        <v>0</v>
      </c>
      <c r="Q621" s="26">
        <f t="shared" si="207"/>
        <v>0</v>
      </c>
      <c r="R621" s="26" t="e">
        <f t="shared" si="208"/>
        <v>#DIV/0!</v>
      </c>
      <c r="S621" s="27" t="e">
        <f t="shared" si="209"/>
        <v>#DIV/0!</v>
      </c>
      <c r="T621" s="27" t="e">
        <f t="shared" si="210"/>
        <v>#DIV/0!</v>
      </c>
      <c r="U621" s="28" t="e">
        <f t="shared" si="211"/>
        <v>#DIV/0!</v>
      </c>
      <c r="V621" t="e">
        <f t="shared" si="212"/>
        <v>#DIV/0!</v>
      </c>
      <c r="W621" t="e">
        <f t="shared" si="213"/>
        <v>#DIV/0!</v>
      </c>
      <c r="X621" t="e">
        <f t="shared" si="214"/>
        <v>#DIV/0!</v>
      </c>
      <c r="Y621" t="e">
        <f t="shared" si="215"/>
        <v>#DIV/0!</v>
      </c>
      <c r="Z621" t="e">
        <f t="shared" si="216"/>
        <v>#DIV/0!</v>
      </c>
      <c r="AA621" t="e">
        <f t="shared" si="217"/>
        <v>#DIV/0!</v>
      </c>
      <c r="AB621" t="e">
        <f t="shared" si="218"/>
        <v>#DIV/0!</v>
      </c>
      <c r="AC621" t="e">
        <f t="shared" si="219"/>
        <v>#DIV/0!</v>
      </c>
      <c r="AD621">
        <v>1</v>
      </c>
      <c r="AE621">
        <f t="shared" si="220"/>
        <v>0</v>
      </c>
    </row>
    <row r="622" spans="12:31" ht="16" x14ac:dyDescent="0.2">
      <c r="L622" s="24"/>
      <c r="M622" s="25">
        <f t="shared" si="203"/>
        <v>0</v>
      </c>
      <c r="N622" s="4">
        <f t="shared" si="204"/>
        <v>0.88035451142012677</v>
      </c>
      <c r="O622" s="26">
        <f t="shared" si="205"/>
        <v>0.93827208815999996</v>
      </c>
      <c r="P622" s="26">
        <f t="shared" si="206"/>
        <v>0</v>
      </c>
      <c r="Q622" s="26">
        <f t="shared" si="207"/>
        <v>0</v>
      </c>
      <c r="R622" s="26" t="e">
        <f t="shared" si="208"/>
        <v>#DIV/0!</v>
      </c>
      <c r="S622" s="27" t="e">
        <f t="shared" si="209"/>
        <v>#DIV/0!</v>
      </c>
      <c r="T622" s="27" t="e">
        <f t="shared" si="210"/>
        <v>#DIV/0!</v>
      </c>
      <c r="U622" s="28" t="e">
        <f t="shared" si="211"/>
        <v>#DIV/0!</v>
      </c>
      <c r="V622" t="e">
        <f t="shared" si="212"/>
        <v>#DIV/0!</v>
      </c>
      <c r="W622" t="e">
        <f t="shared" si="213"/>
        <v>#DIV/0!</v>
      </c>
      <c r="X622" t="e">
        <f t="shared" si="214"/>
        <v>#DIV/0!</v>
      </c>
      <c r="Y622" t="e">
        <f t="shared" si="215"/>
        <v>#DIV/0!</v>
      </c>
      <c r="Z622" t="e">
        <f t="shared" si="216"/>
        <v>#DIV/0!</v>
      </c>
      <c r="AA622" t="e">
        <f t="shared" si="217"/>
        <v>#DIV/0!</v>
      </c>
      <c r="AB622" t="e">
        <f t="shared" si="218"/>
        <v>#DIV/0!</v>
      </c>
      <c r="AC622" t="e">
        <f t="shared" si="219"/>
        <v>#DIV/0!</v>
      </c>
      <c r="AD622">
        <v>1</v>
      </c>
      <c r="AE622">
        <f t="shared" si="220"/>
        <v>0</v>
      </c>
    </row>
    <row r="623" spans="12:31" ht="16" x14ac:dyDescent="0.2">
      <c r="L623" s="24"/>
      <c r="M623" s="25">
        <f t="shared" si="203"/>
        <v>0</v>
      </c>
      <c r="N623" s="4">
        <f t="shared" si="204"/>
        <v>0.88035451142012677</v>
      </c>
      <c r="O623" s="26">
        <f t="shared" si="205"/>
        <v>0.93827208815999996</v>
      </c>
      <c r="P623" s="26">
        <f t="shared" si="206"/>
        <v>0</v>
      </c>
      <c r="Q623" s="26">
        <f t="shared" si="207"/>
        <v>0</v>
      </c>
      <c r="R623" s="26" t="e">
        <f t="shared" si="208"/>
        <v>#DIV/0!</v>
      </c>
      <c r="S623" s="27" t="e">
        <f t="shared" si="209"/>
        <v>#DIV/0!</v>
      </c>
      <c r="T623" s="27" t="e">
        <f t="shared" si="210"/>
        <v>#DIV/0!</v>
      </c>
      <c r="U623" s="28" t="e">
        <f t="shared" si="211"/>
        <v>#DIV/0!</v>
      </c>
      <c r="V623" t="e">
        <f t="shared" si="212"/>
        <v>#DIV/0!</v>
      </c>
      <c r="W623" t="e">
        <f t="shared" si="213"/>
        <v>#DIV/0!</v>
      </c>
      <c r="X623" t="e">
        <f t="shared" si="214"/>
        <v>#DIV/0!</v>
      </c>
      <c r="Y623" t="e">
        <f t="shared" si="215"/>
        <v>#DIV/0!</v>
      </c>
      <c r="Z623" t="e">
        <f t="shared" si="216"/>
        <v>#DIV/0!</v>
      </c>
      <c r="AA623" t="e">
        <f t="shared" si="217"/>
        <v>#DIV/0!</v>
      </c>
      <c r="AB623" t="e">
        <f t="shared" si="218"/>
        <v>#DIV/0!</v>
      </c>
      <c r="AC623" t="e">
        <f t="shared" si="219"/>
        <v>#DIV/0!</v>
      </c>
      <c r="AD623">
        <v>1</v>
      </c>
      <c r="AE623">
        <f t="shared" si="220"/>
        <v>0</v>
      </c>
    </row>
    <row r="624" spans="12:31" ht="16" x14ac:dyDescent="0.2">
      <c r="L624" s="24"/>
      <c r="M624" s="25">
        <f t="shared" si="203"/>
        <v>0</v>
      </c>
      <c r="N624" s="4">
        <f t="shared" si="204"/>
        <v>0.88035451142012677</v>
      </c>
      <c r="O624" s="26">
        <f t="shared" si="205"/>
        <v>0.93827208815999996</v>
      </c>
      <c r="P624" s="26">
        <f t="shared" si="206"/>
        <v>0</v>
      </c>
      <c r="Q624" s="26">
        <f t="shared" si="207"/>
        <v>0</v>
      </c>
      <c r="R624" s="26" t="e">
        <f t="shared" si="208"/>
        <v>#DIV/0!</v>
      </c>
      <c r="S624" s="27" t="e">
        <f t="shared" si="209"/>
        <v>#DIV/0!</v>
      </c>
      <c r="T624" s="27" t="e">
        <f t="shared" si="210"/>
        <v>#DIV/0!</v>
      </c>
      <c r="U624" s="28" t="e">
        <f t="shared" si="211"/>
        <v>#DIV/0!</v>
      </c>
      <c r="V624" t="e">
        <f t="shared" si="212"/>
        <v>#DIV/0!</v>
      </c>
      <c r="W624" t="e">
        <f t="shared" si="213"/>
        <v>#DIV/0!</v>
      </c>
      <c r="X624" t="e">
        <f t="shared" si="214"/>
        <v>#DIV/0!</v>
      </c>
      <c r="Y624" t="e">
        <f t="shared" si="215"/>
        <v>#DIV/0!</v>
      </c>
      <c r="Z624" t="e">
        <f t="shared" si="216"/>
        <v>#DIV/0!</v>
      </c>
      <c r="AA624" t="e">
        <f t="shared" si="217"/>
        <v>#DIV/0!</v>
      </c>
      <c r="AB624" t="e">
        <f t="shared" si="218"/>
        <v>#DIV/0!</v>
      </c>
      <c r="AC624" t="e">
        <f t="shared" si="219"/>
        <v>#DIV/0!</v>
      </c>
      <c r="AD624">
        <v>1</v>
      </c>
      <c r="AE624">
        <f t="shared" si="220"/>
        <v>0</v>
      </c>
    </row>
    <row r="625" spans="12:31" ht="16" x14ac:dyDescent="0.2">
      <c r="L625" s="24"/>
      <c r="M625" s="25">
        <f t="shared" si="203"/>
        <v>0</v>
      </c>
      <c r="N625" s="4">
        <f t="shared" si="204"/>
        <v>0.88035451142012677</v>
      </c>
      <c r="O625" s="26">
        <f t="shared" si="205"/>
        <v>0.93827208815999996</v>
      </c>
      <c r="P625" s="26">
        <f t="shared" si="206"/>
        <v>0</v>
      </c>
      <c r="Q625" s="26">
        <f t="shared" si="207"/>
        <v>0</v>
      </c>
      <c r="R625" s="26" t="e">
        <f t="shared" si="208"/>
        <v>#DIV/0!</v>
      </c>
      <c r="S625" s="27" t="e">
        <f t="shared" si="209"/>
        <v>#DIV/0!</v>
      </c>
      <c r="T625" s="27" t="e">
        <f t="shared" si="210"/>
        <v>#DIV/0!</v>
      </c>
      <c r="U625" s="28" t="e">
        <f t="shared" si="211"/>
        <v>#DIV/0!</v>
      </c>
      <c r="V625" t="e">
        <f t="shared" si="212"/>
        <v>#DIV/0!</v>
      </c>
      <c r="W625" t="e">
        <f t="shared" si="213"/>
        <v>#DIV/0!</v>
      </c>
      <c r="X625" t="e">
        <f t="shared" si="214"/>
        <v>#DIV/0!</v>
      </c>
      <c r="Y625" t="e">
        <f t="shared" si="215"/>
        <v>#DIV/0!</v>
      </c>
      <c r="Z625" t="e">
        <f t="shared" si="216"/>
        <v>#DIV/0!</v>
      </c>
      <c r="AA625" t="e">
        <f t="shared" si="217"/>
        <v>#DIV/0!</v>
      </c>
      <c r="AB625" t="e">
        <f t="shared" si="218"/>
        <v>#DIV/0!</v>
      </c>
      <c r="AC625" t="e">
        <f t="shared" si="219"/>
        <v>#DIV/0!</v>
      </c>
      <c r="AD625">
        <v>1</v>
      </c>
      <c r="AE625">
        <f t="shared" si="220"/>
        <v>0</v>
      </c>
    </row>
    <row r="626" spans="12:31" ht="16" x14ac:dyDescent="0.2">
      <c r="L626" s="24"/>
      <c r="M626" s="25">
        <f t="shared" si="203"/>
        <v>0</v>
      </c>
      <c r="N626" s="4">
        <f t="shared" si="204"/>
        <v>0.88035451142012677</v>
      </c>
      <c r="O626" s="26">
        <f t="shared" si="205"/>
        <v>0.93827208815999996</v>
      </c>
      <c r="P626" s="26">
        <f t="shared" si="206"/>
        <v>0</v>
      </c>
      <c r="Q626" s="26">
        <f t="shared" si="207"/>
        <v>0</v>
      </c>
      <c r="R626" s="26" t="e">
        <f t="shared" si="208"/>
        <v>#DIV/0!</v>
      </c>
      <c r="S626" s="27" t="e">
        <f t="shared" si="209"/>
        <v>#DIV/0!</v>
      </c>
      <c r="T626" s="27" t="e">
        <f t="shared" si="210"/>
        <v>#DIV/0!</v>
      </c>
      <c r="U626" s="28" t="e">
        <f t="shared" si="211"/>
        <v>#DIV/0!</v>
      </c>
      <c r="V626" t="e">
        <f t="shared" si="212"/>
        <v>#DIV/0!</v>
      </c>
      <c r="W626" t="e">
        <f t="shared" si="213"/>
        <v>#DIV/0!</v>
      </c>
      <c r="X626" t="e">
        <f t="shared" si="214"/>
        <v>#DIV/0!</v>
      </c>
      <c r="Y626" t="e">
        <f t="shared" si="215"/>
        <v>#DIV/0!</v>
      </c>
      <c r="Z626" t="e">
        <f t="shared" si="216"/>
        <v>#DIV/0!</v>
      </c>
      <c r="AA626" t="e">
        <f t="shared" si="217"/>
        <v>#DIV/0!</v>
      </c>
      <c r="AB626" t="e">
        <f t="shared" si="218"/>
        <v>#DIV/0!</v>
      </c>
      <c r="AC626" t="e">
        <f t="shared" si="219"/>
        <v>#DIV/0!</v>
      </c>
      <c r="AD626">
        <v>1</v>
      </c>
      <c r="AE626">
        <f t="shared" si="220"/>
        <v>0</v>
      </c>
    </row>
    <row r="627" spans="12:31" ht="16" x14ac:dyDescent="0.2">
      <c r="L627" s="24"/>
      <c r="M627" s="25">
        <f t="shared" si="203"/>
        <v>0</v>
      </c>
      <c r="N627" s="4">
        <f t="shared" si="204"/>
        <v>0.88035451142012677</v>
      </c>
      <c r="O627" s="26">
        <f t="shared" si="205"/>
        <v>0.93827208815999996</v>
      </c>
      <c r="P627" s="26">
        <f t="shared" si="206"/>
        <v>0</v>
      </c>
      <c r="Q627" s="26">
        <f t="shared" si="207"/>
        <v>0</v>
      </c>
      <c r="R627" s="26" t="e">
        <f t="shared" si="208"/>
        <v>#DIV/0!</v>
      </c>
      <c r="S627" s="27" t="e">
        <f t="shared" si="209"/>
        <v>#DIV/0!</v>
      </c>
      <c r="T627" s="27" t="e">
        <f t="shared" si="210"/>
        <v>#DIV/0!</v>
      </c>
      <c r="U627" s="28" t="e">
        <f t="shared" si="211"/>
        <v>#DIV/0!</v>
      </c>
      <c r="V627" t="e">
        <f t="shared" si="212"/>
        <v>#DIV/0!</v>
      </c>
      <c r="W627" t="e">
        <f t="shared" si="213"/>
        <v>#DIV/0!</v>
      </c>
      <c r="X627" t="e">
        <f t="shared" si="214"/>
        <v>#DIV/0!</v>
      </c>
      <c r="Y627" t="e">
        <f t="shared" si="215"/>
        <v>#DIV/0!</v>
      </c>
      <c r="Z627" t="e">
        <f t="shared" si="216"/>
        <v>#DIV/0!</v>
      </c>
      <c r="AA627" t="e">
        <f t="shared" si="217"/>
        <v>#DIV/0!</v>
      </c>
      <c r="AB627" t="e">
        <f t="shared" si="218"/>
        <v>#DIV/0!</v>
      </c>
      <c r="AC627" t="e">
        <f t="shared" si="219"/>
        <v>#DIV/0!</v>
      </c>
      <c r="AD627">
        <v>1</v>
      </c>
      <c r="AE627">
        <f t="shared" si="220"/>
        <v>0</v>
      </c>
    </row>
    <row r="628" spans="12:31" ht="16" x14ac:dyDescent="0.2">
      <c r="L628" s="24"/>
      <c r="M628" s="25">
        <f t="shared" si="203"/>
        <v>0</v>
      </c>
      <c r="N628" s="4">
        <f t="shared" si="204"/>
        <v>0.88035451142012677</v>
      </c>
      <c r="O628" s="26">
        <f t="shared" si="205"/>
        <v>0.93827208815999996</v>
      </c>
      <c r="P628" s="26">
        <f t="shared" si="206"/>
        <v>0</v>
      </c>
      <c r="Q628" s="26">
        <f t="shared" si="207"/>
        <v>0</v>
      </c>
      <c r="R628" s="26" t="e">
        <f t="shared" si="208"/>
        <v>#DIV/0!</v>
      </c>
      <c r="S628" s="27" t="e">
        <f t="shared" si="209"/>
        <v>#DIV/0!</v>
      </c>
      <c r="T628" s="27" t="e">
        <f t="shared" si="210"/>
        <v>#DIV/0!</v>
      </c>
      <c r="U628" s="28" t="e">
        <f t="shared" si="211"/>
        <v>#DIV/0!</v>
      </c>
      <c r="V628" t="e">
        <f t="shared" si="212"/>
        <v>#DIV/0!</v>
      </c>
      <c r="W628" t="e">
        <f t="shared" si="213"/>
        <v>#DIV/0!</v>
      </c>
      <c r="X628" t="e">
        <f t="shared" si="214"/>
        <v>#DIV/0!</v>
      </c>
      <c r="Y628" t="e">
        <f t="shared" si="215"/>
        <v>#DIV/0!</v>
      </c>
      <c r="Z628" t="e">
        <f t="shared" si="216"/>
        <v>#DIV/0!</v>
      </c>
      <c r="AA628" t="e">
        <f t="shared" si="217"/>
        <v>#DIV/0!</v>
      </c>
      <c r="AB628" t="e">
        <f t="shared" si="218"/>
        <v>#DIV/0!</v>
      </c>
      <c r="AC628" t="e">
        <f t="shared" si="219"/>
        <v>#DIV/0!</v>
      </c>
      <c r="AD628">
        <v>1</v>
      </c>
      <c r="AE628">
        <f t="shared" si="220"/>
        <v>0</v>
      </c>
    </row>
    <row r="629" spans="12:31" ht="16" x14ac:dyDescent="0.2">
      <c r="L629" s="24"/>
      <c r="M629" s="25">
        <f t="shared" si="203"/>
        <v>0</v>
      </c>
      <c r="N629" s="4">
        <f t="shared" si="204"/>
        <v>0.88035451142012677</v>
      </c>
      <c r="O629" s="26">
        <f t="shared" si="205"/>
        <v>0.93827208815999996</v>
      </c>
      <c r="P629" s="26">
        <f t="shared" si="206"/>
        <v>0</v>
      </c>
      <c r="Q629" s="26">
        <f t="shared" si="207"/>
        <v>0</v>
      </c>
      <c r="R629" s="26" t="e">
        <f t="shared" si="208"/>
        <v>#DIV/0!</v>
      </c>
      <c r="S629" s="27" t="e">
        <f t="shared" si="209"/>
        <v>#DIV/0!</v>
      </c>
      <c r="T629" s="27" t="e">
        <f t="shared" si="210"/>
        <v>#DIV/0!</v>
      </c>
      <c r="U629" s="28" t="e">
        <f t="shared" si="211"/>
        <v>#DIV/0!</v>
      </c>
      <c r="V629" t="e">
        <f t="shared" si="212"/>
        <v>#DIV/0!</v>
      </c>
      <c r="W629" t="e">
        <f t="shared" si="213"/>
        <v>#DIV/0!</v>
      </c>
      <c r="X629" t="e">
        <f t="shared" si="214"/>
        <v>#DIV/0!</v>
      </c>
      <c r="Y629" t="e">
        <f t="shared" si="215"/>
        <v>#DIV/0!</v>
      </c>
      <c r="Z629" t="e">
        <f t="shared" si="216"/>
        <v>#DIV/0!</v>
      </c>
      <c r="AA629" t="e">
        <f t="shared" si="217"/>
        <v>#DIV/0!</v>
      </c>
      <c r="AB629" t="e">
        <f t="shared" si="218"/>
        <v>#DIV/0!</v>
      </c>
      <c r="AC629" t="e">
        <f t="shared" si="219"/>
        <v>#DIV/0!</v>
      </c>
      <c r="AD629">
        <v>1</v>
      </c>
      <c r="AE629">
        <f t="shared" si="220"/>
        <v>0</v>
      </c>
    </row>
    <row r="630" spans="12:31" ht="16" x14ac:dyDescent="0.2">
      <c r="L630" s="24"/>
      <c r="M630" s="25">
        <f t="shared" si="203"/>
        <v>0</v>
      </c>
      <c r="N630" s="4">
        <f t="shared" si="204"/>
        <v>0.88035451142012677</v>
      </c>
      <c r="O630" s="26">
        <f t="shared" si="205"/>
        <v>0.93827208815999996</v>
      </c>
      <c r="P630" s="26">
        <f t="shared" si="206"/>
        <v>0</v>
      </c>
      <c r="Q630" s="26">
        <f t="shared" si="207"/>
        <v>0</v>
      </c>
      <c r="R630" s="26" t="e">
        <f t="shared" si="208"/>
        <v>#DIV/0!</v>
      </c>
      <c r="S630" s="27" t="e">
        <f t="shared" si="209"/>
        <v>#DIV/0!</v>
      </c>
      <c r="T630" s="27" t="e">
        <f t="shared" si="210"/>
        <v>#DIV/0!</v>
      </c>
      <c r="U630" s="28" t="e">
        <f t="shared" si="211"/>
        <v>#DIV/0!</v>
      </c>
      <c r="V630" t="e">
        <f t="shared" si="212"/>
        <v>#DIV/0!</v>
      </c>
      <c r="W630" t="e">
        <f t="shared" si="213"/>
        <v>#DIV/0!</v>
      </c>
      <c r="X630" t="e">
        <f t="shared" si="214"/>
        <v>#DIV/0!</v>
      </c>
      <c r="Y630" t="e">
        <f t="shared" si="215"/>
        <v>#DIV/0!</v>
      </c>
      <c r="Z630" t="e">
        <f t="shared" si="216"/>
        <v>#DIV/0!</v>
      </c>
      <c r="AA630" t="e">
        <f t="shared" si="217"/>
        <v>#DIV/0!</v>
      </c>
      <c r="AB630" t="e">
        <f t="shared" si="218"/>
        <v>#DIV/0!</v>
      </c>
      <c r="AC630" t="e">
        <f t="shared" si="219"/>
        <v>#DIV/0!</v>
      </c>
      <c r="AD630">
        <v>1</v>
      </c>
      <c r="AE630">
        <f t="shared" si="220"/>
        <v>0</v>
      </c>
    </row>
    <row r="631" spans="12:31" ht="16" x14ac:dyDescent="0.2">
      <c r="L631" s="24"/>
      <c r="M631" s="25">
        <f t="shared" si="203"/>
        <v>0</v>
      </c>
      <c r="N631" s="4">
        <f t="shared" si="204"/>
        <v>0.88035451142012677</v>
      </c>
      <c r="O631" s="26">
        <f t="shared" si="205"/>
        <v>0.93827208815999996</v>
      </c>
      <c r="P631" s="26">
        <f t="shared" si="206"/>
        <v>0</v>
      </c>
      <c r="Q631" s="26">
        <f t="shared" si="207"/>
        <v>0</v>
      </c>
      <c r="R631" s="26" t="e">
        <f t="shared" si="208"/>
        <v>#DIV/0!</v>
      </c>
      <c r="S631" s="27" t="e">
        <f t="shared" si="209"/>
        <v>#DIV/0!</v>
      </c>
      <c r="T631" s="27" t="e">
        <f t="shared" si="210"/>
        <v>#DIV/0!</v>
      </c>
      <c r="U631" s="28" t="e">
        <f t="shared" si="211"/>
        <v>#DIV/0!</v>
      </c>
      <c r="V631" t="e">
        <f t="shared" si="212"/>
        <v>#DIV/0!</v>
      </c>
      <c r="W631" t="e">
        <f t="shared" si="213"/>
        <v>#DIV/0!</v>
      </c>
      <c r="X631" t="e">
        <f t="shared" si="214"/>
        <v>#DIV/0!</v>
      </c>
      <c r="Y631" t="e">
        <f t="shared" si="215"/>
        <v>#DIV/0!</v>
      </c>
      <c r="Z631" t="e">
        <f t="shared" si="216"/>
        <v>#DIV/0!</v>
      </c>
      <c r="AA631" t="e">
        <f t="shared" si="217"/>
        <v>#DIV/0!</v>
      </c>
      <c r="AB631" t="e">
        <f t="shared" si="218"/>
        <v>#DIV/0!</v>
      </c>
      <c r="AC631" t="e">
        <f t="shared" si="219"/>
        <v>#DIV/0!</v>
      </c>
      <c r="AD631">
        <v>1</v>
      </c>
      <c r="AE631">
        <f t="shared" si="220"/>
        <v>0</v>
      </c>
    </row>
    <row r="632" spans="12:31" ht="16" x14ac:dyDescent="0.2">
      <c r="L632" s="24"/>
      <c r="M632" s="25">
        <f t="shared" si="203"/>
        <v>0</v>
      </c>
      <c r="N632" s="4">
        <f t="shared" si="204"/>
        <v>0.88035451142012677</v>
      </c>
      <c r="O632" s="26">
        <f t="shared" si="205"/>
        <v>0.93827208815999996</v>
      </c>
      <c r="P632" s="26">
        <f t="shared" si="206"/>
        <v>0</v>
      </c>
      <c r="Q632" s="26">
        <f t="shared" si="207"/>
        <v>0</v>
      </c>
      <c r="R632" s="26" t="e">
        <f t="shared" si="208"/>
        <v>#DIV/0!</v>
      </c>
      <c r="S632" s="27" t="e">
        <f t="shared" si="209"/>
        <v>#DIV/0!</v>
      </c>
      <c r="T632" s="27" t="e">
        <f t="shared" si="210"/>
        <v>#DIV/0!</v>
      </c>
      <c r="U632" s="28" t="e">
        <f t="shared" si="211"/>
        <v>#DIV/0!</v>
      </c>
      <c r="V632" t="e">
        <f t="shared" si="212"/>
        <v>#DIV/0!</v>
      </c>
      <c r="W632" t="e">
        <f t="shared" si="213"/>
        <v>#DIV/0!</v>
      </c>
      <c r="X632" t="e">
        <f t="shared" si="214"/>
        <v>#DIV/0!</v>
      </c>
      <c r="Y632" t="e">
        <f t="shared" si="215"/>
        <v>#DIV/0!</v>
      </c>
      <c r="Z632" t="e">
        <f t="shared" si="216"/>
        <v>#DIV/0!</v>
      </c>
      <c r="AA632" t="e">
        <f t="shared" si="217"/>
        <v>#DIV/0!</v>
      </c>
      <c r="AB632" t="e">
        <f t="shared" si="218"/>
        <v>#DIV/0!</v>
      </c>
      <c r="AC632" t="e">
        <f t="shared" si="219"/>
        <v>#DIV/0!</v>
      </c>
      <c r="AD632">
        <v>1</v>
      </c>
      <c r="AE632">
        <f t="shared" si="220"/>
        <v>0</v>
      </c>
    </row>
    <row r="633" spans="12:31" ht="16" x14ac:dyDescent="0.2">
      <c r="L633" s="24"/>
      <c r="M633" s="25">
        <f t="shared" si="203"/>
        <v>0</v>
      </c>
      <c r="N633" s="4">
        <f t="shared" si="204"/>
        <v>0.88035451142012677</v>
      </c>
      <c r="O633" s="26">
        <f t="shared" si="205"/>
        <v>0.93827208815999996</v>
      </c>
      <c r="P633" s="26">
        <f t="shared" si="206"/>
        <v>0</v>
      </c>
      <c r="Q633" s="26">
        <f t="shared" si="207"/>
        <v>0</v>
      </c>
      <c r="R633" s="26" t="e">
        <f t="shared" si="208"/>
        <v>#DIV/0!</v>
      </c>
      <c r="S633" s="27" t="e">
        <f t="shared" si="209"/>
        <v>#DIV/0!</v>
      </c>
      <c r="T633" s="27" t="e">
        <f t="shared" si="210"/>
        <v>#DIV/0!</v>
      </c>
      <c r="U633" s="28" t="e">
        <f t="shared" si="211"/>
        <v>#DIV/0!</v>
      </c>
      <c r="V633" t="e">
        <f t="shared" si="212"/>
        <v>#DIV/0!</v>
      </c>
      <c r="W633" t="e">
        <f t="shared" si="213"/>
        <v>#DIV/0!</v>
      </c>
      <c r="X633" t="e">
        <f t="shared" si="214"/>
        <v>#DIV/0!</v>
      </c>
      <c r="Y633" t="e">
        <f t="shared" si="215"/>
        <v>#DIV/0!</v>
      </c>
      <c r="Z633" t="e">
        <f t="shared" si="216"/>
        <v>#DIV/0!</v>
      </c>
      <c r="AA633" t="e">
        <f t="shared" si="217"/>
        <v>#DIV/0!</v>
      </c>
      <c r="AB633" t="e">
        <f t="shared" si="218"/>
        <v>#DIV/0!</v>
      </c>
      <c r="AC633" t="e">
        <f t="shared" si="219"/>
        <v>#DIV/0!</v>
      </c>
      <c r="AD633">
        <v>1</v>
      </c>
      <c r="AE633">
        <f t="shared" si="220"/>
        <v>0</v>
      </c>
    </row>
    <row r="634" spans="12:31" ht="16" x14ac:dyDescent="0.2">
      <c r="L634" s="24"/>
      <c r="M634" s="25">
        <f t="shared" si="203"/>
        <v>0</v>
      </c>
      <c r="N634" s="4">
        <f t="shared" si="204"/>
        <v>0.88035451142012677</v>
      </c>
      <c r="O634" s="26">
        <f t="shared" si="205"/>
        <v>0.93827208815999996</v>
      </c>
      <c r="P634" s="26">
        <f t="shared" si="206"/>
        <v>0</v>
      </c>
      <c r="Q634" s="26">
        <f t="shared" si="207"/>
        <v>0</v>
      </c>
      <c r="R634" s="26" t="e">
        <f t="shared" si="208"/>
        <v>#DIV/0!</v>
      </c>
      <c r="S634" s="27" t="e">
        <f t="shared" si="209"/>
        <v>#DIV/0!</v>
      </c>
      <c r="T634" s="27" t="e">
        <f t="shared" si="210"/>
        <v>#DIV/0!</v>
      </c>
      <c r="U634" s="28" t="e">
        <f t="shared" si="211"/>
        <v>#DIV/0!</v>
      </c>
      <c r="V634" t="e">
        <f t="shared" si="212"/>
        <v>#DIV/0!</v>
      </c>
      <c r="W634" t="e">
        <f t="shared" si="213"/>
        <v>#DIV/0!</v>
      </c>
      <c r="X634" t="e">
        <f t="shared" si="214"/>
        <v>#DIV/0!</v>
      </c>
      <c r="Y634" t="e">
        <f t="shared" si="215"/>
        <v>#DIV/0!</v>
      </c>
      <c r="Z634" t="e">
        <f t="shared" si="216"/>
        <v>#DIV/0!</v>
      </c>
      <c r="AA634" t="e">
        <f t="shared" si="217"/>
        <v>#DIV/0!</v>
      </c>
      <c r="AB634" t="e">
        <f t="shared" si="218"/>
        <v>#DIV/0!</v>
      </c>
      <c r="AC634" t="e">
        <f t="shared" si="219"/>
        <v>#DIV/0!</v>
      </c>
      <c r="AD634">
        <v>1</v>
      </c>
      <c r="AE634">
        <f t="shared" si="220"/>
        <v>0</v>
      </c>
    </row>
    <row r="635" spans="12:31" ht="16" x14ac:dyDescent="0.2">
      <c r="L635" s="24"/>
      <c r="M635" s="25">
        <f t="shared" si="203"/>
        <v>0</v>
      </c>
      <c r="N635" s="4">
        <f t="shared" si="204"/>
        <v>0.88035451142012677</v>
      </c>
      <c r="O635" s="26">
        <f t="shared" si="205"/>
        <v>0.93827208815999996</v>
      </c>
      <c r="P635" s="26">
        <f t="shared" si="206"/>
        <v>0</v>
      </c>
      <c r="Q635" s="26">
        <f t="shared" si="207"/>
        <v>0</v>
      </c>
      <c r="R635" s="26" t="e">
        <f t="shared" si="208"/>
        <v>#DIV/0!</v>
      </c>
      <c r="S635" s="27" t="e">
        <f t="shared" si="209"/>
        <v>#DIV/0!</v>
      </c>
      <c r="T635" s="27" t="e">
        <f t="shared" si="210"/>
        <v>#DIV/0!</v>
      </c>
      <c r="U635" s="28" t="e">
        <f t="shared" si="211"/>
        <v>#DIV/0!</v>
      </c>
      <c r="V635" t="e">
        <f t="shared" si="212"/>
        <v>#DIV/0!</v>
      </c>
      <c r="W635" t="e">
        <f t="shared" si="213"/>
        <v>#DIV/0!</v>
      </c>
      <c r="X635" t="e">
        <f t="shared" si="214"/>
        <v>#DIV/0!</v>
      </c>
      <c r="Y635" t="e">
        <f t="shared" si="215"/>
        <v>#DIV/0!</v>
      </c>
      <c r="Z635" t="e">
        <f t="shared" si="216"/>
        <v>#DIV/0!</v>
      </c>
      <c r="AA635" t="e">
        <f t="shared" si="217"/>
        <v>#DIV/0!</v>
      </c>
      <c r="AB635" t="e">
        <f t="shared" si="218"/>
        <v>#DIV/0!</v>
      </c>
      <c r="AC635" t="e">
        <f t="shared" si="219"/>
        <v>#DIV/0!</v>
      </c>
      <c r="AD635">
        <v>1</v>
      </c>
      <c r="AE635">
        <f t="shared" si="220"/>
        <v>0</v>
      </c>
    </row>
    <row r="636" spans="12:31" ht="16" x14ac:dyDescent="0.2">
      <c r="L636" s="24"/>
      <c r="M636" s="25">
        <f t="shared" si="203"/>
        <v>0</v>
      </c>
      <c r="N636" s="4">
        <f t="shared" si="204"/>
        <v>0.88035451142012677</v>
      </c>
      <c r="O636" s="26">
        <f t="shared" si="205"/>
        <v>0.93827208815999996</v>
      </c>
      <c r="P636" s="26">
        <f t="shared" si="206"/>
        <v>0</v>
      </c>
      <c r="Q636" s="26">
        <f t="shared" si="207"/>
        <v>0</v>
      </c>
      <c r="R636" s="26" t="e">
        <f t="shared" si="208"/>
        <v>#DIV/0!</v>
      </c>
      <c r="S636" s="27" t="e">
        <f t="shared" si="209"/>
        <v>#DIV/0!</v>
      </c>
      <c r="T636" s="27" t="e">
        <f t="shared" si="210"/>
        <v>#DIV/0!</v>
      </c>
      <c r="U636" s="28" t="e">
        <f t="shared" si="211"/>
        <v>#DIV/0!</v>
      </c>
      <c r="V636" t="e">
        <f t="shared" si="212"/>
        <v>#DIV/0!</v>
      </c>
      <c r="W636" t="e">
        <f t="shared" si="213"/>
        <v>#DIV/0!</v>
      </c>
      <c r="X636" t="e">
        <f t="shared" si="214"/>
        <v>#DIV/0!</v>
      </c>
      <c r="Y636" t="e">
        <f t="shared" si="215"/>
        <v>#DIV/0!</v>
      </c>
      <c r="Z636" t="e">
        <f t="shared" si="216"/>
        <v>#DIV/0!</v>
      </c>
      <c r="AA636" t="e">
        <f t="shared" si="217"/>
        <v>#DIV/0!</v>
      </c>
      <c r="AB636" t="e">
        <f t="shared" si="218"/>
        <v>#DIV/0!</v>
      </c>
      <c r="AC636" t="e">
        <f t="shared" si="219"/>
        <v>#DIV/0!</v>
      </c>
      <c r="AD636">
        <v>1</v>
      </c>
      <c r="AE636">
        <f t="shared" si="220"/>
        <v>0</v>
      </c>
    </row>
    <row r="637" spans="12:31" ht="16" x14ac:dyDescent="0.2">
      <c r="L637" s="24"/>
      <c r="M637" s="25">
        <f t="shared" si="203"/>
        <v>0</v>
      </c>
      <c r="N637" s="4">
        <f t="shared" si="204"/>
        <v>0.88035451142012677</v>
      </c>
      <c r="O637" s="26">
        <f t="shared" si="205"/>
        <v>0.93827208815999996</v>
      </c>
      <c r="P637" s="26">
        <f t="shared" si="206"/>
        <v>0</v>
      </c>
      <c r="Q637" s="26">
        <f t="shared" si="207"/>
        <v>0</v>
      </c>
      <c r="R637" s="26" t="e">
        <f t="shared" si="208"/>
        <v>#DIV/0!</v>
      </c>
      <c r="S637" s="27" t="e">
        <f t="shared" si="209"/>
        <v>#DIV/0!</v>
      </c>
      <c r="T637" s="27" t="e">
        <f t="shared" si="210"/>
        <v>#DIV/0!</v>
      </c>
      <c r="U637" s="28" t="e">
        <f t="shared" si="211"/>
        <v>#DIV/0!</v>
      </c>
      <c r="V637" t="e">
        <f t="shared" si="212"/>
        <v>#DIV/0!</v>
      </c>
      <c r="W637" t="e">
        <f t="shared" si="213"/>
        <v>#DIV/0!</v>
      </c>
      <c r="X637" t="e">
        <f t="shared" si="214"/>
        <v>#DIV/0!</v>
      </c>
      <c r="Y637" t="e">
        <f t="shared" si="215"/>
        <v>#DIV/0!</v>
      </c>
      <c r="Z637" t="e">
        <f t="shared" si="216"/>
        <v>#DIV/0!</v>
      </c>
      <c r="AA637" t="e">
        <f t="shared" si="217"/>
        <v>#DIV/0!</v>
      </c>
      <c r="AB637" t="e">
        <f t="shared" si="218"/>
        <v>#DIV/0!</v>
      </c>
      <c r="AC637" t="e">
        <f t="shared" si="219"/>
        <v>#DIV/0!</v>
      </c>
      <c r="AD637">
        <v>1</v>
      </c>
      <c r="AE637">
        <f t="shared" si="220"/>
        <v>0</v>
      </c>
    </row>
    <row r="638" spans="12:31" ht="16" x14ac:dyDescent="0.2">
      <c r="L638" s="24"/>
      <c r="M638" s="25">
        <f t="shared" si="203"/>
        <v>0</v>
      </c>
      <c r="N638" s="4">
        <f t="shared" si="204"/>
        <v>0.88035451142012677</v>
      </c>
      <c r="O638" s="26">
        <f t="shared" si="205"/>
        <v>0.93827208815999996</v>
      </c>
      <c r="P638" s="26">
        <f t="shared" si="206"/>
        <v>0</v>
      </c>
      <c r="Q638" s="26">
        <f t="shared" si="207"/>
        <v>0</v>
      </c>
      <c r="R638" s="26" t="e">
        <f t="shared" si="208"/>
        <v>#DIV/0!</v>
      </c>
      <c r="S638" s="27" t="e">
        <f t="shared" si="209"/>
        <v>#DIV/0!</v>
      </c>
      <c r="T638" s="27" t="e">
        <f t="shared" si="210"/>
        <v>#DIV/0!</v>
      </c>
      <c r="U638" s="28" t="e">
        <f t="shared" si="211"/>
        <v>#DIV/0!</v>
      </c>
      <c r="V638" t="e">
        <f t="shared" si="212"/>
        <v>#DIV/0!</v>
      </c>
      <c r="W638" t="e">
        <f t="shared" si="213"/>
        <v>#DIV/0!</v>
      </c>
      <c r="X638" t="e">
        <f t="shared" si="214"/>
        <v>#DIV/0!</v>
      </c>
      <c r="Y638" t="e">
        <f t="shared" si="215"/>
        <v>#DIV/0!</v>
      </c>
      <c r="Z638" t="e">
        <f t="shared" si="216"/>
        <v>#DIV/0!</v>
      </c>
      <c r="AA638" t="e">
        <f t="shared" si="217"/>
        <v>#DIV/0!</v>
      </c>
      <c r="AB638" t="e">
        <f t="shared" si="218"/>
        <v>#DIV/0!</v>
      </c>
      <c r="AC638" t="e">
        <f t="shared" si="219"/>
        <v>#DIV/0!</v>
      </c>
      <c r="AD638">
        <v>1</v>
      </c>
      <c r="AE638">
        <f t="shared" si="220"/>
        <v>0</v>
      </c>
    </row>
    <row r="639" spans="12:31" ht="16" x14ac:dyDescent="0.2">
      <c r="L639" s="24"/>
      <c r="M639" s="25">
        <f t="shared" si="203"/>
        <v>0</v>
      </c>
      <c r="N639" s="4">
        <f t="shared" si="204"/>
        <v>0.88035451142012677</v>
      </c>
      <c r="O639" s="26">
        <f t="shared" si="205"/>
        <v>0.93827208815999996</v>
      </c>
      <c r="P639" s="26">
        <f t="shared" si="206"/>
        <v>0</v>
      </c>
      <c r="Q639" s="26">
        <f t="shared" si="207"/>
        <v>0</v>
      </c>
      <c r="R639" s="26" t="e">
        <f t="shared" si="208"/>
        <v>#DIV/0!</v>
      </c>
      <c r="S639" s="27" t="e">
        <f t="shared" si="209"/>
        <v>#DIV/0!</v>
      </c>
      <c r="T639" s="27" t="e">
        <f t="shared" si="210"/>
        <v>#DIV/0!</v>
      </c>
      <c r="U639" s="28" t="e">
        <f t="shared" si="211"/>
        <v>#DIV/0!</v>
      </c>
      <c r="V639" t="e">
        <f t="shared" si="212"/>
        <v>#DIV/0!</v>
      </c>
      <c r="W639" t="e">
        <f t="shared" si="213"/>
        <v>#DIV/0!</v>
      </c>
      <c r="X639" t="e">
        <f t="shared" si="214"/>
        <v>#DIV/0!</v>
      </c>
      <c r="Y639" t="e">
        <f t="shared" si="215"/>
        <v>#DIV/0!</v>
      </c>
      <c r="Z639" t="e">
        <f t="shared" si="216"/>
        <v>#DIV/0!</v>
      </c>
      <c r="AA639" t="e">
        <f t="shared" si="217"/>
        <v>#DIV/0!</v>
      </c>
      <c r="AB639" t="e">
        <f t="shared" si="218"/>
        <v>#DIV/0!</v>
      </c>
      <c r="AC639" t="e">
        <f t="shared" si="219"/>
        <v>#DIV/0!</v>
      </c>
      <c r="AD639">
        <v>1</v>
      </c>
      <c r="AE639">
        <f t="shared" si="220"/>
        <v>0</v>
      </c>
    </row>
    <row r="640" spans="12:31" ht="16" x14ac:dyDescent="0.2">
      <c r="L640" s="24"/>
      <c r="M640" s="25">
        <f t="shared" si="203"/>
        <v>0</v>
      </c>
      <c r="N640" s="4">
        <f t="shared" si="204"/>
        <v>0.88035451142012677</v>
      </c>
      <c r="O640" s="26">
        <f t="shared" si="205"/>
        <v>0.93827208815999996</v>
      </c>
      <c r="P640" s="26">
        <f t="shared" si="206"/>
        <v>0</v>
      </c>
      <c r="Q640" s="26">
        <f t="shared" si="207"/>
        <v>0</v>
      </c>
      <c r="R640" s="26" t="e">
        <f t="shared" si="208"/>
        <v>#DIV/0!</v>
      </c>
      <c r="S640" s="27" t="e">
        <f t="shared" si="209"/>
        <v>#DIV/0!</v>
      </c>
      <c r="T640" s="27" t="e">
        <f t="shared" si="210"/>
        <v>#DIV/0!</v>
      </c>
      <c r="U640" s="28" t="e">
        <f t="shared" si="211"/>
        <v>#DIV/0!</v>
      </c>
      <c r="V640" t="e">
        <f t="shared" si="212"/>
        <v>#DIV/0!</v>
      </c>
      <c r="W640" t="e">
        <f t="shared" si="213"/>
        <v>#DIV/0!</v>
      </c>
      <c r="X640" t="e">
        <f t="shared" si="214"/>
        <v>#DIV/0!</v>
      </c>
      <c r="Y640" t="e">
        <f t="shared" si="215"/>
        <v>#DIV/0!</v>
      </c>
      <c r="Z640" t="e">
        <f t="shared" si="216"/>
        <v>#DIV/0!</v>
      </c>
      <c r="AA640" t="e">
        <f t="shared" si="217"/>
        <v>#DIV/0!</v>
      </c>
      <c r="AB640" t="e">
        <f t="shared" si="218"/>
        <v>#DIV/0!</v>
      </c>
      <c r="AC640" t="e">
        <f t="shared" si="219"/>
        <v>#DIV/0!</v>
      </c>
      <c r="AD640">
        <v>1</v>
      </c>
      <c r="AE640">
        <f t="shared" si="220"/>
        <v>0</v>
      </c>
    </row>
    <row r="641" spans="12:31" ht="16" x14ac:dyDescent="0.2">
      <c r="L641" s="24"/>
      <c r="M641" s="25">
        <f t="shared" si="203"/>
        <v>0</v>
      </c>
      <c r="N641" s="4">
        <f t="shared" si="204"/>
        <v>0.88035451142012677</v>
      </c>
      <c r="O641" s="26">
        <f t="shared" si="205"/>
        <v>0.93827208815999996</v>
      </c>
      <c r="P641" s="26">
        <f t="shared" si="206"/>
        <v>0</v>
      </c>
      <c r="Q641" s="26">
        <f t="shared" si="207"/>
        <v>0</v>
      </c>
      <c r="R641" s="26" t="e">
        <f t="shared" si="208"/>
        <v>#DIV/0!</v>
      </c>
      <c r="S641" s="27" t="e">
        <f t="shared" si="209"/>
        <v>#DIV/0!</v>
      </c>
      <c r="T641" s="27" t="e">
        <f t="shared" si="210"/>
        <v>#DIV/0!</v>
      </c>
      <c r="U641" s="28" t="e">
        <f t="shared" si="211"/>
        <v>#DIV/0!</v>
      </c>
      <c r="V641" t="e">
        <f t="shared" si="212"/>
        <v>#DIV/0!</v>
      </c>
      <c r="W641" t="e">
        <f t="shared" si="213"/>
        <v>#DIV/0!</v>
      </c>
      <c r="X641" t="e">
        <f t="shared" si="214"/>
        <v>#DIV/0!</v>
      </c>
      <c r="Y641" t="e">
        <f t="shared" si="215"/>
        <v>#DIV/0!</v>
      </c>
      <c r="Z641" t="e">
        <f t="shared" si="216"/>
        <v>#DIV/0!</v>
      </c>
      <c r="AA641" t="e">
        <f t="shared" si="217"/>
        <v>#DIV/0!</v>
      </c>
      <c r="AB641" t="e">
        <f t="shared" si="218"/>
        <v>#DIV/0!</v>
      </c>
      <c r="AC641" t="e">
        <f t="shared" si="219"/>
        <v>#DIV/0!</v>
      </c>
      <c r="AD641">
        <v>1</v>
      </c>
      <c r="AE641">
        <f t="shared" si="220"/>
        <v>0</v>
      </c>
    </row>
    <row r="642" spans="12:31" ht="16" x14ac:dyDescent="0.2">
      <c r="L642" s="24"/>
      <c r="M642" s="25">
        <f t="shared" si="203"/>
        <v>0</v>
      </c>
      <c r="N642" s="4">
        <f t="shared" si="204"/>
        <v>0.88035451142012677</v>
      </c>
      <c r="O642" s="26">
        <f t="shared" si="205"/>
        <v>0.93827208815999996</v>
      </c>
      <c r="P642" s="26">
        <f t="shared" si="206"/>
        <v>0</v>
      </c>
      <c r="Q642" s="26">
        <f t="shared" si="207"/>
        <v>0</v>
      </c>
      <c r="R642" s="26" t="e">
        <f t="shared" si="208"/>
        <v>#DIV/0!</v>
      </c>
      <c r="S642" s="27" t="e">
        <f t="shared" si="209"/>
        <v>#DIV/0!</v>
      </c>
      <c r="T642" s="27" t="e">
        <f t="shared" si="210"/>
        <v>#DIV/0!</v>
      </c>
      <c r="U642" s="28" t="e">
        <f t="shared" si="211"/>
        <v>#DIV/0!</v>
      </c>
      <c r="V642" t="e">
        <f t="shared" si="212"/>
        <v>#DIV/0!</v>
      </c>
      <c r="W642" t="e">
        <f t="shared" si="213"/>
        <v>#DIV/0!</v>
      </c>
      <c r="X642" t="e">
        <f t="shared" si="214"/>
        <v>#DIV/0!</v>
      </c>
      <c r="Y642" t="e">
        <f t="shared" si="215"/>
        <v>#DIV/0!</v>
      </c>
      <c r="Z642" t="e">
        <f t="shared" si="216"/>
        <v>#DIV/0!</v>
      </c>
      <c r="AA642" t="e">
        <f t="shared" si="217"/>
        <v>#DIV/0!</v>
      </c>
      <c r="AB642" t="e">
        <f t="shared" si="218"/>
        <v>#DIV/0!</v>
      </c>
      <c r="AC642" t="e">
        <f t="shared" si="219"/>
        <v>#DIV/0!</v>
      </c>
      <c r="AD642">
        <v>1</v>
      </c>
      <c r="AE642">
        <f t="shared" si="220"/>
        <v>0</v>
      </c>
    </row>
    <row r="643" spans="12:31" ht="16" x14ac:dyDescent="0.2">
      <c r="L643" s="24"/>
      <c r="M643" s="25">
        <f t="shared" si="203"/>
        <v>0</v>
      </c>
      <c r="N643" s="4">
        <f t="shared" si="204"/>
        <v>0.88035451142012677</v>
      </c>
      <c r="O643" s="26">
        <f t="shared" si="205"/>
        <v>0.93827208815999996</v>
      </c>
      <c r="P643" s="26">
        <f t="shared" si="206"/>
        <v>0</v>
      </c>
      <c r="Q643" s="26">
        <f t="shared" si="207"/>
        <v>0</v>
      </c>
      <c r="R643" s="26" t="e">
        <f t="shared" si="208"/>
        <v>#DIV/0!</v>
      </c>
      <c r="S643" s="27" t="e">
        <f t="shared" si="209"/>
        <v>#DIV/0!</v>
      </c>
      <c r="T643" s="27" t="e">
        <f t="shared" si="210"/>
        <v>#DIV/0!</v>
      </c>
      <c r="U643" s="28" t="e">
        <f t="shared" si="211"/>
        <v>#DIV/0!</v>
      </c>
      <c r="V643" t="e">
        <f t="shared" si="212"/>
        <v>#DIV/0!</v>
      </c>
      <c r="W643" t="e">
        <f t="shared" si="213"/>
        <v>#DIV/0!</v>
      </c>
      <c r="X643" t="e">
        <f t="shared" si="214"/>
        <v>#DIV/0!</v>
      </c>
      <c r="Y643" t="e">
        <f t="shared" si="215"/>
        <v>#DIV/0!</v>
      </c>
      <c r="Z643" t="e">
        <f t="shared" si="216"/>
        <v>#DIV/0!</v>
      </c>
      <c r="AA643" t="e">
        <f t="shared" si="217"/>
        <v>#DIV/0!</v>
      </c>
      <c r="AB643" t="e">
        <f t="shared" si="218"/>
        <v>#DIV/0!</v>
      </c>
      <c r="AC643" t="e">
        <f t="shared" si="219"/>
        <v>#DIV/0!</v>
      </c>
      <c r="AD643">
        <v>1</v>
      </c>
      <c r="AE643">
        <f t="shared" si="220"/>
        <v>0</v>
      </c>
    </row>
    <row r="644" spans="12:31" ht="16" x14ac:dyDescent="0.2">
      <c r="L644" s="24"/>
      <c r="M644" s="25">
        <f t="shared" ref="M644:M707" si="221">4*C644*(C644-E644)*Q644</f>
        <v>0</v>
      </c>
      <c r="N644" s="4">
        <f t="shared" ref="N644:N707" si="222">MP^2+2*MP*E644-M644</f>
        <v>0.88035451142012677</v>
      </c>
      <c r="O644" s="26">
        <f t="shared" ref="O644:O707" si="223">SQRT(N644)</f>
        <v>0.93827208815999996</v>
      </c>
      <c r="P644" s="26">
        <f t="shared" ref="P644:P707" si="224">PI()*D644/180</f>
        <v>0</v>
      </c>
      <c r="Q644" s="26">
        <f t="shared" ref="Q644:Q707" si="225">(SIN(P644/2))^2</f>
        <v>0</v>
      </c>
      <c r="R644" s="26" t="e">
        <f t="shared" ref="R644:R707" si="226">1/(1+2*(1+E644^2/M644)*(TAN(P644/2))^2)</f>
        <v>#DIV/0!</v>
      </c>
      <c r="S644" s="27" t="e">
        <f t="shared" ref="S644:S707" si="227">(1/137)*(C644-E644)*(N644-MP^2)/((4*PI()^2*M644*MP*C644)*(1-R644))</f>
        <v>#DIV/0!</v>
      </c>
      <c r="T644" s="27" t="e">
        <f t="shared" ref="T644:T707" si="228">F644/S644</f>
        <v>#DIV/0!</v>
      </c>
      <c r="U644" s="28" t="e">
        <f t="shared" ref="U644:U707" si="229">G644/S644</f>
        <v>#DIV/0!</v>
      </c>
      <c r="V644" t="e">
        <f t="shared" ref="V644:V707" si="230">4*(1/137)^2*(1-Q644)*(C644-E644)^2/M644^2</f>
        <v>#DIV/0!</v>
      </c>
      <c r="W644" t="e">
        <f t="shared" ref="W644:W707" si="231">(1/V644)*R644*(M644+E644^2)^2/M644^2</f>
        <v>#DIV/0!</v>
      </c>
      <c r="X644" t="e">
        <f t="shared" ref="X644:X707" si="232">(M644+E644^2)^2/(4*(1/137)^2*(C644-E644)^2*(1-Q644+2*Q644*(M644+E644^2)/M644))</f>
        <v>#DIV/0!</v>
      </c>
      <c r="Y644" t="e">
        <f t="shared" ref="Y644:Y707" si="233">AD644*X644*F644</f>
        <v>#DIV/0!</v>
      </c>
      <c r="Z644" t="e">
        <f t="shared" ref="Z644:Z707" si="234">AD644*X644*G644</f>
        <v>#DIV/0!</v>
      </c>
      <c r="AA644" t="e">
        <f t="shared" ref="AA644:AA707" si="235">R644</f>
        <v>#DIV/0!</v>
      </c>
      <c r="AB644" t="e">
        <f t="shared" ref="AB644:AB707" si="236">Y644/(0.1973269^2*10000000)</f>
        <v>#DIV/0!</v>
      </c>
      <c r="AC644" t="e">
        <f t="shared" ref="AC644:AC707" si="237">Z644/(0.1973269^2*10000000)</f>
        <v>#DIV/0!</v>
      </c>
      <c r="AD644">
        <v>1</v>
      </c>
      <c r="AE644">
        <f t="shared" ref="AE644:AE707" si="238">SQRT(M644+E644^2)</f>
        <v>0</v>
      </c>
    </row>
    <row r="645" spans="12:31" ht="16" x14ac:dyDescent="0.2">
      <c r="L645" s="24"/>
      <c r="M645" s="25">
        <f t="shared" si="221"/>
        <v>0</v>
      </c>
      <c r="N645" s="4">
        <f t="shared" si="222"/>
        <v>0.88035451142012677</v>
      </c>
      <c r="O645" s="26">
        <f t="shared" si="223"/>
        <v>0.93827208815999996</v>
      </c>
      <c r="P645" s="26">
        <f t="shared" si="224"/>
        <v>0</v>
      </c>
      <c r="Q645" s="26">
        <f t="shared" si="225"/>
        <v>0</v>
      </c>
      <c r="R645" s="26" t="e">
        <f t="shared" si="226"/>
        <v>#DIV/0!</v>
      </c>
      <c r="S645" s="27" t="e">
        <f t="shared" si="227"/>
        <v>#DIV/0!</v>
      </c>
      <c r="T645" s="27" t="e">
        <f t="shared" si="228"/>
        <v>#DIV/0!</v>
      </c>
      <c r="U645" s="28" t="e">
        <f t="shared" si="229"/>
        <v>#DIV/0!</v>
      </c>
      <c r="V645" t="e">
        <f t="shared" si="230"/>
        <v>#DIV/0!</v>
      </c>
      <c r="W645" t="e">
        <f t="shared" si="231"/>
        <v>#DIV/0!</v>
      </c>
      <c r="X645" t="e">
        <f t="shared" si="232"/>
        <v>#DIV/0!</v>
      </c>
      <c r="Y645" t="e">
        <f t="shared" si="233"/>
        <v>#DIV/0!</v>
      </c>
      <c r="Z645" t="e">
        <f t="shared" si="234"/>
        <v>#DIV/0!</v>
      </c>
      <c r="AA645" t="e">
        <f t="shared" si="235"/>
        <v>#DIV/0!</v>
      </c>
      <c r="AB645" t="e">
        <f t="shared" si="236"/>
        <v>#DIV/0!</v>
      </c>
      <c r="AC645" t="e">
        <f t="shared" si="237"/>
        <v>#DIV/0!</v>
      </c>
      <c r="AD645">
        <v>1</v>
      </c>
      <c r="AE645">
        <f t="shared" si="238"/>
        <v>0</v>
      </c>
    </row>
    <row r="646" spans="12:31" ht="16" x14ac:dyDescent="0.2">
      <c r="L646" s="24"/>
      <c r="M646" s="25">
        <f t="shared" si="221"/>
        <v>0</v>
      </c>
      <c r="N646" s="4">
        <f t="shared" si="222"/>
        <v>0.88035451142012677</v>
      </c>
      <c r="O646" s="26">
        <f t="shared" si="223"/>
        <v>0.93827208815999996</v>
      </c>
      <c r="P646" s="26">
        <f t="shared" si="224"/>
        <v>0</v>
      </c>
      <c r="Q646" s="26">
        <f t="shared" si="225"/>
        <v>0</v>
      </c>
      <c r="R646" s="26" t="e">
        <f t="shared" si="226"/>
        <v>#DIV/0!</v>
      </c>
      <c r="S646" s="27" t="e">
        <f t="shared" si="227"/>
        <v>#DIV/0!</v>
      </c>
      <c r="T646" s="27" t="e">
        <f t="shared" si="228"/>
        <v>#DIV/0!</v>
      </c>
      <c r="U646" s="28" t="e">
        <f t="shared" si="229"/>
        <v>#DIV/0!</v>
      </c>
      <c r="V646" t="e">
        <f t="shared" si="230"/>
        <v>#DIV/0!</v>
      </c>
      <c r="W646" t="e">
        <f t="shared" si="231"/>
        <v>#DIV/0!</v>
      </c>
      <c r="X646" t="e">
        <f t="shared" si="232"/>
        <v>#DIV/0!</v>
      </c>
      <c r="Y646" t="e">
        <f t="shared" si="233"/>
        <v>#DIV/0!</v>
      </c>
      <c r="Z646" t="e">
        <f t="shared" si="234"/>
        <v>#DIV/0!</v>
      </c>
      <c r="AA646" t="e">
        <f t="shared" si="235"/>
        <v>#DIV/0!</v>
      </c>
      <c r="AB646" t="e">
        <f t="shared" si="236"/>
        <v>#DIV/0!</v>
      </c>
      <c r="AC646" t="e">
        <f t="shared" si="237"/>
        <v>#DIV/0!</v>
      </c>
      <c r="AD646">
        <v>1</v>
      </c>
      <c r="AE646">
        <f t="shared" si="238"/>
        <v>0</v>
      </c>
    </row>
    <row r="647" spans="12:31" ht="16" x14ac:dyDescent="0.2">
      <c r="L647" s="24"/>
      <c r="M647" s="25">
        <f t="shared" si="221"/>
        <v>0</v>
      </c>
      <c r="N647" s="4">
        <f t="shared" si="222"/>
        <v>0.88035451142012677</v>
      </c>
      <c r="O647" s="26">
        <f t="shared" si="223"/>
        <v>0.93827208815999996</v>
      </c>
      <c r="P647" s="26">
        <f t="shared" si="224"/>
        <v>0</v>
      </c>
      <c r="Q647" s="26">
        <f t="shared" si="225"/>
        <v>0</v>
      </c>
      <c r="R647" s="26" t="e">
        <f t="shared" si="226"/>
        <v>#DIV/0!</v>
      </c>
      <c r="S647" s="27" t="e">
        <f t="shared" si="227"/>
        <v>#DIV/0!</v>
      </c>
      <c r="T647" s="27" t="e">
        <f t="shared" si="228"/>
        <v>#DIV/0!</v>
      </c>
      <c r="U647" s="28" t="e">
        <f t="shared" si="229"/>
        <v>#DIV/0!</v>
      </c>
      <c r="V647" t="e">
        <f t="shared" si="230"/>
        <v>#DIV/0!</v>
      </c>
      <c r="W647" t="e">
        <f t="shared" si="231"/>
        <v>#DIV/0!</v>
      </c>
      <c r="X647" t="e">
        <f t="shared" si="232"/>
        <v>#DIV/0!</v>
      </c>
      <c r="Y647" t="e">
        <f t="shared" si="233"/>
        <v>#DIV/0!</v>
      </c>
      <c r="Z647" t="e">
        <f t="shared" si="234"/>
        <v>#DIV/0!</v>
      </c>
      <c r="AA647" t="e">
        <f t="shared" si="235"/>
        <v>#DIV/0!</v>
      </c>
      <c r="AB647" t="e">
        <f t="shared" si="236"/>
        <v>#DIV/0!</v>
      </c>
      <c r="AC647" t="e">
        <f t="shared" si="237"/>
        <v>#DIV/0!</v>
      </c>
      <c r="AD647">
        <v>1</v>
      </c>
      <c r="AE647">
        <f t="shared" si="238"/>
        <v>0</v>
      </c>
    </row>
    <row r="648" spans="12:31" ht="16" x14ac:dyDescent="0.2">
      <c r="L648" s="24"/>
      <c r="M648" s="25">
        <f t="shared" si="221"/>
        <v>0</v>
      </c>
      <c r="N648" s="4">
        <f t="shared" si="222"/>
        <v>0.88035451142012677</v>
      </c>
      <c r="O648" s="26">
        <f t="shared" si="223"/>
        <v>0.93827208815999996</v>
      </c>
      <c r="P648" s="26">
        <f t="shared" si="224"/>
        <v>0</v>
      </c>
      <c r="Q648" s="26">
        <f t="shared" si="225"/>
        <v>0</v>
      </c>
      <c r="R648" s="26" t="e">
        <f t="shared" si="226"/>
        <v>#DIV/0!</v>
      </c>
      <c r="S648" s="27" t="e">
        <f t="shared" si="227"/>
        <v>#DIV/0!</v>
      </c>
      <c r="T648" s="27" t="e">
        <f t="shared" si="228"/>
        <v>#DIV/0!</v>
      </c>
      <c r="U648" s="28" t="e">
        <f t="shared" si="229"/>
        <v>#DIV/0!</v>
      </c>
      <c r="V648" t="e">
        <f t="shared" si="230"/>
        <v>#DIV/0!</v>
      </c>
      <c r="W648" t="e">
        <f t="shared" si="231"/>
        <v>#DIV/0!</v>
      </c>
      <c r="X648" t="e">
        <f t="shared" si="232"/>
        <v>#DIV/0!</v>
      </c>
      <c r="Y648" t="e">
        <f t="shared" si="233"/>
        <v>#DIV/0!</v>
      </c>
      <c r="Z648" t="e">
        <f t="shared" si="234"/>
        <v>#DIV/0!</v>
      </c>
      <c r="AA648" t="e">
        <f t="shared" si="235"/>
        <v>#DIV/0!</v>
      </c>
      <c r="AB648" t="e">
        <f t="shared" si="236"/>
        <v>#DIV/0!</v>
      </c>
      <c r="AC648" t="e">
        <f t="shared" si="237"/>
        <v>#DIV/0!</v>
      </c>
      <c r="AD648">
        <v>1</v>
      </c>
      <c r="AE648">
        <f t="shared" si="238"/>
        <v>0</v>
      </c>
    </row>
    <row r="649" spans="12:31" ht="16" x14ac:dyDescent="0.2">
      <c r="L649" s="24"/>
      <c r="M649" s="25">
        <f t="shared" si="221"/>
        <v>0</v>
      </c>
      <c r="N649" s="4">
        <f t="shared" si="222"/>
        <v>0.88035451142012677</v>
      </c>
      <c r="O649" s="26">
        <f t="shared" si="223"/>
        <v>0.93827208815999996</v>
      </c>
      <c r="P649" s="26">
        <f t="shared" si="224"/>
        <v>0</v>
      </c>
      <c r="Q649" s="26">
        <f t="shared" si="225"/>
        <v>0</v>
      </c>
      <c r="R649" s="26" t="e">
        <f t="shared" si="226"/>
        <v>#DIV/0!</v>
      </c>
      <c r="S649" s="27" t="e">
        <f t="shared" si="227"/>
        <v>#DIV/0!</v>
      </c>
      <c r="T649" s="27" t="e">
        <f t="shared" si="228"/>
        <v>#DIV/0!</v>
      </c>
      <c r="U649" s="28" t="e">
        <f t="shared" si="229"/>
        <v>#DIV/0!</v>
      </c>
      <c r="V649" t="e">
        <f t="shared" si="230"/>
        <v>#DIV/0!</v>
      </c>
      <c r="W649" t="e">
        <f t="shared" si="231"/>
        <v>#DIV/0!</v>
      </c>
      <c r="X649" t="e">
        <f t="shared" si="232"/>
        <v>#DIV/0!</v>
      </c>
      <c r="Y649" t="e">
        <f t="shared" si="233"/>
        <v>#DIV/0!</v>
      </c>
      <c r="Z649" t="e">
        <f t="shared" si="234"/>
        <v>#DIV/0!</v>
      </c>
      <c r="AA649" t="e">
        <f t="shared" si="235"/>
        <v>#DIV/0!</v>
      </c>
      <c r="AB649" t="e">
        <f t="shared" si="236"/>
        <v>#DIV/0!</v>
      </c>
      <c r="AC649" t="e">
        <f t="shared" si="237"/>
        <v>#DIV/0!</v>
      </c>
      <c r="AD649">
        <v>1</v>
      </c>
      <c r="AE649">
        <f t="shared" si="238"/>
        <v>0</v>
      </c>
    </row>
    <row r="650" spans="12:31" ht="16" x14ac:dyDescent="0.2">
      <c r="L650" s="24"/>
      <c r="M650" s="25">
        <f t="shared" si="221"/>
        <v>0</v>
      </c>
      <c r="N650" s="4">
        <f t="shared" si="222"/>
        <v>0.88035451142012677</v>
      </c>
      <c r="O650" s="26">
        <f t="shared" si="223"/>
        <v>0.93827208815999996</v>
      </c>
      <c r="P650" s="26">
        <f t="shared" si="224"/>
        <v>0</v>
      </c>
      <c r="Q650" s="26">
        <f t="shared" si="225"/>
        <v>0</v>
      </c>
      <c r="R650" s="26" t="e">
        <f t="shared" si="226"/>
        <v>#DIV/0!</v>
      </c>
      <c r="S650" s="27" t="e">
        <f t="shared" si="227"/>
        <v>#DIV/0!</v>
      </c>
      <c r="T650" s="27" t="e">
        <f t="shared" si="228"/>
        <v>#DIV/0!</v>
      </c>
      <c r="U650" s="28" t="e">
        <f t="shared" si="229"/>
        <v>#DIV/0!</v>
      </c>
      <c r="V650" t="e">
        <f t="shared" si="230"/>
        <v>#DIV/0!</v>
      </c>
      <c r="W650" t="e">
        <f t="shared" si="231"/>
        <v>#DIV/0!</v>
      </c>
      <c r="X650" t="e">
        <f t="shared" si="232"/>
        <v>#DIV/0!</v>
      </c>
      <c r="Y650" t="e">
        <f t="shared" si="233"/>
        <v>#DIV/0!</v>
      </c>
      <c r="Z650" t="e">
        <f t="shared" si="234"/>
        <v>#DIV/0!</v>
      </c>
      <c r="AA650" t="e">
        <f t="shared" si="235"/>
        <v>#DIV/0!</v>
      </c>
      <c r="AB650" t="e">
        <f t="shared" si="236"/>
        <v>#DIV/0!</v>
      </c>
      <c r="AC650" t="e">
        <f t="shared" si="237"/>
        <v>#DIV/0!</v>
      </c>
      <c r="AD650">
        <v>1</v>
      </c>
      <c r="AE650">
        <f t="shared" si="238"/>
        <v>0</v>
      </c>
    </row>
    <row r="651" spans="12:31" ht="16" x14ac:dyDescent="0.2">
      <c r="L651" s="24"/>
      <c r="M651" s="25">
        <f t="shared" si="221"/>
        <v>0</v>
      </c>
      <c r="N651" s="4">
        <f t="shared" si="222"/>
        <v>0.88035451142012677</v>
      </c>
      <c r="O651" s="26">
        <f t="shared" si="223"/>
        <v>0.93827208815999996</v>
      </c>
      <c r="P651" s="26">
        <f t="shared" si="224"/>
        <v>0</v>
      </c>
      <c r="Q651" s="26">
        <f t="shared" si="225"/>
        <v>0</v>
      </c>
      <c r="R651" s="26" t="e">
        <f t="shared" si="226"/>
        <v>#DIV/0!</v>
      </c>
      <c r="S651" s="27" t="e">
        <f t="shared" si="227"/>
        <v>#DIV/0!</v>
      </c>
      <c r="T651" s="27" t="e">
        <f t="shared" si="228"/>
        <v>#DIV/0!</v>
      </c>
      <c r="U651" s="28" t="e">
        <f t="shared" si="229"/>
        <v>#DIV/0!</v>
      </c>
      <c r="V651" t="e">
        <f t="shared" si="230"/>
        <v>#DIV/0!</v>
      </c>
      <c r="W651" t="e">
        <f t="shared" si="231"/>
        <v>#DIV/0!</v>
      </c>
      <c r="X651" t="e">
        <f t="shared" si="232"/>
        <v>#DIV/0!</v>
      </c>
      <c r="Y651" t="e">
        <f t="shared" si="233"/>
        <v>#DIV/0!</v>
      </c>
      <c r="Z651" t="e">
        <f t="shared" si="234"/>
        <v>#DIV/0!</v>
      </c>
      <c r="AA651" t="e">
        <f t="shared" si="235"/>
        <v>#DIV/0!</v>
      </c>
      <c r="AB651" t="e">
        <f t="shared" si="236"/>
        <v>#DIV/0!</v>
      </c>
      <c r="AC651" t="e">
        <f t="shared" si="237"/>
        <v>#DIV/0!</v>
      </c>
      <c r="AD651">
        <v>1</v>
      </c>
      <c r="AE651">
        <f t="shared" si="238"/>
        <v>0</v>
      </c>
    </row>
    <row r="652" spans="12:31" ht="16" x14ac:dyDescent="0.2">
      <c r="L652" s="24"/>
      <c r="M652" s="25">
        <f t="shared" si="221"/>
        <v>0</v>
      </c>
      <c r="N652" s="4">
        <f t="shared" si="222"/>
        <v>0.88035451142012677</v>
      </c>
      <c r="O652" s="26">
        <f t="shared" si="223"/>
        <v>0.93827208815999996</v>
      </c>
      <c r="P652" s="26">
        <f t="shared" si="224"/>
        <v>0</v>
      </c>
      <c r="Q652" s="26">
        <f t="shared" si="225"/>
        <v>0</v>
      </c>
      <c r="R652" s="26" t="e">
        <f t="shared" si="226"/>
        <v>#DIV/0!</v>
      </c>
      <c r="S652" s="27" t="e">
        <f t="shared" si="227"/>
        <v>#DIV/0!</v>
      </c>
      <c r="T652" s="27" t="e">
        <f t="shared" si="228"/>
        <v>#DIV/0!</v>
      </c>
      <c r="U652" s="28" t="e">
        <f t="shared" si="229"/>
        <v>#DIV/0!</v>
      </c>
      <c r="V652" t="e">
        <f t="shared" si="230"/>
        <v>#DIV/0!</v>
      </c>
      <c r="W652" t="e">
        <f t="shared" si="231"/>
        <v>#DIV/0!</v>
      </c>
      <c r="X652" t="e">
        <f t="shared" si="232"/>
        <v>#DIV/0!</v>
      </c>
      <c r="Y652" t="e">
        <f t="shared" si="233"/>
        <v>#DIV/0!</v>
      </c>
      <c r="Z652" t="e">
        <f t="shared" si="234"/>
        <v>#DIV/0!</v>
      </c>
      <c r="AA652" t="e">
        <f t="shared" si="235"/>
        <v>#DIV/0!</v>
      </c>
      <c r="AB652" t="e">
        <f t="shared" si="236"/>
        <v>#DIV/0!</v>
      </c>
      <c r="AC652" t="e">
        <f t="shared" si="237"/>
        <v>#DIV/0!</v>
      </c>
      <c r="AD652">
        <v>1</v>
      </c>
      <c r="AE652">
        <f t="shared" si="238"/>
        <v>0</v>
      </c>
    </row>
    <row r="653" spans="12:31" ht="16" x14ac:dyDescent="0.2">
      <c r="L653" s="24"/>
      <c r="M653" s="25">
        <f t="shared" si="221"/>
        <v>0</v>
      </c>
      <c r="N653" s="4">
        <f t="shared" si="222"/>
        <v>0.88035451142012677</v>
      </c>
      <c r="O653" s="26">
        <f t="shared" si="223"/>
        <v>0.93827208815999996</v>
      </c>
      <c r="P653" s="26">
        <f t="shared" si="224"/>
        <v>0</v>
      </c>
      <c r="Q653" s="26">
        <f t="shared" si="225"/>
        <v>0</v>
      </c>
      <c r="R653" s="26" t="e">
        <f t="shared" si="226"/>
        <v>#DIV/0!</v>
      </c>
      <c r="S653" s="27" t="e">
        <f t="shared" si="227"/>
        <v>#DIV/0!</v>
      </c>
      <c r="T653" s="27" t="e">
        <f t="shared" si="228"/>
        <v>#DIV/0!</v>
      </c>
      <c r="U653" s="28" t="e">
        <f t="shared" si="229"/>
        <v>#DIV/0!</v>
      </c>
      <c r="V653" t="e">
        <f t="shared" si="230"/>
        <v>#DIV/0!</v>
      </c>
      <c r="W653" t="e">
        <f t="shared" si="231"/>
        <v>#DIV/0!</v>
      </c>
      <c r="X653" t="e">
        <f t="shared" si="232"/>
        <v>#DIV/0!</v>
      </c>
      <c r="Y653" t="e">
        <f t="shared" si="233"/>
        <v>#DIV/0!</v>
      </c>
      <c r="Z653" t="e">
        <f t="shared" si="234"/>
        <v>#DIV/0!</v>
      </c>
      <c r="AA653" t="e">
        <f t="shared" si="235"/>
        <v>#DIV/0!</v>
      </c>
      <c r="AB653" t="e">
        <f t="shared" si="236"/>
        <v>#DIV/0!</v>
      </c>
      <c r="AC653" t="e">
        <f t="shared" si="237"/>
        <v>#DIV/0!</v>
      </c>
      <c r="AD653">
        <v>1</v>
      </c>
      <c r="AE653">
        <f t="shared" si="238"/>
        <v>0</v>
      </c>
    </row>
    <row r="654" spans="12:31" ht="16" x14ac:dyDescent="0.2">
      <c r="L654" s="24"/>
      <c r="M654" s="25">
        <f t="shared" si="221"/>
        <v>0</v>
      </c>
      <c r="N654" s="4">
        <f t="shared" si="222"/>
        <v>0.88035451142012677</v>
      </c>
      <c r="O654" s="26">
        <f t="shared" si="223"/>
        <v>0.93827208815999996</v>
      </c>
      <c r="P654" s="26">
        <f t="shared" si="224"/>
        <v>0</v>
      </c>
      <c r="Q654" s="26">
        <f t="shared" si="225"/>
        <v>0</v>
      </c>
      <c r="R654" s="26" t="e">
        <f t="shared" si="226"/>
        <v>#DIV/0!</v>
      </c>
      <c r="S654" s="27" t="e">
        <f t="shared" si="227"/>
        <v>#DIV/0!</v>
      </c>
      <c r="T654" s="27" t="e">
        <f t="shared" si="228"/>
        <v>#DIV/0!</v>
      </c>
      <c r="U654" s="28" t="e">
        <f t="shared" si="229"/>
        <v>#DIV/0!</v>
      </c>
      <c r="V654" t="e">
        <f t="shared" si="230"/>
        <v>#DIV/0!</v>
      </c>
      <c r="W654" t="e">
        <f t="shared" si="231"/>
        <v>#DIV/0!</v>
      </c>
      <c r="X654" t="e">
        <f t="shared" si="232"/>
        <v>#DIV/0!</v>
      </c>
      <c r="Y654" t="e">
        <f t="shared" si="233"/>
        <v>#DIV/0!</v>
      </c>
      <c r="Z654" t="e">
        <f t="shared" si="234"/>
        <v>#DIV/0!</v>
      </c>
      <c r="AA654" t="e">
        <f t="shared" si="235"/>
        <v>#DIV/0!</v>
      </c>
      <c r="AB654" t="e">
        <f t="shared" si="236"/>
        <v>#DIV/0!</v>
      </c>
      <c r="AC654" t="e">
        <f t="shared" si="237"/>
        <v>#DIV/0!</v>
      </c>
      <c r="AD654">
        <v>1</v>
      </c>
      <c r="AE654">
        <f t="shared" si="238"/>
        <v>0</v>
      </c>
    </row>
    <row r="655" spans="12:31" ht="16" x14ac:dyDescent="0.2">
      <c r="L655" s="24"/>
      <c r="M655" s="25">
        <f t="shared" si="221"/>
        <v>0</v>
      </c>
      <c r="N655" s="4">
        <f t="shared" si="222"/>
        <v>0.88035451142012677</v>
      </c>
      <c r="O655" s="26">
        <f t="shared" si="223"/>
        <v>0.93827208815999996</v>
      </c>
      <c r="P655" s="26">
        <f t="shared" si="224"/>
        <v>0</v>
      </c>
      <c r="Q655" s="26">
        <f t="shared" si="225"/>
        <v>0</v>
      </c>
      <c r="R655" s="26" t="e">
        <f t="shared" si="226"/>
        <v>#DIV/0!</v>
      </c>
      <c r="S655" s="27" t="e">
        <f t="shared" si="227"/>
        <v>#DIV/0!</v>
      </c>
      <c r="T655" s="27" t="e">
        <f t="shared" si="228"/>
        <v>#DIV/0!</v>
      </c>
      <c r="U655" s="28" t="e">
        <f t="shared" si="229"/>
        <v>#DIV/0!</v>
      </c>
      <c r="V655" t="e">
        <f t="shared" si="230"/>
        <v>#DIV/0!</v>
      </c>
      <c r="W655" t="e">
        <f t="shared" si="231"/>
        <v>#DIV/0!</v>
      </c>
      <c r="X655" t="e">
        <f t="shared" si="232"/>
        <v>#DIV/0!</v>
      </c>
      <c r="Y655" t="e">
        <f t="shared" si="233"/>
        <v>#DIV/0!</v>
      </c>
      <c r="Z655" t="e">
        <f t="shared" si="234"/>
        <v>#DIV/0!</v>
      </c>
      <c r="AA655" t="e">
        <f t="shared" si="235"/>
        <v>#DIV/0!</v>
      </c>
      <c r="AB655" t="e">
        <f t="shared" si="236"/>
        <v>#DIV/0!</v>
      </c>
      <c r="AC655" t="e">
        <f t="shared" si="237"/>
        <v>#DIV/0!</v>
      </c>
      <c r="AD655">
        <v>1</v>
      </c>
      <c r="AE655">
        <f t="shared" si="238"/>
        <v>0</v>
      </c>
    </row>
    <row r="656" spans="12:31" ht="16" x14ac:dyDescent="0.2">
      <c r="L656" s="24"/>
      <c r="M656" s="25">
        <f t="shared" si="221"/>
        <v>0</v>
      </c>
      <c r="N656" s="4">
        <f t="shared" si="222"/>
        <v>0.88035451142012677</v>
      </c>
      <c r="O656" s="26">
        <f t="shared" si="223"/>
        <v>0.93827208815999996</v>
      </c>
      <c r="P656" s="26">
        <f t="shared" si="224"/>
        <v>0</v>
      </c>
      <c r="Q656" s="26">
        <f t="shared" si="225"/>
        <v>0</v>
      </c>
      <c r="R656" s="26" t="e">
        <f t="shared" si="226"/>
        <v>#DIV/0!</v>
      </c>
      <c r="S656" s="27" t="e">
        <f t="shared" si="227"/>
        <v>#DIV/0!</v>
      </c>
      <c r="T656" s="27" t="e">
        <f t="shared" si="228"/>
        <v>#DIV/0!</v>
      </c>
      <c r="U656" s="28" t="e">
        <f t="shared" si="229"/>
        <v>#DIV/0!</v>
      </c>
      <c r="V656" t="e">
        <f t="shared" si="230"/>
        <v>#DIV/0!</v>
      </c>
      <c r="W656" t="e">
        <f t="shared" si="231"/>
        <v>#DIV/0!</v>
      </c>
      <c r="X656" t="e">
        <f t="shared" si="232"/>
        <v>#DIV/0!</v>
      </c>
      <c r="Y656" t="e">
        <f t="shared" si="233"/>
        <v>#DIV/0!</v>
      </c>
      <c r="Z656" t="e">
        <f t="shared" si="234"/>
        <v>#DIV/0!</v>
      </c>
      <c r="AA656" t="e">
        <f t="shared" si="235"/>
        <v>#DIV/0!</v>
      </c>
      <c r="AB656" t="e">
        <f t="shared" si="236"/>
        <v>#DIV/0!</v>
      </c>
      <c r="AC656" t="e">
        <f t="shared" si="237"/>
        <v>#DIV/0!</v>
      </c>
      <c r="AD656">
        <v>1</v>
      </c>
      <c r="AE656">
        <f t="shared" si="238"/>
        <v>0</v>
      </c>
    </row>
    <row r="657" spans="12:31" ht="16" x14ac:dyDescent="0.2">
      <c r="L657" s="24"/>
      <c r="M657" s="25">
        <f t="shared" si="221"/>
        <v>0</v>
      </c>
      <c r="N657" s="4">
        <f t="shared" si="222"/>
        <v>0.88035451142012677</v>
      </c>
      <c r="O657" s="26">
        <f t="shared" si="223"/>
        <v>0.93827208815999996</v>
      </c>
      <c r="P657" s="26">
        <f t="shared" si="224"/>
        <v>0</v>
      </c>
      <c r="Q657" s="26">
        <f t="shared" si="225"/>
        <v>0</v>
      </c>
      <c r="R657" s="26" t="e">
        <f t="shared" si="226"/>
        <v>#DIV/0!</v>
      </c>
      <c r="S657" s="27" t="e">
        <f t="shared" si="227"/>
        <v>#DIV/0!</v>
      </c>
      <c r="T657" s="27" t="e">
        <f t="shared" si="228"/>
        <v>#DIV/0!</v>
      </c>
      <c r="U657" s="28" t="e">
        <f t="shared" si="229"/>
        <v>#DIV/0!</v>
      </c>
      <c r="V657" t="e">
        <f t="shared" si="230"/>
        <v>#DIV/0!</v>
      </c>
      <c r="W657" t="e">
        <f t="shared" si="231"/>
        <v>#DIV/0!</v>
      </c>
      <c r="X657" t="e">
        <f t="shared" si="232"/>
        <v>#DIV/0!</v>
      </c>
      <c r="Y657" t="e">
        <f t="shared" si="233"/>
        <v>#DIV/0!</v>
      </c>
      <c r="Z657" t="e">
        <f t="shared" si="234"/>
        <v>#DIV/0!</v>
      </c>
      <c r="AA657" t="e">
        <f t="shared" si="235"/>
        <v>#DIV/0!</v>
      </c>
      <c r="AB657" t="e">
        <f t="shared" si="236"/>
        <v>#DIV/0!</v>
      </c>
      <c r="AC657" t="e">
        <f t="shared" si="237"/>
        <v>#DIV/0!</v>
      </c>
      <c r="AD657">
        <v>1</v>
      </c>
      <c r="AE657">
        <f t="shared" si="238"/>
        <v>0</v>
      </c>
    </row>
    <row r="658" spans="12:31" ht="16" x14ac:dyDescent="0.2">
      <c r="L658" s="24"/>
      <c r="M658" s="25">
        <f t="shared" si="221"/>
        <v>0</v>
      </c>
      <c r="N658" s="4">
        <f t="shared" si="222"/>
        <v>0.88035451142012677</v>
      </c>
      <c r="O658" s="26">
        <f t="shared" si="223"/>
        <v>0.93827208815999996</v>
      </c>
      <c r="P658" s="26">
        <f t="shared" si="224"/>
        <v>0</v>
      </c>
      <c r="Q658" s="26">
        <f t="shared" si="225"/>
        <v>0</v>
      </c>
      <c r="R658" s="26" t="e">
        <f t="shared" si="226"/>
        <v>#DIV/0!</v>
      </c>
      <c r="S658" s="27" t="e">
        <f t="shared" si="227"/>
        <v>#DIV/0!</v>
      </c>
      <c r="T658" s="27" t="e">
        <f t="shared" si="228"/>
        <v>#DIV/0!</v>
      </c>
      <c r="U658" s="28" t="e">
        <f t="shared" si="229"/>
        <v>#DIV/0!</v>
      </c>
      <c r="V658" t="e">
        <f t="shared" si="230"/>
        <v>#DIV/0!</v>
      </c>
      <c r="W658" t="e">
        <f t="shared" si="231"/>
        <v>#DIV/0!</v>
      </c>
      <c r="X658" t="e">
        <f t="shared" si="232"/>
        <v>#DIV/0!</v>
      </c>
      <c r="Y658" t="e">
        <f t="shared" si="233"/>
        <v>#DIV/0!</v>
      </c>
      <c r="Z658" t="e">
        <f t="shared" si="234"/>
        <v>#DIV/0!</v>
      </c>
      <c r="AA658" t="e">
        <f t="shared" si="235"/>
        <v>#DIV/0!</v>
      </c>
      <c r="AB658" t="e">
        <f t="shared" si="236"/>
        <v>#DIV/0!</v>
      </c>
      <c r="AC658" t="e">
        <f t="shared" si="237"/>
        <v>#DIV/0!</v>
      </c>
      <c r="AD658">
        <v>1</v>
      </c>
      <c r="AE658">
        <f t="shared" si="238"/>
        <v>0</v>
      </c>
    </row>
    <row r="659" spans="12:31" ht="16" x14ac:dyDescent="0.2">
      <c r="L659" s="24"/>
      <c r="M659" s="25">
        <f t="shared" si="221"/>
        <v>0</v>
      </c>
      <c r="N659" s="4">
        <f t="shared" si="222"/>
        <v>0.88035451142012677</v>
      </c>
      <c r="O659" s="26">
        <f t="shared" si="223"/>
        <v>0.93827208815999996</v>
      </c>
      <c r="P659" s="26">
        <f t="shared" si="224"/>
        <v>0</v>
      </c>
      <c r="Q659" s="26">
        <f t="shared" si="225"/>
        <v>0</v>
      </c>
      <c r="R659" s="26" t="e">
        <f t="shared" si="226"/>
        <v>#DIV/0!</v>
      </c>
      <c r="S659" s="27" t="e">
        <f t="shared" si="227"/>
        <v>#DIV/0!</v>
      </c>
      <c r="T659" s="27" t="e">
        <f t="shared" si="228"/>
        <v>#DIV/0!</v>
      </c>
      <c r="U659" s="28" t="e">
        <f t="shared" si="229"/>
        <v>#DIV/0!</v>
      </c>
      <c r="V659" t="e">
        <f t="shared" si="230"/>
        <v>#DIV/0!</v>
      </c>
      <c r="W659" t="e">
        <f t="shared" si="231"/>
        <v>#DIV/0!</v>
      </c>
      <c r="X659" t="e">
        <f t="shared" si="232"/>
        <v>#DIV/0!</v>
      </c>
      <c r="Y659" t="e">
        <f t="shared" si="233"/>
        <v>#DIV/0!</v>
      </c>
      <c r="Z659" t="e">
        <f t="shared" si="234"/>
        <v>#DIV/0!</v>
      </c>
      <c r="AA659" t="e">
        <f t="shared" si="235"/>
        <v>#DIV/0!</v>
      </c>
      <c r="AB659" t="e">
        <f t="shared" si="236"/>
        <v>#DIV/0!</v>
      </c>
      <c r="AC659" t="e">
        <f t="shared" si="237"/>
        <v>#DIV/0!</v>
      </c>
      <c r="AD659">
        <v>1</v>
      </c>
      <c r="AE659">
        <f t="shared" si="238"/>
        <v>0</v>
      </c>
    </row>
    <row r="660" spans="12:31" ht="16" x14ac:dyDescent="0.2">
      <c r="L660" s="24"/>
      <c r="M660" s="25">
        <f t="shared" si="221"/>
        <v>0</v>
      </c>
      <c r="N660" s="4">
        <f t="shared" si="222"/>
        <v>0.88035451142012677</v>
      </c>
      <c r="O660" s="26">
        <f t="shared" si="223"/>
        <v>0.93827208815999996</v>
      </c>
      <c r="P660" s="26">
        <f t="shared" si="224"/>
        <v>0</v>
      </c>
      <c r="Q660" s="26">
        <f t="shared" si="225"/>
        <v>0</v>
      </c>
      <c r="R660" s="26" t="e">
        <f t="shared" si="226"/>
        <v>#DIV/0!</v>
      </c>
      <c r="S660" s="27" t="e">
        <f t="shared" si="227"/>
        <v>#DIV/0!</v>
      </c>
      <c r="T660" s="27" t="e">
        <f t="shared" si="228"/>
        <v>#DIV/0!</v>
      </c>
      <c r="U660" s="28" t="e">
        <f t="shared" si="229"/>
        <v>#DIV/0!</v>
      </c>
      <c r="V660" t="e">
        <f t="shared" si="230"/>
        <v>#DIV/0!</v>
      </c>
      <c r="W660" t="e">
        <f t="shared" si="231"/>
        <v>#DIV/0!</v>
      </c>
      <c r="X660" t="e">
        <f t="shared" si="232"/>
        <v>#DIV/0!</v>
      </c>
      <c r="Y660" t="e">
        <f t="shared" si="233"/>
        <v>#DIV/0!</v>
      </c>
      <c r="Z660" t="e">
        <f t="shared" si="234"/>
        <v>#DIV/0!</v>
      </c>
      <c r="AA660" t="e">
        <f t="shared" si="235"/>
        <v>#DIV/0!</v>
      </c>
      <c r="AB660" t="e">
        <f t="shared" si="236"/>
        <v>#DIV/0!</v>
      </c>
      <c r="AC660" t="e">
        <f t="shared" si="237"/>
        <v>#DIV/0!</v>
      </c>
      <c r="AD660">
        <v>1</v>
      </c>
      <c r="AE660">
        <f t="shared" si="238"/>
        <v>0</v>
      </c>
    </row>
    <row r="661" spans="12:31" ht="16" x14ac:dyDescent="0.2">
      <c r="L661" s="24"/>
      <c r="M661" s="25">
        <f t="shared" si="221"/>
        <v>0</v>
      </c>
      <c r="N661" s="4">
        <f t="shared" si="222"/>
        <v>0.88035451142012677</v>
      </c>
      <c r="O661" s="26">
        <f t="shared" si="223"/>
        <v>0.93827208815999996</v>
      </c>
      <c r="P661" s="26">
        <f t="shared" si="224"/>
        <v>0</v>
      </c>
      <c r="Q661" s="26">
        <f t="shared" si="225"/>
        <v>0</v>
      </c>
      <c r="R661" s="26" t="e">
        <f t="shared" si="226"/>
        <v>#DIV/0!</v>
      </c>
      <c r="S661" s="27" t="e">
        <f t="shared" si="227"/>
        <v>#DIV/0!</v>
      </c>
      <c r="T661" s="27" t="e">
        <f t="shared" si="228"/>
        <v>#DIV/0!</v>
      </c>
      <c r="U661" s="28" t="e">
        <f t="shared" si="229"/>
        <v>#DIV/0!</v>
      </c>
      <c r="V661" t="e">
        <f t="shared" si="230"/>
        <v>#DIV/0!</v>
      </c>
      <c r="W661" t="e">
        <f t="shared" si="231"/>
        <v>#DIV/0!</v>
      </c>
      <c r="X661" t="e">
        <f t="shared" si="232"/>
        <v>#DIV/0!</v>
      </c>
      <c r="Y661" t="e">
        <f t="shared" si="233"/>
        <v>#DIV/0!</v>
      </c>
      <c r="Z661" t="e">
        <f t="shared" si="234"/>
        <v>#DIV/0!</v>
      </c>
      <c r="AA661" t="e">
        <f t="shared" si="235"/>
        <v>#DIV/0!</v>
      </c>
      <c r="AB661" t="e">
        <f t="shared" si="236"/>
        <v>#DIV/0!</v>
      </c>
      <c r="AC661" t="e">
        <f t="shared" si="237"/>
        <v>#DIV/0!</v>
      </c>
      <c r="AD661">
        <v>1</v>
      </c>
      <c r="AE661">
        <f t="shared" si="238"/>
        <v>0</v>
      </c>
    </row>
    <row r="662" spans="12:31" ht="16" x14ac:dyDescent="0.2">
      <c r="L662" s="24"/>
      <c r="M662" s="25">
        <f t="shared" si="221"/>
        <v>0</v>
      </c>
      <c r="N662" s="4">
        <f t="shared" si="222"/>
        <v>0.88035451142012677</v>
      </c>
      <c r="O662" s="26">
        <f t="shared" si="223"/>
        <v>0.93827208815999996</v>
      </c>
      <c r="P662" s="26">
        <f t="shared" si="224"/>
        <v>0</v>
      </c>
      <c r="Q662" s="26">
        <f t="shared" si="225"/>
        <v>0</v>
      </c>
      <c r="R662" s="26" t="e">
        <f t="shared" si="226"/>
        <v>#DIV/0!</v>
      </c>
      <c r="S662" s="27" t="e">
        <f t="shared" si="227"/>
        <v>#DIV/0!</v>
      </c>
      <c r="T662" s="27" t="e">
        <f t="shared" si="228"/>
        <v>#DIV/0!</v>
      </c>
      <c r="U662" s="28" t="e">
        <f t="shared" si="229"/>
        <v>#DIV/0!</v>
      </c>
      <c r="V662" t="e">
        <f t="shared" si="230"/>
        <v>#DIV/0!</v>
      </c>
      <c r="W662" t="e">
        <f t="shared" si="231"/>
        <v>#DIV/0!</v>
      </c>
      <c r="X662" t="e">
        <f t="shared" si="232"/>
        <v>#DIV/0!</v>
      </c>
      <c r="Y662" t="e">
        <f t="shared" si="233"/>
        <v>#DIV/0!</v>
      </c>
      <c r="Z662" t="e">
        <f t="shared" si="234"/>
        <v>#DIV/0!</v>
      </c>
      <c r="AA662" t="e">
        <f t="shared" si="235"/>
        <v>#DIV/0!</v>
      </c>
      <c r="AB662" t="e">
        <f t="shared" si="236"/>
        <v>#DIV/0!</v>
      </c>
      <c r="AC662" t="e">
        <f t="shared" si="237"/>
        <v>#DIV/0!</v>
      </c>
      <c r="AD662">
        <v>1</v>
      </c>
      <c r="AE662">
        <f t="shared" si="238"/>
        <v>0</v>
      </c>
    </row>
    <row r="663" spans="12:31" ht="16" x14ac:dyDescent="0.2">
      <c r="L663" s="24"/>
      <c r="M663" s="25">
        <f t="shared" si="221"/>
        <v>0</v>
      </c>
      <c r="N663" s="4">
        <f t="shared" si="222"/>
        <v>0.88035451142012677</v>
      </c>
      <c r="O663" s="26">
        <f t="shared" si="223"/>
        <v>0.93827208815999996</v>
      </c>
      <c r="P663" s="26">
        <f t="shared" si="224"/>
        <v>0</v>
      </c>
      <c r="Q663" s="26">
        <f t="shared" si="225"/>
        <v>0</v>
      </c>
      <c r="R663" s="26" t="e">
        <f t="shared" si="226"/>
        <v>#DIV/0!</v>
      </c>
      <c r="S663" s="27" t="e">
        <f t="shared" si="227"/>
        <v>#DIV/0!</v>
      </c>
      <c r="T663" s="27" t="e">
        <f t="shared" si="228"/>
        <v>#DIV/0!</v>
      </c>
      <c r="U663" s="28" t="e">
        <f t="shared" si="229"/>
        <v>#DIV/0!</v>
      </c>
      <c r="V663" t="e">
        <f t="shared" si="230"/>
        <v>#DIV/0!</v>
      </c>
      <c r="W663" t="e">
        <f t="shared" si="231"/>
        <v>#DIV/0!</v>
      </c>
      <c r="X663" t="e">
        <f t="shared" si="232"/>
        <v>#DIV/0!</v>
      </c>
      <c r="Y663" t="e">
        <f t="shared" si="233"/>
        <v>#DIV/0!</v>
      </c>
      <c r="Z663" t="e">
        <f t="shared" si="234"/>
        <v>#DIV/0!</v>
      </c>
      <c r="AA663" t="e">
        <f t="shared" si="235"/>
        <v>#DIV/0!</v>
      </c>
      <c r="AB663" t="e">
        <f t="shared" si="236"/>
        <v>#DIV/0!</v>
      </c>
      <c r="AC663" t="e">
        <f t="shared" si="237"/>
        <v>#DIV/0!</v>
      </c>
      <c r="AD663">
        <v>1</v>
      </c>
      <c r="AE663">
        <f t="shared" si="238"/>
        <v>0</v>
      </c>
    </row>
    <row r="664" spans="12:31" ht="16" x14ac:dyDescent="0.2">
      <c r="L664" s="24"/>
      <c r="M664" s="25">
        <f t="shared" si="221"/>
        <v>0</v>
      </c>
      <c r="N664" s="4">
        <f t="shared" si="222"/>
        <v>0.88035451142012677</v>
      </c>
      <c r="O664" s="26">
        <f t="shared" si="223"/>
        <v>0.93827208815999996</v>
      </c>
      <c r="P664" s="26">
        <f t="shared" si="224"/>
        <v>0</v>
      </c>
      <c r="Q664" s="26">
        <f t="shared" si="225"/>
        <v>0</v>
      </c>
      <c r="R664" s="26" t="e">
        <f t="shared" si="226"/>
        <v>#DIV/0!</v>
      </c>
      <c r="S664" s="27" t="e">
        <f t="shared" si="227"/>
        <v>#DIV/0!</v>
      </c>
      <c r="T664" s="27" t="e">
        <f t="shared" si="228"/>
        <v>#DIV/0!</v>
      </c>
      <c r="U664" s="28" t="e">
        <f t="shared" si="229"/>
        <v>#DIV/0!</v>
      </c>
      <c r="V664" t="e">
        <f t="shared" si="230"/>
        <v>#DIV/0!</v>
      </c>
      <c r="W664" t="e">
        <f t="shared" si="231"/>
        <v>#DIV/0!</v>
      </c>
      <c r="X664" t="e">
        <f t="shared" si="232"/>
        <v>#DIV/0!</v>
      </c>
      <c r="Y664" t="e">
        <f t="shared" si="233"/>
        <v>#DIV/0!</v>
      </c>
      <c r="Z664" t="e">
        <f t="shared" si="234"/>
        <v>#DIV/0!</v>
      </c>
      <c r="AA664" t="e">
        <f t="shared" si="235"/>
        <v>#DIV/0!</v>
      </c>
      <c r="AB664" t="e">
        <f t="shared" si="236"/>
        <v>#DIV/0!</v>
      </c>
      <c r="AC664" t="e">
        <f t="shared" si="237"/>
        <v>#DIV/0!</v>
      </c>
      <c r="AD664">
        <v>1</v>
      </c>
      <c r="AE664">
        <f t="shared" si="238"/>
        <v>0</v>
      </c>
    </row>
    <row r="665" spans="12:31" ht="16" x14ac:dyDescent="0.2">
      <c r="L665" s="24"/>
      <c r="M665" s="25">
        <f t="shared" si="221"/>
        <v>0</v>
      </c>
      <c r="N665" s="4">
        <f t="shared" si="222"/>
        <v>0.88035451142012677</v>
      </c>
      <c r="O665" s="26">
        <f t="shared" si="223"/>
        <v>0.93827208815999996</v>
      </c>
      <c r="P665" s="26">
        <f t="shared" si="224"/>
        <v>0</v>
      </c>
      <c r="Q665" s="26">
        <f t="shared" si="225"/>
        <v>0</v>
      </c>
      <c r="R665" s="26" t="e">
        <f t="shared" si="226"/>
        <v>#DIV/0!</v>
      </c>
      <c r="S665" s="27" t="e">
        <f t="shared" si="227"/>
        <v>#DIV/0!</v>
      </c>
      <c r="T665" s="27" t="e">
        <f t="shared" si="228"/>
        <v>#DIV/0!</v>
      </c>
      <c r="U665" s="28" t="e">
        <f t="shared" si="229"/>
        <v>#DIV/0!</v>
      </c>
      <c r="V665" t="e">
        <f t="shared" si="230"/>
        <v>#DIV/0!</v>
      </c>
      <c r="W665" t="e">
        <f t="shared" si="231"/>
        <v>#DIV/0!</v>
      </c>
      <c r="X665" t="e">
        <f t="shared" si="232"/>
        <v>#DIV/0!</v>
      </c>
      <c r="Y665" t="e">
        <f t="shared" si="233"/>
        <v>#DIV/0!</v>
      </c>
      <c r="Z665" t="e">
        <f t="shared" si="234"/>
        <v>#DIV/0!</v>
      </c>
      <c r="AA665" t="e">
        <f t="shared" si="235"/>
        <v>#DIV/0!</v>
      </c>
      <c r="AB665" t="e">
        <f t="shared" si="236"/>
        <v>#DIV/0!</v>
      </c>
      <c r="AC665" t="e">
        <f t="shared" si="237"/>
        <v>#DIV/0!</v>
      </c>
      <c r="AD665">
        <v>1</v>
      </c>
      <c r="AE665">
        <f t="shared" si="238"/>
        <v>0</v>
      </c>
    </row>
    <row r="666" spans="12:31" ht="16" x14ac:dyDescent="0.2">
      <c r="L666" s="24"/>
      <c r="M666" s="25">
        <f t="shared" si="221"/>
        <v>0</v>
      </c>
      <c r="N666" s="4">
        <f t="shared" si="222"/>
        <v>0.88035451142012677</v>
      </c>
      <c r="O666" s="26">
        <f t="shared" si="223"/>
        <v>0.93827208815999996</v>
      </c>
      <c r="P666" s="26">
        <f t="shared" si="224"/>
        <v>0</v>
      </c>
      <c r="Q666" s="26">
        <f t="shared" si="225"/>
        <v>0</v>
      </c>
      <c r="R666" s="26" t="e">
        <f t="shared" si="226"/>
        <v>#DIV/0!</v>
      </c>
      <c r="S666" s="27" t="e">
        <f t="shared" si="227"/>
        <v>#DIV/0!</v>
      </c>
      <c r="T666" s="27" t="e">
        <f t="shared" si="228"/>
        <v>#DIV/0!</v>
      </c>
      <c r="U666" s="28" t="e">
        <f t="shared" si="229"/>
        <v>#DIV/0!</v>
      </c>
      <c r="V666" t="e">
        <f t="shared" si="230"/>
        <v>#DIV/0!</v>
      </c>
      <c r="W666" t="e">
        <f t="shared" si="231"/>
        <v>#DIV/0!</v>
      </c>
      <c r="X666" t="e">
        <f t="shared" si="232"/>
        <v>#DIV/0!</v>
      </c>
      <c r="Y666" t="e">
        <f t="shared" si="233"/>
        <v>#DIV/0!</v>
      </c>
      <c r="Z666" t="e">
        <f t="shared" si="234"/>
        <v>#DIV/0!</v>
      </c>
      <c r="AA666" t="e">
        <f t="shared" si="235"/>
        <v>#DIV/0!</v>
      </c>
      <c r="AB666" t="e">
        <f t="shared" si="236"/>
        <v>#DIV/0!</v>
      </c>
      <c r="AC666" t="e">
        <f t="shared" si="237"/>
        <v>#DIV/0!</v>
      </c>
      <c r="AD666">
        <v>1</v>
      </c>
      <c r="AE666">
        <f t="shared" si="238"/>
        <v>0</v>
      </c>
    </row>
    <row r="667" spans="12:31" ht="16" x14ac:dyDescent="0.2">
      <c r="L667" s="24"/>
      <c r="M667" s="25">
        <f t="shared" si="221"/>
        <v>0</v>
      </c>
      <c r="N667" s="4">
        <f t="shared" si="222"/>
        <v>0.88035451142012677</v>
      </c>
      <c r="O667" s="26">
        <f t="shared" si="223"/>
        <v>0.93827208815999996</v>
      </c>
      <c r="P667" s="26">
        <f t="shared" si="224"/>
        <v>0</v>
      </c>
      <c r="Q667" s="26">
        <f t="shared" si="225"/>
        <v>0</v>
      </c>
      <c r="R667" s="26" t="e">
        <f t="shared" si="226"/>
        <v>#DIV/0!</v>
      </c>
      <c r="S667" s="27" t="e">
        <f t="shared" si="227"/>
        <v>#DIV/0!</v>
      </c>
      <c r="T667" s="27" t="e">
        <f t="shared" si="228"/>
        <v>#DIV/0!</v>
      </c>
      <c r="U667" s="28" t="e">
        <f t="shared" si="229"/>
        <v>#DIV/0!</v>
      </c>
      <c r="V667" t="e">
        <f t="shared" si="230"/>
        <v>#DIV/0!</v>
      </c>
      <c r="W667" t="e">
        <f t="shared" si="231"/>
        <v>#DIV/0!</v>
      </c>
      <c r="X667" t="e">
        <f t="shared" si="232"/>
        <v>#DIV/0!</v>
      </c>
      <c r="Y667" t="e">
        <f t="shared" si="233"/>
        <v>#DIV/0!</v>
      </c>
      <c r="Z667" t="e">
        <f t="shared" si="234"/>
        <v>#DIV/0!</v>
      </c>
      <c r="AA667" t="e">
        <f t="shared" si="235"/>
        <v>#DIV/0!</v>
      </c>
      <c r="AB667" t="e">
        <f t="shared" si="236"/>
        <v>#DIV/0!</v>
      </c>
      <c r="AC667" t="e">
        <f t="shared" si="237"/>
        <v>#DIV/0!</v>
      </c>
      <c r="AD667">
        <v>1</v>
      </c>
      <c r="AE667">
        <f t="shared" si="238"/>
        <v>0</v>
      </c>
    </row>
    <row r="668" spans="12:31" ht="16" x14ac:dyDescent="0.2">
      <c r="L668" s="24"/>
      <c r="M668" s="25">
        <f t="shared" si="221"/>
        <v>0</v>
      </c>
      <c r="N668" s="4">
        <f t="shared" si="222"/>
        <v>0.88035451142012677</v>
      </c>
      <c r="O668" s="26">
        <f t="shared" si="223"/>
        <v>0.93827208815999996</v>
      </c>
      <c r="P668" s="26">
        <f t="shared" si="224"/>
        <v>0</v>
      </c>
      <c r="Q668" s="26">
        <f t="shared" si="225"/>
        <v>0</v>
      </c>
      <c r="R668" s="26" t="e">
        <f t="shared" si="226"/>
        <v>#DIV/0!</v>
      </c>
      <c r="S668" s="27" t="e">
        <f t="shared" si="227"/>
        <v>#DIV/0!</v>
      </c>
      <c r="T668" s="27" t="e">
        <f t="shared" si="228"/>
        <v>#DIV/0!</v>
      </c>
      <c r="U668" s="28" t="e">
        <f t="shared" si="229"/>
        <v>#DIV/0!</v>
      </c>
      <c r="V668" t="e">
        <f t="shared" si="230"/>
        <v>#DIV/0!</v>
      </c>
      <c r="W668" t="e">
        <f t="shared" si="231"/>
        <v>#DIV/0!</v>
      </c>
      <c r="X668" t="e">
        <f t="shared" si="232"/>
        <v>#DIV/0!</v>
      </c>
      <c r="Y668" t="e">
        <f t="shared" si="233"/>
        <v>#DIV/0!</v>
      </c>
      <c r="Z668" t="e">
        <f t="shared" si="234"/>
        <v>#DIV/0!</v>
      </c>
      <c r="AA668" t="e">
        <f t="shared" si="235"/>
        <v>#DIV/0!</v>
      </c>
      <c r="AB668" t="e">
        <f t="shared" si="236"/>
        <v>#DIV/0!</v>
      </c>
      <c r="AC668" t="e">
        <f t="shared" si="237"/>
        <v>#DIV/0!</v>
      </c>
      <c r="AD668">
        <v>1</v>
      </c>
      <c r="AE668">
        <f t="shared" si="238"/>
        <v>0</v>
      </c>
    </row>
    <row r="669" spans="12:31" ht="16" x14ac:dyDescent="0.2">
      <c r="L669" s="24"/>
      <c r="M669" s="25">
        <f t="shared" si="221"/>
        <v>0</v>
      </c>
      <c r="N669" s="4">
        <f t="shared" si="222"/>
        <v>0.88035451142012677</v>
      </c>
      <c r="O669" s="26">
        <f t="shared" si="223"/>
        <v>0.93827208815999996</v>
      </c>
      <c r="P669" s="26">
        <f t="shared" si="224"/>
        <v>0</v>
      </c>
      <c r="Q669" s="26">
        <f t="shared" si="225"/>
        <v>0</v>
      </c>
      <c r="R669" s="26" t="e">
        <f t="shared" si="226"/>
        <v>#DIV/0!</v>
      </c>
      <c r="S669" s="27" t="e">
        <f t="shared" si="227"/>
        <v>#DIV/0!</v>
      </c>
      <c r="T669" s="27" t="e">
        <f t="shared" si="228"/>
        <v>#DIV/0!</v>
      </c>
      <c r="U669" s="28" t="e">
        <f t="shared" si="229"/>
        <v>#DIV/0!</v>
      </c>
      <c r="V669" t="e">
        <f t="shared" si="230"/>
        <v>#DIV/0!</v>
      </c>
      <c r="W669" t="e">
        <f t="shared" si="231"/>
        <v>#DIV/0!</v>
      </c>
      <c r="X669" t="e">
        <f t="shared" si="232"/>
        <v>#DIV/0!</v>
      </c>
      <c r="Y669" t="e">
        <f t="shared" si="233"/>
        <v>#DIV/0!</v>
      </c>
      <c r="Z669" t="e">
        <f t="shared" si="234"/>
        <v>#DIV/0!</v>
      </c>
      <c r="AA669" t="e">
        <f t="shared" si="235"/>
        <v>#DIV/0!</v>
      </c>
      <c r="AB669" t="e">
        <f t="shared" si="236"/>
        <v>#DIV/0!</v>
      </c>
      <c r="AC669" t="e">
        <f t="shared" si="237"/>
        <v>#DIV/0!</v>
      </c>
      <c r="AD669">
        <v>1</v>
      </c>
      <c r="AE669">
        <f t="shared" si="238"/>
        <v>0</v>
      </c>
    </row>
    <row r="670" spans="12:31" ht="16" x14ac:dyDescent="0.2">
      <c r="L670" s="24"/>
      <c r="M670" s="25">
        <f t="shared" si="221"/>
        <v>0</v>
      </c>
      <c r="N670" s="4">
        <f t="shared" si="222"/>
        <v>0.88035451142012677</v>
      </c>
      <c r="O670" s="26">
        <f t="shared" si="223"/>
        <v>0.93827208815999996</v>
      </c>
      <c r="P670" s="26">
        <f t="shared" si="224"/>
        <v>0</v>
      </c>
      <c r="Q670" s="26">
        <f t="shared" si="225"/>
        <v>0</v>
      </c>
      <c r="R670" s="26" t="e">
        <f t="shared" si="226"/>
        <v>#DIV/0!</v>
      </c>
      <c r="S670" s="27" t="e">
        <f t="shared" si="227"/>
        <v>#DIV/0!</v>
      </c>
      <c r="T670" s="27" t="e">
        <f t="shared" si="228"/>
        <v>#DIV/0!</v>
      </c>
      <c r="U670" s="28" t="e">
        <f t="shared" si="229"/>
        <v>#DIV/0!</v>
      </c>
      <c r="V670" t="e">
        <f t="shared" si="230"/>
        <v>#DIV/0!</v>
      </c>
      <c r="W670" t="e">
        <f t="shared" si="231"/>
        <v>#DIV/0!</v>
      </c>
      <c r="X670" t="e">
        <f t="shared" si="232"/>
        <v>#DIV/0!</v>
      </c>
      <c r="Y670" t="e">
        <f t="shared" si="233"/>
        <v>#DIV/0!</v>
      </c>
      <c r="Z670" t="e">
        <f t="shared" si="234"/>
        <v>#DIV/0!</v>
      </c>
      <c r="AA670" t="e">
        <f t="shared" si="235"/>
        <v>#DIV/0!</v>
      </c>
      <c r="AB670" t="e">
        <f t="shared" si="236"/>
        <v>#DIV/0!</v>
      </c>
      <c r="AC670" t="e">
        <f t="shared" si="237"/>
        <v>#DIV/0!</v>
      </c>
      <c r="AD670">
        <v>1</v>
      </c>
      <c r="AE670">
        <f t="shared" si="238"/>
        <v>0</v>
      </c>
    </row>
    <row r="671" spans="12:31" ht="16" x14ac:dyDescent="0.2">
      <c r="L671" s="24"/>
      <c r="M671" s="25">
        <f t="shared" si="221"/>
        <v>0</v>
      </c>
      <c r="N671" s="4">
        <f t="shared" si="222"/>
        <v>0.88035451142012677</v>
      </c>
      <c r="O671" s="26">
        <f t="shared" si="223"/>
        <v>0.93827208815999996</v>
      </c>
      <c r="P671" s="26">
        <f t="shared" si="224"/>
        <v>0</v>
      </c>
      <c r="Q671" s="26">
        <f t="shared" si="225"/>
        <v>0</v>
      </c>
      <c r="R671" s="26" t="e">
        <f t="shared" si="226"/>
        <v>#DIV/0!</v>
      </c>
      <c r="S671" s="27" t="e">
        <f t="shared" si="227"/>
        <v>#DIV/0!</v>
      </c>
      <c r="T671" s="27" t="e">
        <f t="shared" si="228"/>
        <v>#DIV/0!</v>
      </c>
      <c r="U671" s="28" t="e">
        <f t="shared" si="229"/>
        <v>#DIV/0!</v>
      </c>
      <c r="V671" t="e">
        <f t="shared" si="230"/>
        <v>#DIV/0!</v>
      </c>
      <c r="W671" t="e">
        <f t="shared" si="231"/>
        <v>#DIV/0!</v>
      </c>
      <c r="X671" t="e">
        <f t="shared" si="232"/>
        <v>#DIV/0!</v>
      </c>
      <c r="Y671" t="e">
        <f t="shared" si="233"/>
        <v>#DIV/0!</v>
      </c>
      <c r="Z671" t="e">
        <f t="shared" si="234"/>
        <v>#DIV/0!</v>
      </c>
      <c r="AA671" t="e">
        <f t="shared" si="235"/>
        <v>#DIV/0!</v>
      </c>
      <c r="AB671" t="e">
        <f t="shared" si="236"/>
        <v>#DIV/0!</v>
      </c>
      <c r="AC671" t="e">
        <f t="shared" si="237"/>
        <v>#DIV/0!</v>
      </c>
      <c r="AD671">
        <v>1</v>
      </c>
      <c r="AE671">
        <f t="shared" si="238"/>
        <v>0</v>
      </c>
    </row>
    <row r="672" spans="12:31" ht="16" x14ac:dyDescent="0.2">
      <c r="L672" s="24"/>
      <c r="M672" s="25">
        <f t="shared" si="221"/>
        <v>0</v>
      </c>
      <c r="N672" s="4">
        <f t="shared" si="222"/>
        <v>0.88035451142012677</v>
      </c>
      <c r="O672" s="26">
        <f t="shared" si="223"/>
        <v>0.93827208815999996</v>
      </c>
      <c r="P672" s="26">
        <f t="shared" si="224"/>
        <v>0</v>
      </c>
      <c r="Q672" s="26">
        <f t="shared" si="225"/>
        <v>0</v>
      </c>
      <c r="R672" s="26" t="e">
        <f t="shared" si="226"/>
        <v>#DIV/0!</v>
      </c>
      <c r="S672" s="27" t="e">
        <f t="shared" si="227"/>
        <v>#DIV/0!</v>
      </c>
      <c r="T672" s="27" t="e">
        <f t="shared" si="228"/>
        <v>#DIV/0!</v>
      </c>
      <c r="U672" s="28" t="e">
        <f t="shared" si="229"/>
        <v>#DIV/0!</v>
      </c>
      <c r="V672" t="e">
        <f t="shared" si="230"/>
        <v>#DIV/0!</v>
      </c>
      <c r="W672" t="e">
        <f t="shared" si="231"/>
        <v>#DIV/0!</v>
      </c>
      <c r="X672" t="e">
        <f t="shared" si="232"/>
        <v>#DIV/0!</v>
      </c>
      <c r="Y672" t="e">
        <f t="shared" si="233"/>
        <v>#DIV/0!</v>
      </c>
      <c r="Z672" t="e">
        <f t="shared" si="234"/>
        <v>#DIV/0!</v>
      </c>
      <c r="AA672" t="e">
        <f t="shared" si="235"/>
        <v>#DIV/0!</v>
      </c>
      <c r="AB672" t="e">
        <f t="shared" si="236"/>
        <v>#DIV/0!</v>
      </c>
      <c r="AC672" t="e">
        <f t="shared" si="237"/>
        <v>#DIV/0!</v>
      </c>
      <c r="AD672">
        <v>1</v>
      </c>
      <c r="AE672">
        <f t="shared" si="238"/>
        <v>0</v>
      </c>
    </row>
    <row r="673" spans="12:31" ht="16" x14ac:dyDescent="0.2">
      <c r="L673" s="24"/>
      <c r="M673" s="25">
        <f t="shared" si="221"/>
        <v>0</v>
      </c>
      <c r="N673" s="4">
        <f t="shared" si="222"/>
        <v>0.88035451142012677</v>
      </c>
      <c r="O673" s="26">
        <f t="shared" si="223"/>
        <v>0.93827208815999996</v>
      </c>
      <c r="P673" s="26">
        <f t="shared" si="224"/>
        <v>0</v>
      </c>
      <c r="Q673" s="26">
        <f t="shared" si="225"/>
        <v>0</v>
      </c>
      <c r="R673" s="26" t="e">
        <f t="shared" si="226"/>
        <v>#DIV/0!</v>
      </c>
      <c r="S673" s="27" t="e">
        <f t="shared" si="227"/>
        <v>#DIV/0!</v>
      </c>
      <c r="T673" s="27" t="e">
        <f t="shared" si="228"/>
        <v>#DIV/0!</v>
      </c>
      <c r="U673" s="28" t="e">
        <f t="shared" si="229"/>
        <v>#DIV/0!</v>
      </c>
      <c r="V673" t="e">
        <f t="shared" si="230"/>
        <v>#DIV/0!</v>
      </c>
      <c r="W673" t="e">
        <f t="shared" si="231"/>
        <v>#DIV/0!</v>
      </c>
      <c r="X673" t="e">
        <f t="shared" si="232"/>
        <v>#DIV/0!</v>
      </c>
      <c r="Y673" t="e">
        <f t="shared" si="233"/>
        <v>#DIV/0!</v>
      </c>
      <c r="Z673" t="e">
        <f t="shared" si="234"/>
        <v>#DIV/0!</v>
      </c>
      <c r="AA673" t="e">
        <f t="shared" si="235"/>
        <v>#DIV/0!</v>
      </c>
      <c r="AB673" t="e">
        <f t="shared" si="236"/>
        <v>#DIV/0!</v>
      </c>
      <c r="AC673" t="e">
        <f t="shared" si="237"/>
        <v>#DIV/0!</v>
      </c>
      <c r="AD673">
        <v>1</v>
      </c>
      <c r="AE673">
        <f t="shared" si="238"/>
        <v>0</v>
      </c>
    </row>
    <row r="674" spans="12:31" ht="16" x14ac:dyDescent="0.2">
      <c r="L674" s="24"/>
      <c r="M674" s="25">
        <f t="shared" si="221"/>
        <v>0</v>
      </c>
      <c r="N674" s="4">
        <f t="shared" si="222"/>
        <v>0.88035451142012677</v>
      </c>
      <c r="O674" s="26">
        <f t="shared" si="223"/>
        <v>0.93827208815999996</v>
      </c>
      <c r="P674" s="26">
        <f t="shared" si="224"/>
        <v>0</v>
      </c>
      <c r="Q674" s="26">
        <f t="shared" si="225"/>
        <v>0</v>
      </c>
      <c r="R674" s="26" t="e">
        <f t="shared" si="226"/>
        <v>#DIV/0!</v>
      </c>
      <c r="S674" s="27" t="e">
        <f t="shared" si="227"/>
        <v>#DIV/0!</v>
      </c>
      <c r="T674" s="27" t="e">
        <f t="shared" si="228"/>
        <v>#DIV/0!</v>
      </c>
      <c r="U674" s="28" t="e">
        <f t="shared" si="229"/>
        <v>#DIV/0!</v>
      </c>
      <c r="V674" t="e">
        <f t="shared" si="230"/>
        <v>#DIV/0!</v>
      </c>
      <c r="W674" t="e">
        <f t="shared" si="231"/>
        <v>#DIV/0!</v>
      </c>
      <c r="X674" t="e">
        <f t="shared" si="232"/>
        <v>#DIV/0!</v>
      </c>
      <c r="Y674" t="e">
        <f t="shared" si="233"/>
        <v>#DIV/0!</v>
      </c>
      <c r="Z674" t="e">
        <f t="shared" si="234"/>
        <v>#DIV/0!</v>
      </c>
      <c r="AA674" t="e">
        <f t="shared" si="235"/>
        <v>#DIV/0!</v>
      </c>
      <c r="AB674" t="e">
        <f t="shared" si="236"/>
        <v>#DIV/0!</v>
      </c>
      <c r="AC674" t="e">
        <f t="shared" si="237"/>
        <v>#DIV/0!</v>
      </c>
      <c r="AD674">
        <v>1</v>
      </c>
      <c r="AE674">
        <f t="shared" si="238"/>
        <v>0</v>
      </c>
    </row>
    <row r="675" spans="12:31" ht="16" x14ac:dyDescent="0.2">
      <c r="L675" s="24"/>
      <c r="M675" s="25">
        <f t="shared" si="221"/>
        <v>0</v>
      </c>
      <c r="N675" s="4">
        <f t="shared" si="222"/>
        <v>0.88035451142012677</v>
      </c>
      <c r="O675" s="26">
        <f t="shared" si="223"/>
        <v>0.93827208815999996</v>
      </c>
      <c r="P675" s="26">
        <f t="shared" si="224"/>
        <v>0</v>
      </c>
      <c r="Q675" s="26">
        <f t="shared" si="225"/>
        <v>0</v>
      </c>
      <c r="R675" s="26" t="e">
        <f t="shared" si="226"/>
        <v>#DIV/0!</v>
      </c>
      <c r="S675" s="27" t="e">
        <f t="shared" si="227"/>
        <v>#DIV/0!</v>
      </c>
      <c r="T675" s="27" t="e">
        <f t="shared" si="228"/>
        <v>#DIV/0!</v>
      </c>
      <c r="U675" s="28" t="e">
        <f t="shared" si="229"/>
        <v>#DIV/0!</v>
      </c>
      <c r="V675" t="e">
        <f t="shared" si="230"/>
        <v>#DIV/0!</v>
      </c>
      <c r="W675" t="e">
        <f t="shared" si="231"/>
        <v>#DIV/0!</v>
      </c>
      <c r="X675" t="e">
        <f t="shared" si="232"/>
        <v>#DIV/0!</v>
      </c>
      <c r="Y675" t="e">
        <f t="shared" si="233"/>
        <v>#DIV/0!</v>
      </c>
      <c r="Z675" t="e">
        <f t="shared" si="234"/>
        <v>#DIV/0!</v>
      </c>
      <c r="AA675" t="e">
        <f t="shared" si="235"/>
        <v>#DIV/0!</v>
      </c>
      <c r="AB675" t="e">
        <f t="shared" si="236"/>
        <v>#DIV/0!</v>
      </c>
      <c r="AC675" t="e">
        <f t="shared" si="237"/>
        <v>#DIV/0!</v>
      </c>
      <c r="AD675">
        <v>1</v>
      </c>
      <c r="AE675">
        <f t="shared" si="238"/>
        <v>0</v>
      </c>
    </row>
    <row r="676" spans="12:31" ht="16" x14ac:dyDescent="0.2">
      <c r="L676" s="24"/>
      <c r="M676" s="25">
        <f t="shared" si="221"/>
        <v>0</v>
      </c>
      <c r="N676" s="4">
        <f t="shared" si="222"/>
        <v>0.88035451142012677</v>
      </c>
      <c r="O676" s="26">
        <f t="shared" si="223"/>
        <v>0.93827208815999996</v>
      </c>
      <c r="P676" s="26">
        <f t="shared" si="224"/>
        <v>0</v>
      </c>
      <c r="Q676" s="26">
        <f t="shared" si="225"/>
        <v>0</v>
      </c>
      <c r="R676" s="26" t="e">
        <f t="shared" si="226"/>
        <v>#DIV/0!</v>
      </c>
      <c r="S676" s="27" t="e">
        <f t="shared" si="227"/>
        <v>#DIV/0!</v>
      </c>
      <c r="T676" s="27" t="e">
        <f t="shared" si="228"/>
        <v>#DIV/0!</v>
      </c>
      <c r="U676" s="28" t="e">
        <f t="shared" si="229"/>
        <v>#DIV/0!</v>
      </c>
      <c r="V676" t="e">
        <f t="shared" si="230"/>
        <v>#DIV/0!</v>
      </c>
      <c r="W676" t="e">
        <f t="shared" si="231"/>
        <v>#DIV/0!</v>
      </c>
      <c r="X676" t="e">
        <f t="shared" si="232"/>
        <v>#DIV/0!</v>
      </c>
      <c r="Y676" t="e">
        <f t="shared" si="233"/>
        <v>#DIV/0!</v>
      </c>
      <c r="Z676" t="e">
        <f t="shared" si="234"/>
        <v>#DIV/0!</v>
      </c>
      <c r="AA676" t="e">
        <f t="shared" si="235"/>
        <v>#DIV/0!</v>
      </c>
      <c r="AB676" t="e">
        <f t="shared" si="236"/>
        <v>#DIV/0!</v>
      </c>
      <c r="AC676" t="e">
        <f t="shared" si="237"/>
        <v>#DIV/0!</v>
      </c>
      <c r="AD676">
        <v>1</v>
      </c>
      <c r="AE676">
        <f t="shared" si="238"/>
        <v>0</v>
      </c>
    </row>
    <row r="677" spans="12:31" ht="16" x14ac:dyDescent="0.2">
      <c r="L677" s="24"/>
      <c r="M677" s="25">
        <f t="shared" si="221"/>
        <v>0</v>
      </c>
      <c r="N677" s="4">
        <f t="shared" si="222"/>
        <v>0.88035451142012677</v>
      </c>
      <c r="O677" s="26">
        <f t="shared" si="223"/>
        <v>0.93827208815999996</v>
      </c>
      <c r="P677" s="26">
        <f t="shared" si="224"/>
        <v>0</v>
      </c>
      <c r="Q677" s="26">
        <f t="shared" si="225"/>
        <v>0</v>
      </c>
      <c r="R677" s="26" t="e">
        <f t="shared" si="226"/>
        <v>#DIV/0!</v>
      </c>
      <c r="S677" s="27" t="e">
        <f t="shared" si="227"/>
        <v>#DIV/0!</v>
      </c>
      <c r="T677" s="27" t="e">
        <f t="shared" si="228"/>
        <v>#DIV/0!</v>
      </c>
      <c r="U677" s="28" t="e">
        <f t="shared" si="229"/>
        <v>#DIV/0!</v>
      </c>
      <c r="V677" t="e">
        <f t="shared" si="230"/>
        <v>#DIV/0!</v>
      </c>
      <c r="W677" t="e">
        <f t="shared" si="231"/>
        <v>#DIV/0!</v>
      </c>
      <c r="X677" t="e">
        <f t="shared" si="232"/>
        <v>#DIV/0!</v>
      </c>
      <c r="Y677" t="e">
        <f t="shared" si="233"/>
        <v>#DIV/0!</v>
      </c>
      <c r="Z677" t="e">
        <f t="shared" si="234"/>
        <v>#DIV/0!</v>
      </c>
      <c r="AA677" t="e">
        <f t="shared" si="235"/>
        <v>#DIV/0!</v>
      </c>
      <c r="AB677" t="e">
        <f t="shared" si="236"/>
        <v>#DIV/0!</v>
      </c>
      <c r="AC677" t="e">
        <f t="shared" si="237"/>
        <v>#DIV/0!</v>
      </c>
      <c r="AD677">
        <v>1</v>
      </c>
      <c r="AE677">
        <f t="shared" si="238"/>
        <v>0</v>
      </c>
    </row>
    <row r="678" spans="12:31" ht="16" x14ac:dyDescent="0.2">
      <c r="L678" s="24"/>
      <c r="M678" s="25">
        <f t="shared" si="221"/>
        <v>0</v>
      </c>
      <c r="N678" s="4">
        <f t="shared" si="222"/>
        <v>0.88035451142012677</v>
      </c>
      <c r="O678" s="26">
        <f t="shared" si="223"/>
        <v>0.93827208815999996</v>
      </c>
      <c r="P678" s="26">
        <f t="shared" si="224"/>
        <v>0</v>
      </c>
      <c r="Q678" s="26">
        <f t="shared" si="225"/>
        <v>0</v>
      </c>
      <c r="R678" s="26" t="e">
        <f t="shared" si="226"/>
        <v>#DIV/0!</v>
      </c>
      <c r="S678" s="27" t="e">
        <f t="shared" si="227"/>
        <v>#DIV/0!</v>
      </c>
      <c r="T678" s="27" t="e">
        <f t="shared" si="228"/>
        <v>#DIV/0!</v>
      </c>
      <c r="U678" s="28" t="e">
        <f t="shared" si="229"/>
        <v>#DIV/0!</v>
      </c>
      <c r="V678" t="e">
        <f t="shared" si="230"/>
        <v>#DIV/0!</v>
      </c>
      <c r="W678" t="e">
        <f t="shared" si="231"/>
        <v>#DIV/0!</v>
      </c>
      <c r="X678" t="e">
        <f t="shared" si="232"/>
        <v>#DIV/0!</v>
      </c>
      <c r="Y678" t="e">
        <f t="shared" si="233"/>
        <v>#DIV/0!</v>
      </c>
      <c r="Z678" t="e">
        <f t="shared" si="234"/>
        <v>#DIV/0!</v>
      </c>
      <c r="AA678" t="e">
        <f t="shared" si="235"/>
        <v>#DIV/0!</v>
      </c>
      <c r="AB678" t="e">
        <f t="shared" si="236"/>
        <v>#DIV/0!</v>
      </c>
      <c r="AC678" t="e">
        <f t="shared" si="237"/>
        <v>#DIV/0!</v>
      </c>
      <c r="AD678">
        <v>1</v>
      </c>
      <c r="AE678">
        <f t="shared" si="238"/>
        <v>0</v>
      </c>
    </row>
    <row r="679" spans="12:31" ht="16" x14ac:dyDescent="0.2">
      <c r="L679" s="24"/>
      <c r="M679" s="25">
        <f t="shared" si="221"/>
        <v>0</v>
      </c>
      <c r="N679" s="4">
        <f t="shared" si="222"/>
        <v>0.88035451142012677</v>
      </c>
      <c r="O679" s="26">
        <f t="shared" si="223"/>
        <v>0.93827208815999996</v>
      </c>
      <c r="P679" s="26">
        <f t="shared" si="224"/>
        <v>0</v>
      </c>
      <c r="Q679" s="26">
        <f t="shared" si="225"/>
        <v>0</v>
      </c>
      <c r="R679" s="26" t="e">
        <f t="shared" si="226"/>
        <v>#DIV/0!</v>
      </c>
      <c r="S679" s="27" t="e">
        <f t="shared" si="227"/>
        <v>#DIV/0!</v>
      </c>
      <c r="T679" s="27" t="e">
        <f t="shared" si="228"/>
        <v>#DIV/0!</v>
      </c>
      <c r="U679" s="28" t="e">
        <f t="shared" si="229"/>
        <v>#DIV/0!</v>
      </c>
      <c r="V679" t="e">
        <f t="shared" si="230"/>
        <v>#DIV/0!</v>
      </c>
      <c r="W679" t="e">
        <f t="shared" si="231"/>
        <v>#DIV/0!</v>
      </c>
      <c r="X679" t="e">
        <f t="shared" si="232"/>
        <v>#DIV/0!</v>
      </c>
      <c r="Y679" t="e">
        <f t="shared" si="233"/>
        <v>#DIV/0!</v>
      </c>
      <c r="Z679" t="e">
        <f t="shared" si="234"/>
        <v>#DIV/0!</v>
      </c>
      <c r="AA679" t="e">
        <f t="shared" si="235"/>
        <v>#DIV/0!</v>
      </c>
      <c r="AB679" t="e">
        <f t="shared" si="236"/>
        <v>#DIV/0!</v>
      </c>
      <c r="AC679" t="e">
        <f t="shared" si="237"/>
        <v>#DIV/0!</v>
      </c>
      <c r="AD679">
        <v>1</v>
      </c>
      <c r="AE679">
        <f t="shared" si="238"/>
        <v>0</v>
      </c>
    </row>
    <row r="680" spans="12:31" ht="16" x14ac:dyDescent="0.2">
      <c r="L680" s="24"/>
      <c r="M680" s="25">
        <f t="shared" si="221"/>
        <v>0</v>
      </c>
      <c r="N680" s="4">
        <f t="shared" si="222"/>
        <v>0.88035451142012677</v>
      </c>
      <c r="O680" s="26">
        <f t="shared" si="223"/>
        <v>0.93827208815999996</v>
      </c>
      <c r="P680" s="26">
        <f t="shared" si="224"/>
        <v>0</v>
      </c>
      <c r="Q680" s="26">
        <f t="shared" si="225"/>
        <v>0</v>
      </c>
      <c r="R680" s="26" t="e">
        <f t="shared" si="226"/>
        <v>#DIV/0!</v>
      </c>
      <c r="S680" s="27" t="e">
        <f t="shared" si="227"/>
        <v>#DIV/0!</v>
      </c>
      <c r="T680" s="27" t="e">
        <f t="shared" si="228"/>
        <v>#DIV/0!</v>
      </c>
      <c r="U680" s="28" t="e">
        <f t="shared" si="229"/>
        <v>#DIV/0!</v>
      </c>
      <c r="V680" t="e">
        <f t="shared" si="230"/>
        <v>#DIV/0!</v>
      </c>
      <c r="W680" t="e">
        <f t="shared" si="231"/>
        <v>#DIV/0!</v>
      </c>
      <c r="X680" t="e">
        <f t="shared" si="232"/>
        <v>#DIV/0!</v>
      </c>
      <c r="Y680" t="e">
        <f t="shared" si="233"/>
        <v>#DIV/0!</v>
      </c>
      <c r="Z680" t="e">
        <f t="shared" si="234"/>
        <v>#DIV/0!</v>
      </c>
      <c r="AA680" t="e">
        <f t="shared" si="235"/>
        <v>#DIV/0!</v>
      </c>
      <c r="AB680" t="e">
        <f t="shared" si="236"/>
        <v>#DIV/0!</v>
      </c>
      <c r="AC680" t="e">
        <f t="shared" si="237"/>
        <v>#DIV/0!</v>
      </c>
      <c r="AD680">
        <v>1</v>
      </c>
      <c r="AE680">
        <f t="shared" si="238"/>
        <v>0</v>
      </c>
    </row>
    <row r="681" spans="12:31" ht="16" x14ac:dyDescent="0.2">
      <c r="L681" s="24"/>
      <c r="M681" s="25">
        <f t="shared" si="221"/>
        <v>0</v>
      </c>
      <c r="N681" s="4">
        <f t="shared" si="222"/>
        <v>0.88035451142012677</v>
      </c>
      <c r="O681" s="26">
        <f t="shared" si="223"/>
        <v>0.93827208815999996</v>
      </c>
      <c r="P681" s="26">
        <f t="shared" si="224"/>
        <v>0</v>
      </c>
      <c r="Q681" s="26">
        <f t="shared" si="225"/>
        <v>0</v>
      </c>
      <c r="R681" s="26" t="e">
        <f t="shared" si="226"/>
        <v>#DIV/0!</v>
      </c>
      <c r="S681" s="27" t="e">
        <f t="shared" si="227"/>
        <v>#DIV/0!</v>
      </c>
      <c r="T681" s="27" t="e">
        <f t="shared" si="228"/>
        <v>#DIV/0!</v>
      </c>
      <c r="U681" s="28" t="e">
        <f t="shared" si="229"/>
        <v>#DIV/0!</v>
      </c>
      <c r="V681" t="e">
        <f t="shared" si="230"/>
        <v>#DIV/0!</v>
      </c>
      <c r="W681" t="e">
        <f t="shared" si="231"/>
        <v>#DIV/0!</v>
      </c>
      <c r="X681" t="e">
        <f t="shared" si="232"/>
        <v>#DIV/0!</v>
      </c>
      <c r="Y681" t="e">
        <f t="shared" si="233"/>
        <v>#DIV/0!</v>
      </c>
      <c r="Z681" t="e">
        <f t="shared" si="234"/>
        <v>#DIV/0!</v>
      </c>
      <c r="AA681" t="e">
        <f t="shared" si="235"/>
        <v>#DIV/0!</v>
      </c>
      <c r="AB681" t="e">
        <f t="shared" si="236"/>
        <v>#DIV/0!</v>
      </c>
      <c r="AC681" t="e">
        <f t="shared" si="237"/>
        <v>#DIV/0!</v>
      </c>
      <c r="AD681">
        <v>1</v>
      </c>
      <c r="AE681">
        <f t="shared" si="238"/>
        <v>0</v>
      </c>
    </row>
    <row r="682" spans="12:31" ht="16" x14ac:dyDescent="0.2">
      <c r="L682" s="24"/>
      <c r="M682" s="25">
        <f t="shared" si="221"/>
        <v>0</v>
      </c>
      <c r="N682" s="4">
        <f t="shared" si="222"/>
        <v>0.88035451142012677</v>
      </c>
      <c r="O682" s="26">
        <f t="shared" si="223"/>
        <v>0.93827208815999996</v>
      </c>
      <c r="P682" s="26">
        <f t="shared" si="224"/>
        <v>0</v>
      </c>
      <c r="Q682" s="26">
        <f t="shared" si="225"/>
        <v>0</v>
      </c>
      <c r="R682" s="26" t="e">
        <f t="shared" si="226"/>
        <v>#DIV/0!</v>
      </c>
      <c r="S682" s="27" t="e">
        <f t="shared" si="227"/>
        <v>#DIV/0!</v>
      </c>
      <c r="T682" s="27" t="e">
        <f t="shared" si="228"/>
        <v>#DIV/0!</v>
      </c>
      <c r="U682" s="28" t="e">
        <f t="shared" si="229"/>
        <v>#DIV/0!</v>
      </c>
      <c r="V682" t="e">
        <f t="shared" si="230"/>
        <v>#DIV/0!</v>
      </c>
      <c r="W682" t="e">
        <f t="shared" si="231"/>
        <v>#DIV/0!</v>
      </c>
      <c r="X682" t="e">
        <f t="shared" si="232"/>
        <v>#DIV/0!</v>
      </c>
      <c r="Y682" t="e">
        <f t="shared" si="233"/>
        <v>#DIV/0!</v>
      </c>
      <c r="Z682" t="e">
        <f t="shared" si="234"/>
        <v>#DIV/0!</v>
      </c>
      <c r="AA682" t="e">
        <f t="shared" si="235"/>
        <v>#DIV/0!</v>
      </c>
      <c r="AB682" t="e">
        <f t="shared" si="236"/>
        <v>#DIV/0!</v>
      </c>
      <c r="AC682" t="e">
        <f t="shared" si="237"/>
        <v>#DIV/0!</v>
      </c>
      <c r="AD682">
        <v>1</v>
      </c>
      <c r="AE682">
        <f t="shared" si="238"/>
        <v>0</v>
      </c>
    </row>
    <row r="683" spans="12:31" ht="16" x14ac:dyDescent="0.2">
      <c r="L683" s="24"/>
      <c r="M683" s="25">
        <f t="shared" si="221"/>
        <v>0</v>
      </c>
      <c r="N683" s="4">
        <f t="shared" si="222"/>
        <v>0.88035451142012677</v>
      </c>
      <c r="O683" s="26">
        <f t="shared" si="223"/>
        <v>0.93827208815999996</v>
      </c>
      <c r="P683" s="26">
        <f t="shared" si="224"/>
        <v>0</v>
      </c>
      <c r="Q683" s="26">
        <f t="shared" si="225"/>
        <v>0</v>
      </c>
      <c r="R683" s="26" t="e">
        <f t="shared" si="226"/>
        <v>#DIV/0!</v>
      </c>
      <c r="S683" s="27" t="e">
        <f t="shared" si="227"/>
        <v>#DIV/0!</v>
      </c>
      <c r="T683" s="27" t="e">
        <f t="shared" si="228"/>
        <v>#DIV/0!</v>
      </c>
      <c r="U683" s="28" t="e">
        <f t="shared" si="229"/>
        <v>#DIV/0!</v>
      </c>
      <c r="V683" t="e">
        <f t="shared" si="230"/>
        <v>#DIV/0!</v>
      </c>
      <c r="W683" t="e">
        <f t="shared" si="231"/>
        <v>#DIV/0!</v>
      </c>
      <c r="X683" t="e">
        <f t="shared" si="232"/>
        <v>#DIV/0!</v>
      </c>
      <c r="Y683" t="e">
        <f t="shared" si="233"/>
        <v>#DIV/0!</v>
      </c>
      <c r="Z683" t="e">
        <f t="shared" si="234"/>
        <v>#DIV/0!</v>
      </c>
      <c r="AA683" t="e">
        <f t="shared" si="235"/>
        <v>#DIV/0!</v>
      </c>
      <c r="AB683" t="e">
        <f t="shared" si="236"/>
        <v>#DIV/0!</v>
      </c>
      <c r="AC683" t="e">
        <f t="shared" si="237"/>
        <v>#DIV/0!</v>
      </c>
      <c r="AD683">
        <v>1</v>
      </c>
      <c r="AE683">
        <f t="shared" si="238"/>
        <v>0</v>
      </c>
    </row>
    <row r="684" spans="12:31" ht="16" x14ac:dyDescent="0.2">
      <c r="L684" s="24"/>
      <c r="M684" s="25">
        <f t="shared" si="221"/>
        <v>0</v>
      </c>
      <c r="N684" s="4">
        <f t="shared" si="222"/>
        <v>0.88035451142012677</v>
      </c>
      <c r="O684" s="26">
        <f t="shared" si="223"/>
        <v>0.93827208815999996</v>
      </c>
      <c r="P684" s="26">
        <f t="shared" si="224"/>
        <v>0</v>
      </c>
      <c r="Q684" s="26">
        <f t="shared" si="225"/>
        <v>0</v>
      </c>
      <c r="R684" s="26" t="e">
        <f t="shared" si="226"/>
        <v>#DIV/0!</v>
      </c>
      <c r="S684" s="27" t="e">
        <f t="shared" si="227"/>
        <v>#DIV/0!</v>
      </c>
      <c r="T684" s="27" t="e">
        <f t="shared" si="228"/>
        <v>#DIV/0!</v>
      </c>
      <c r="U684" s="28" t="e">
        <f t="shared" si="229"/>
        <v>#DIV/0!</v>
      </c>
      <c r="V684" t="e">
        <f t="shared" si="230"/>
        <v>#DIV/0!</v>
      </c>
      <c r="W684" t="e">
        <f t="shared" si="231"/>
        <v>#DIV/0!</v>
      </c>
      <c r="X684" t="e">
        <f t="shared" si="232"/>
        <v>#DIV/0!</v>
      </c>
      <c r="Y684" t="e">
        <f t="shared" si="233"/>
        <v>#DIV/0!</v>
      </c>
      <c r="Z684" t="e">
        <f t="shared" si="234"/>
        <v>#DIV/0!</v>
      </c>
      <c r="AA684" t="e">
        <f t="shared" si="235"/>
        <v>#DIV/0!</v>
      </c>
      <c r="AB684" t="e">
        <f t="shared" si="236"/>
        <v>#DIV/0!</v>
      </c>
      <c r="AC684" t="e">
        <f t="shared" si="237"/>
        <v>#DIV/0!</v>
      </c>
      <c r="AD684">
        <v>1</v>
      </c>
      <c r="AE684">
        <f t="shared" si="238"/>
        <v>0</v>
      </c>
    </row>
    <row r="685" spans="12:31" ht="16" x14ac:dyDescent="0.2">
      <c r="L685" s="24"/>
      <c r="M685" s="25">
        <f t="shared" si="221"/>
        <v>0</v>
      </c>
      <c r="N685" s="4">
        <f t="shared" si="222"/>
        <v>0.88035451142012677</v>
      </c>
      <c r="O685" s="26">
        <f t="shared" si="223"/>
        <v>0.93827208815999996</v>
      </c>
      <c r="P685" s="26">
        <f t="shared" si="224"/>
        <v>0</v>
      </c>
      <c r="Q685" s="26">
        <f t="shared" si="225"/>
        <v>0</v>
      </c>
      <c r="R685" s="26" t="e">
        <f t="shared" si="226"/>
        <v>#DIV/0!</v>
      </c>
      <c r="S685" s="27" t="e">
        <f t="shared" si="227"/>
        <v>#DIV/0!</v>
      </c>
      <c r="T685" s="27" t="e">
        <f t="shared" si="228"/>
        <v>#DIV/0!</v>
      </c>
      <c r="U685" s="28" t="e">
        <f t="shared" si="229"/>
        <v>#DIV/0!</v>
      </c>
      <c r="V685" t="e">
        <f t="shared" si="230"/>
        <v>#DIV/0!</v>
      </c>
      <c r="W685" t="e">
        <f t="shared" si="231"/>
        <v>#DIV/0!</v>
      </c>
      <c r="X685" t="e">
        <f t="shared" si="232"/>
        <v>#DIV/0!</v>
      </c>
      <c r="Y685" t="e">
        <f t="shared" si="233"/>
        <v>#DIV/0!</v>
      </c>
      <c r="Z685" t="e">
        <f t="shared" si="234"/>
        <v>#DIV/0!</v>
      </c>
      <c r="AA685" t="e">
        <f t="shared" si="235"/>
        <v>#DIV/0!</v>
      </c>
      <c r="AB685" t="e">
        <f t="shared" si="236"/>
        <v>#DIV/0!</v>
      </c>
      <c r="AC685" t="e">
        <f t="shared" si="237"/>
        <v>#DIV/0!</v>
      </c>
      <c r="AD685">
        <v>1</v>
      </c>
      <c r="AE685">
        <f t="shared" si="238"/>
        <v>0</v>
      </c>
    </row>
    <row r="686" spans="12:31" ht="16" x14ac:dyDescent="0.2">
      <c r="L686" s="24"/>
      <c r="M686" s="25">
        <f t="shared" si="221"/>
        <v>0</v>
      </c>
      <c r="N686" s="4">
        <f t="shared" si="222"/>
        <v>0.88035451142012677</v>
      </c>
      <c r="O686" s="26">
        <f t="shared" si="223"/>
        <v>0.93827208815999996</v>
      </c>
      <c r="P686" s="26">
        <f t="shared" si="224"/>
        <v>0</v>
      </c>
      <c r="Q686" s="26">
        <f t="shared" si="225"/>
        <v>0</v>
      </c>
      <c r="R686" s="26" t="e">
        <f t="shared" si="226"/>
        <v>#DIV/0!</v>
      </c>
      <c r="S686" s="27" t="e">
        <f t="shared" si="227"/>
        <v>#DIV/0!</v>
      </c>
      <c r="T686" s="27" t="e">
        <f t="shared" si="228"/>
        <v>#DIV/0!</v>
      </c>
      <c r="U686" s="28" t="e">
        <f t="shared" si="229"/>
        <v>#DIV/0!</v>
      </c>
      <c r="V686" t="e">
        <f t="shared" si="230"/>
        <v>#DIV/0!</v>
      </c>
      <c r="W686" t="e">
        <f t="shared" si="231"/>
        <v>#DIV/0!</v>
      </c>
      <c r="X686" t="e">
        <f t="shared" si="232"/>
        <v>#DIV/0!</v>
      </c>
      <c r="Y686" t="e">
        <f t="shared" si="233"/>
        <v>#DIV/0!</v>
      </c>
      <c r="Z686" t="e">
        <f t="shared" si="234"/>
        <v>#DIV/0!</v>
      </c>
      <c r="AA686" t="e">
        <f t="shared" si="235"/>
        <v>#DIV/0!</v>
      </c>
      <c r="AB686" t="e">
        <f t="shared" si="236"/>
        <v>#DIV/0!</v>
      </c>
      <c r="AC686" t="e">
        <f t="shared" si="237"/>
        <v>#DIV/0!</v>
      </c>
      <c r="AD686">
        <v>1</v>
      </c>
      <c r="AE686">
        <f t="shared" si="238"/>
        <v>0</v>
      </c>
    </row>
    <row r="687" spans="12:31" ht="16" x14ac:dyDescent="0.2">
      <c r="L687" s="24"/>
      <c r="M687" s="25">
        <f t="shared" si="221"/>
        <v>0</v>
      </c>
      <c r="N687" s="4">
        <f t="shared" si="222"/>
        <v>0.88035451142012677</v>
      </c>
      <c r="O687" s="26">
        <f t="shared" si="223"/>
        <v>0.93827208815999996</v>
      </c>
      <c r="P687" s="26">
        <f t="shared" si="224"/>
        <v>0</v>
      </c>
      <c r="Q687" s="26">
        <f t="shared" si="225"/>
        <v>0</v>
      </c>
      <c r="R687" s="26" t="e">
        <f t="shared" si="226"/>
        <v>#DIV/0!</v>
      </c>
      <c r="S687" s="27" t="e">
        <f t="shared" si="227"/>
        <v>#DIV/0!</v>
      </c>
      <c r="T687" s="27" t="e">
        <f t="shared" si="228"/>
        <v>#DIV/0!</v>
      </c>
      <c r="U687" s="28" t="e">
        <f t="shared" si="229"/>
        <v>#DIV/0!</v>
      </c>
      <c r="V687" t="e">
        <f t="shared" si="230"/>
        <v>#DIV/0!</v>
      </c>
      <c r="W687" t="e">
        <f t="shared" si="231"/>
        <v>#DIV/0!</v>
      </c>
      <c r="X687" t="e">
        <f t="shared" si="232"/>
        <v>#DIV/0!</v>
      </c>
      <c r="Y687" t="e">
        <f t="shared" si="233"/>
        <v>#DIV/0!</v>
      </c>
      <c r="Z687" t="e">
        <f t="shared" si="234"/>
        <v>#DIV/0!</v>
      </c>
      <c r="AA687" t="e">
        <f t="shared" si="235"/>
        <v>#DIV/0!</v>
      </c>
      <c r="AB687" t="e">
        <f t="shared" si="236"/>
        <v>#DIV/0!</v>
      </c>
      <c r="AC687" t="e">
        <f t="shared" si="237"/>
        <v>#DIV/0!</v>
      </c>
      <c r="AD687">
        <v>1</v>
      </c>
      <c r="AE687">
        <f t="shared" si="238"/>
        <v>0</v>
      </c>
    </row>
    <row r="688" spans="12:31" ht="16" x14ac:dyDescent="0.2">
      <c r="L688" s="24"/>
      <c r="M688" s="25">
        <f t="shared" si="221"/>
        <v>0</v>
      </c>
      <c r="N688" s="4">
        <f t="shared" si="222"/>
        <v>0.88035451142012677</v>
      </c>
      <c r="O688" s="26">
        <f t="shared" si="223"/>
        <v>0.93827208815999996</v>
      </c>
      <c r="P688" s="26">
        <f t="shared" si="224"/>
        <v>0</v>
      </c>
      <c r="Q688" s="26">
        <f t="shared" si="225"/>
        <v>0</v>
      </c>
      <c r="R688" s="26" t="e">
        <f t="shared" si="226"/>
        <v>#DIV/0!</v>
      </c>
      <c r="S688" s="27" t="e">
        <f t="shared" si="227"/>
        <v>#DIV/0!</v>
      </c>
      <c r="T688" s="27" t="e">
        <f t="shared" si="228"/>
        <v>#DIV/0!</v>
      </c>
      <c r="U688" s="28" t="e">
        <f t="shared" si="229"/>
        <v>#DIV/0!</v>
      </c>
      <c r="V688" t="e">
        <f t="shared" si="230"/>
        <v>#DIV/0!</v>
      </c>
      <c r="W688" t="e">
        <f t="shared" si="231"/>
        <v>#DIV/0!</v>
      </c>
      <c r="X688" t="e">
        <f t="shared" si="232"/>
        <v>#DIV/0!</v>
      </c>
      <c r="Y688" t="e">
        <f t="shared" si="233"/>
        <v>#DIV/0!</v>
      </c>
      <c r="Z688" t="e">
        <f t="shared" si="234"/>
        <v>#DIV/0!</v>
      </c>
      <c r="AA688" t="e">
        <f t="shared" si="235"/>
        <v>#DIV/0!</v>
      </c>
      <c r="AB688" t="e">
        <f t="shared" si="236"/>
        <v>#DIV/0!</v>
      </c>
      <c r="AC688" t="e">
        <f t="shared" si="237"/>
        <v>#DIV/0!</v>
      </c>
      <c r="AD688">
        <v>1</v>
      </c>
      <c r="AE688">
        <f t="shared" si="238"/>
        <v>0</v>
      </c>
    </row>
    <row r="689" spans="12:31" ht="16" x14ac:dyDescent="0.2">
      <c r="L689" s="24"/>
      <c r="M689" s="25">
        <f t="shared" si="221"/>
        <v>0</v>
      </c>
      <c r="N689" s="4">
        <f t="shared" si="222"/>
        <v>0.88035451142012677</v>
      </c>
      <c r="O689" s="26">
        <f t="shared" si="223"/>
        <v>0.93827208815999996</v>
      </c>
      <c r="P689" s="26">
        <f t="shared" si="224"/>
        <v>0</v>
      </c>
      <c r="Q689" s="26">
        <f t="shared" si="225"/>
        <v>0</v>
      </c>
      <c r="R689" s="26" t="e">
        <f t="shared" si="226"/>
        <v>#DIV/0!</v>
      </c>
      <c r="S689" s="27" t="e">
        <f t="shared" si="227"/>
        <v>#DIV/0!</v>
      </c>
      <c r="T689" s="27" t="e">
        <f t="shared" si="228"/>
        <v>#DIV/0!</v>
      </c>
      <c r="U689" s="28" t="e">
        <f t="shared" si="229"/>
        <v>#DIV/0!</v>
      </c>
      <c r="V689" t="e">
        <f t="shared" si="230"/>
        <v>#DIV/0!</v>
      </c>
      <c r="W689" t="e">
        <f t="shared" si="231"/>
        <v>#DIV/0!</v>
      </c>
      <c r="X689" t="e">
        <f t="shared" si="232"/>
        <v>#DIV/0!</v>
      </c>
      <c r="Y689" t="e">
        <f t="shared" si="233"/>
        <v>#DIV/0!</v>
      </c>
      <c r="Z689" t="e">
        <f t="shared" si="234"/>
        <v>#DIV/0!</v>
      </c>
      <c r="AA689" t="e">
        <f t="shared" si="235"/>
        <v>#DIV/0!</v>
      </c>
      <c r="AB689" t="e">
        <f t="shared" si="236"/>
        <v>#DIV/0!</v>
      </c>
      <c r="AC689" t="e">
        <f t="shared" si="237"/>
        <v>#DIV/0!</v>
      </c>
      <c r="AD689">
        <v>1</v>
      </c>
      <c r="AE689">
        <f t="shared" si="238"/>
        <v>0</v>
      </c>
    </row>
    <row r="690" spans="12:31" ht="16" x14ac:dyDescent="0.2">
      <c r="L690" s="24"/>
      <c r="M690" s="25">
        <f t="shared" si="221"/>
        <v>0</v>
      </c>
      <c r="N690" s="4">
        <f t="shared" si="222"/>
        <v>0.88035451142012677</v>
      </c>
      <c r="O690" s="26">
        <f t="shared" si="223"/>
        <v>0.93827208815999996</v>
      </c>
      <c r="P690" s="26">
        <f t="shared" si="224"/>
        <v>0</v>
      </c>
      <c r="Q690" s="26">
        <f t="shared" si="225"/>
        <v>0</v>
      </c>
      <c r="R690" s="26" t="e">
        <f t="shared" si="226"/>
        <v>#DIV/0!</v>
      </c>
      <c r="S690" s="27" t="e">
        <f t="shared" si="227"/>
        <v>#DIV/0!</v>
      </c>
      <c r="T690" s="27" t="e">
        <f t="shared" si="228"/>
        <v>#DIV/0!</v>
      </c>
      <c r="U690" s="28" t="e">
        <f t="shared" si="229"/>
        <v>#DIV/0!</v>
      </c>
      <c r="V690" t="e">
        <f t="shared" si="230"/>
        <v>#DIV/0!</v>
      </c>
      <c r="W690" t="e">
        <f t="shared" si="231"/>
        <v>#DIV/0!</v>
      </c>
      <c r="X690" t="e">
        <f t="shared" si="232"/>
        <v>#DIV/0!</v>
      </c>
      <c r="Y690" t="e">
        <f t="shared" si="233"/>
        <v>#DIV/0!</v>
      </c>
      <c r="Z690" t="e">
        <f t="shared" si="234"/>
        <v>#DIV/0!</v>
      </c>
      <c r="AA690" t="e">
        <f t="shared" si="235"/>
        <v>#DIV/0!</v>
      </c>
      <c r="AB690" t="e">
        <f t="shared" si="236"/>
        <v>#DIV/0!</v>
      </c>
      <c r="AC690" t="e">
        <f t="shared" si="237"/>
        <v>#DIV/0!</v>
      </c>
      <c r="AD690">
        <v>1</v>
      </c>
      <c r="AE690">
        <f t="shared" si="238"/>
        <v>0</v>
      </c>
    </row>
    <row r="691" spans="12:31" ht="16" x14ac:dyDescent="0.2">
      <c r="L691" s="24"/>
      <c r="M691" s="25">
        <f t="shared" si="221"/>
        <v>0</v>
      </c>
      <c r="N691" s="4">
        <f t="shared" si="222"/>
        <v>0.88035451142012677</v>
      </c>
      <c r="O691" s="26">
        <f t="shared" si="223"/>
        <v>0.93827208815999996</v>
      </c>
      <c r="P691" s="26">
        <f t="shared" si="224"/>
        <v>0</v>
      </c>
      <c r="Q691" s="26">
        <f t="shared" si="225"/>
        <v>0</v>
      </c>
      <c r="R691" s="26" t="e">
        <f t="shared" si="226"/>
        <v>#DIV/0!</v>
      </c>
      <c r="S691" s="27" t="e">
        <f t="shared" si="227"/>
        <v>#DIV/0!</v>
      </c>
      <c r="T691" s="27" t="e">
        <f t="shared" si="228"/>
        <v>#DIV/0!</v>
      </c>
      <c r="U691" s="28" t="e">
        <f t="shared" si="229"/>
        <v>#DIV/0!</v>
      </c>
      <c r="V691" t="e">
        <f t="shared" si="230"/>
        <v>#DIV/0!</v>
      </c>
      <c r="W691" t="e">
        <f t="shared" si="231"/>
        <v>#DIV/0!</v>
      </c>
      <c r="X691" t="e">
        <f t="shared" si="232"/>
        <v>#DIV/0!</v>
      </c>
      <c r="Y691" t="e">
        <f t="shared" si="233"/>
        <v>#DIV/0!</v>
      </c>
      <c r="Z691" t="e">
        <f t="shared" si="234"/>
        <v>#DIV/0!</v>
      </c>
      <c r="AA691" t="e">
        <f t="shared" si="235"/>
        <v>#DIV/0!</v>
      </c>
      <c r="AB691" t="e">
        <f t="shared" si="236"/>
        <v>#DIV/0!</v>
      </c>
      <c r="AC691" t="e">
        <f t="shared" si="237"/>
        <v>#DIV/0!</v>
      </c>
      <c r="AD691">
        <v>1</v>
      </c>
      <c r="AE691">
        <f t="shared" si="238"/>
        <v>0</v>
      </c>
    </row>
    <row r="692" spans="12:31" ht="16" x14ac:dyDescent="0.2">
      <c r="L692" s="24"/>
      <c r="M692" s="25">
        <f t="shared" si="221"/>
        <v>0</v>
      </c>
      <c r="N692" s="4">
        <f t="shared" si="222"/>
        <v>0.88035451142012677</v>
      </c>
      <c r="O692" s="26">
        <f t="shared" si="223"/>
        <v>0.93827208815999996</v>
      </c>
      <c r="P692" s="26">
        <f t="shared" si="224"/>
        <v>0</v>
      </c>
      <c r="Q692" s="26">
        <f t="shared" si="225"/>
        <v>0</v>
      </c>
      <c r="R692" s="26" t="e">
        <f t="shared" si="226"/>
        <v>#DIV/0!</v>
      </c>
      <c r="S692" s="27" t="e">
        <f t="shared" si="227"/>
        <v>#DIV/0!</v>
      </c>
      <c r="T692" s="27" t="e">
        <f t="shared" si="228"/>
        <v>#DIV/0!</v>
      </c>
      <c r="U692" s="28" t="e">
        <f t="shared" si="229"/>
        <v>#DIV/0!</v>
      </c>
      <c r="V692" t="e">
        <f t="shared" si="230"/>
        <v>#DIV/0!</v>
      </c>
      <c r="W692" t="e">
        <f t="shared" si="231"/>
        <v>#DIV/0!</v>
      </c>
      <c r="X692" t="e">
        <f t="shared" si="232"/>
        <v>#DIV/0!</v>
      </c>
      <c r="Y692" t="e">
        <f t="shared" si="233"/>
        <v>#DIV/0!</v>
      </c>
      <c r="Z692" t="e">
        <f t="shared" si="234"/>
        <v>#DIV/0!</v>
      </c>
      <c r="AA692" t="e">
        <f t="shared" si="235"/>
        <v>#DIV/0!</v>
      </c>
      <c r="AB692" t="e">
        <f t="shared" si="236"/>
        <v>#DIV/0!</v>
      </c>
      <c r="AC692" t="e">
        <f t="shared" si="237"/>
        <v>#DIV/0!</v>
      </c>
      <c r="AD692">
        <v>1</v>
      </c>
      <c r="AE692">
        <f t="shared" si="238"/>
        <v>0</v>
      </c>
    </row>
    <row r="693" spans="12:31" ht="16" x14ac:dyDescent="0.2">
      <c r="L693" s="24"/>
      <c r="M693" s="25">
        <f t="shared" si="221"/>
        <v>0</v>
      </c>
      <c r="N693" s="4">
        <f t="shared" si="222"/>
        <v>0.88035451142012677</v>
      </c>
      <c r="O693" s="26">
        <f t="shared" si="223"/>
        <v>0.93827208815999996</v>
      </c>
      <c r="P693" s="26">
        <f t="shared" si="224"/>
        <v>0</v>
      </c>
      <c r="Q693" s="26">
        <f t="shared" si="225"/>
        <v>0</v>
      </c>
      <c r="R693" s="26" t="e">
        <f t="shared" si="226"/>
        <v>#DIV/0!</v>
      </c>
      <c r="S693" s="27" t="e">
        <f t="shared" si="227"/>
        <v>#DIV/0!</v>
      </c>
      <c r="T693" s="27" t="e">
        <f t="shared" si="228"/>
        <v>#DIV/0!</v>
      </c>
      <c r="U693" s="28" t="e">
        <f t="shared" si="229"/>
        <v>#DIV/0!</v>
      </c>
      <c r="V693" t="e">
        <f t="shared" si="230"/>
        <v>#DIV/0!</v>
      </c>
      <c r="W693" t="e">
        <f t="shared" si="231"/>
        <v>#DIV/0!</v>
      </c>
      <c r="X693" t="e">
        <f t="shared" si="232"/>
        <v>#DIV/0!</v>
      </c>
      <c r="Y693" t="e">
        <f t="shared" si="233"/>
        <v>#DIV/0!</v>
      </c>
      <c r="Z693" t="e">
        <f t="shared" si="234"/>
        <v>#DIV/0!</v>
      </c>
      <c r="AA693" t="e">
        <f t="shared" si="235"/>
        <v>#DIV/0!</v>
      </c>
      <c r="AB693" t="e">
        <f t="shared" si="236"/>
        <v>#DIV/0!</v>
      </c>
      <c r="AC693" t="e">
        <f t="shared" si="237"/>
        <v>#DIV/0!</v>
      </c>
      <c r="AD693">
        <v>1</v>
      </c>
      <c r="AE693">
        <f t="shared" si="238"/>
        <v>0</v>
      </c>
    </row>
    <row r="694" spans="12:31" ht="16" x14ac:dyDescent="0.2">
      <c r="L694" s="24"/>
      <c r="M694" s="25">
        <f t="shared" si="221"/>
        <v>0</v>
      </c>
      <c r="N694" s="4">
        <f t="shared" si="222"/>
        <v>0.88035451142012677</v>
      </c>
      <c r="O694" s="26">
        <f t="shared" si="223"/>
        <v>0.93827208815999996</v>
      </c>
      <c r="P694" s="26">
        <f t="shared" si="224"/>
        <v>0</v>
      </c>
      <c r="Q694" s="26">
        <f t="shared" si="225"/>
        <v>0</v>
      </c>
      <c r="R694" s="26" t="e">
        <f t="shared" si="226"/>
        <v>#DIV/0!</v>
      </c>
      <c r="S694" s="27" t="e">
        <f t="shared" si="227"/>
        <v>#DIV/0!</v>
      </c>
      <c r="T694" s="27" t="e">
        <f t="shared" si="228"/>
        <v>#DIV/0!</v>
      </c>
      <c r="U694" s="28" t="e">
        <f t="shared" si="229"/>
        <v>#DIV/0!</v>
      </c>
      <c r="V694" t="e">
        <f t="shared" si="230"/>
        <v>#DIV/0!</v>
      </c>
      <c r="W694" t="e">
        <f t="shared" si="231"/>
        <v>#DIV/0!</v>
      </c>
      <c r="X694" t="e">
        <f t="shared" si="232"/>
        <v>#DIV/0!</v>
      </c>
      <c r="Y694" t="e">
        <f t="shared" si="233"/>
        <v>#DIV/0!</v>
      </c>
      <c r="Z694" t="e">
        <f t="shared" si="234"/>
        <v>#DIV/0!</v>
      </c>
      <c r="AA694" t="e">
        <f t="shared" si="235"/>
        <v>#DIV/0!</v>
      </c>
      <c r="AB694" t="e">
        <f t="shared" si="236"/>
        <v>#DIV/0!</v>
      </c>
      <c r="AC694" t="e">
        <f t="shared" si="237"/>
        <v>#DIV/0!</v>
      </c>
      <c r="AD694">
        <v>1</v>
      </c>
      <c r="AE694">
        <f t="shared" si="238"/>
        <v>0</v>
      </c>
    </row>
    <row r="695" spans="12:31" ht="16" x14ac:dyDescent="0.2">
      <c r="L695" s="24"/>
      <c r="M695" s="25">
        <f t="shared" si="221"/>
        <v>0</v>
      </c>
      <c r="N695" s="4">
        <f t="shared" si="222"/>
        <v>0.88035451142012677</v>
      </c>
      <c r="O695" s="26">
        <f t="shared" si="223"/>
        <v>0.93827208815999996</v>
      </c>
      <c r="P695" s="26">
        <f t="shared" si="224"/>
        <v>0</v>
      </c>
      <c r="Q695" s="26">
        <f t="shared" si="225"/>
        <v>0</v>
      </c>
      <c r="R695" s="26" t="e">
        <f t="shared" si="226"/>
        <v>#DIV/0!</v>
      </c>
      <c r="S695" s="27" t="e">
        <f t="shared" si="227"/>
        <v>#DIV/0!</v>
      </c>
      <c r="T695" s="27" t="e">
        <f t="shared" si="228"/>
        <v>#DIV/0!</v>
      </c>
      <c r="U695" s="28" t="e">
        <f t="shared" si="229"/>
        <v>#DIV/0!</v>
      </c>
      <c r="V695" t="e">
        <f t="shared" si="230"/>
        <v>#DIV/0!</v>
      </c>
      <c r="W695" t="e">
        <f t="shared" si="231"/>
        <v>#DIV/0!</v>
      </c>
      <c r="X695" t="e">
        <f t="shared" si="232"/>
        <v>#DIV/0!</v>
      </c>
      <c r="Y695" t="e">
        <f t="shared" si="233"/>
        <v>#DIV/0!</v>
      </c>
      <c r="Z695" t="e">
        <f t="shared" si="234"/>
        <v>#DIV/0!</v>
      </c>
      <c r="AA695" t="e">
        <f t="shared" si="235"/>
        <v>#DIV/0!</v>
      </c>
      <c r="AB695" t="e">
        <f t="shared" si="236"/>
        <v>#DIV/0!</v>
      </c>
      <c r="AC695" t="e">
        <f t="shared" si="237"/>
        <v>#DIV/0!</v>
      </c>
      <c r="AD695">
        <v>1</v>
      </c>
      <c r="AE695">
        <f t="shared" si="238"/>
        <v>0</v>
      </c>
    </row>
    <row r="696" spans="12:31" ht="16" x14ac:dyDescent="0.2">
      <c r="L696" s="24"/>
      <c r="M696" s="25">
        <f t="shared" si="221"/>
        <v>0</v>
      </c>
      <c r="N696" s="4">
        <f t="shared" si="222"/>
        <v>0.88035451142012677</v>
      </c>
      <c r="O696" s="26">
        <f t="shared" si="223"/>
        <v>0.93827208815999996</v>
      </c>
      <c r="P696" s="26">
        <f t="shared" si="224"/>
        <v>0</v>
      </c>
      <c r="Q696" s="26">
        <f t="shared" si="225"/>
        <v>0</v>
      </c>
      <c r="R696" s="26" t="e">
        <f t="shared" si="226"/>
        <v>#DIV/0!</v>
      </c>
      <c r="S696" s="27" t="e">
        <f t="shared" si="227"/>
        <v>#DIV/0!</v>
      </c>
      <c r="T696" s="27" t="e">
        <f t="shared" si="228"/>
        <v>#DIV/0!</v>
      </c>
      <c r="U696" s="28" t="e">
        <f t="shared" si="229"/>
        <v>#DIV/0!</v>
      </c>
      <c r="V696" t="e">
        <f t="shared" si="230"/>
        <v>#DIV/0!</v>
      </c>
      <c r="W696" t="e">
        <f t="shared" si="231"/>
        <v>#DIV/0!</v>
      </c>
      <c r="X696" t="e">
        <f t="shared" si="232"/>
        <v>#DIV/0!</v>
      </c>
      <c r="Y696" t="e">
        <f t="shared" si="233"/>
        <v>#DIV/0!</v>
      </c>
      <c r="Z696" t="e">
        <f t="shared" si="234"/>
        <v>#DIV/0!</v>
      </c>
      <c r="AA696" t="e">
        <f t="shared" si="235"/>
        <v>#DIV/0!</v>
      </c>
      <c r="AB696" t="e">
        <f t="shared" si="236"/>
        <v>#DIV/0!</v>
      </c>
      <c r="AC696" t="e">
        <f t="shared" si="237"/>
        <v>#DIV/0!</v>
      </c>
      <c r="AD696">
        <v>1</v>
      </c>
      <c r="AE696">
        <f t="shared" si="238"/>
        <v>0</v>
      </c>
    </row>
    <row r="697" spans="12:31" ht="16" x14ac:dyDescent="0.2">
      <c r="L697" s="24"/>
      <c r="M697" s="25">
        <f t="shared" si="221"/>
        <v>0</v>
      </c>
      <c r="N697" s="4">
        <f t="shared" si="222"/>
        <v>0.88035451142012677</v>
      </c>
      <c r="O697" s="26">
        <f t="shared" si="223"/>
        <v>0.93827208815999996</v>
      </c>
      <c r="P697" s="26">
        <f t="shared" si="224"/>
        <v>0</v>
      </c>
      <c r="Q697" s="26">
        <f t="shared" si="225"/>
        <v>0</v>
      </c>
      <c r="R697" s="26" t="e">
        <f t="shared" si="226"/>
        <v>#DIV/0!</v>
      </c>
      <c r="S697" s="27" t="e">
        <f t="shared" si="227"/>
        <v>#DIV/0!</v>
      </c>
      <c r="T697" s="27" t="e">
        <f t="shared" si="228"/>
        <v>#DIV/0!</v>
      </c>
      <c r="U697" s="28" t="e">
        <f t="shared" si="229"/>
        <v>#DIV/0!</v>
      </c>
      <c r="V697" t="e">
        <f t="shared" si="230"/>
        <v>#DIV/0!</v>
      </c>
      <c r="W697" t="e">
        <f t="shared" si="231"/>
        <v>#DIV/0!</v>
      </c>
      <c r="X697" t="e">
        <f t="shared" si="232"/>
        <v>#DIV/0!</v>
      </c>
      <c r="Y697" t="e">
        <f t="shared" si="233"/>
        <v>#DIV/0!</v>
      </c>
      <c r="Z697" t="e">
        <f t="shared" si="234"/>
        <v>#DIV/0!</v>
      </c>
      <c r="AA697" t="e">
        <f t="shared" si="235"/>
        <v>#DIV/0!</v>
      </c>
      <c r="AB697" t="e">
        <f t="shared" si="236"/>
        <v>#DIV/0!</v>
      </c>
      <c r="AC697" t="e">
        <f t="shared" si="237"/>
        <v>#DIV/0!</v>
      </c>
      <c r="AD697">
        <v>1</v>
      </c>
      <c r="AE697">
        <f t="shared" si="238"/>
        <v>0</v>
      </c>
    </row>
    <row r="698" spans="12:31" ht="16" x14ac:dyDescent="0.2">
      <c r="L698" s="24"/>
      <c r="M698" s="25">
        <f t="shared" si="221"/>
        <v>0</v>
      </c>
      <c r="N698" s="4">
        <f t="shared" si="222"/>
        <v>0.88035451142012677</v>
      </c>
      <c r="O698" s="26">
        <f t="shared" si="223"/>
        <v>0.93827208815999996</v>
      </c>
      <c r="P698" s="26">
        <f t="shared" si="224"/>
        <v>0</v>
      </c>
      <c r="Q698" s="26">
        <f t="shared" si="225"/>
        <v>0</v>
      </c>
      <c r="R698" s="26" t="e">
        <f t="shared" si="226"/>
        <v>#DIV/0!</v>
      </c>
      <c r="S698" s="27" t="e">
        <f t="shared" si="227"/>
        <v>#DIV/0!</v>
      </c>
      <c r="T698" s="27" t="e">
        <f t="shared" si="228"/>
        <v>#DIV/0!</v>
      </c>
      <c r="U698" s="28" t="e">
        <f t="shared" si="229"/>
        <v>#DIV/0!</v>
      </c>
      <c r="V698" t="e">
        <f t="shared" si="230"/>
        <v>#DIV/0!</v>
      </c>
      <c r="W698" t="e">
        <f t="shared" si="231"/>
        <v>#DIV/0!</v>
      </c>
      <c r="X698" t="e">
        <f t="shared" si="232"/>
        <v>#DIV/0!</v>
      </c>
      <c r="Y698" t="e">
        <f t="shared" si="233"/>
        <v>#DIV/0!</v>
      </c>
      <c r="Z698" t="e">
        <f t="shared" si="234"/>
        <v>#DIV/0!</v>
      </c>
      <c r="AA698" t="e">
        <f t="shared" si="235"/>
        <v>#DIV/0!</v>
      </c>
      <c r="AB698" t="e">
        <f t="shared" si="236"/>
        <v>#DIV/0!</v>
      </c>
      <c r="AC698" t="e">
        <f t="shared" si="237"/>
        <v>#DIV/0!</v>
      </c>
      <c r="AD698">
        <v>1</v>
      </c>
      <c r="AE698">
        <f t="shared" si="238"/>
        <v>0</v>
      </c>
    </row>
    <row r="699" spans="12:31" ht="16" x14ac:dyDescent="0.2">
      <c r="L699" s="24"/>
      <c r="M699" s="25">
        <f t="shared" si="221"/>
        <v>0</v>
      </c>
      <c r="N699" s="4">
        <f t="shared" si="222"/>
        <v>0.88035451142012677</v>
      </c>
      <c r="O699" s="26">
        <f t="shared" si="223"/>
        <v>0.93827208815999996</v>
      </c>
      <c r="P699" s="26">
        <f t="shared" si="224"/>
        <v>0</v>
      </c>
      <c r="Q699" s="26">
        <f t="shared" si="225"/>
        <v>0</v>
      </c>
      <c r="R699" s="26" t="e">
        <f t="shared" si="226"/>
        <v>#DIV/0!</v>
      </c>
      <c r="S699" s="27" t="e">
        <f t="shared" si="227"/>
        <v>#DIV/0!</v>
      </c>
      <c r="T699" s="27" t="e">
        <f t="shared" si="228"/>
        <v>#DIV/0!</v>
      </c>
      <c r="U699" s="28" t="e">
        <f t="shared" si="229"/>
        <v>#DIV/0!</v>
      </c>
      <c r="V699" t="e">
        <f t="shared" si="230"/>
        <v>#DIV/0!</v>
      </c>
      <c r="W699" t="e">
        <f t="shared" si="231"/>
        <v>#DIV/0!</v>
      </c>
      <c r="X699" t="e">
        <f t="shared" si="232"/>
        <v>#DIV/0!</v>
      </c>
      <c r="Y699" t="e">
        <f t="shared" si="233"/>
        <v>#DIV/0!</v>
      </c>
      <c r="Z699" t="e">
        <f t="shared" si="234"/>
        <v>#DIV/0!</v>
      </c>
      <c r="AA699" t="e">
        <f t="shared" si="235"/>
        <v>#DIV/0!</v>
      </c>
      <c r="AB699" t="e">
        <f t="shared" si="236"/>
        <v>#DIV/0!</v>
      </c>
      <c r="AC699" t="e">
        <f t="shared" si="237"/>
        <v>#DIV/0!</v>
      </c>
      <c r="AD699">
        <v>1</v>
      </c>
      <c r="AE699">
        <f t="shared" si="238"/>
        <v>0</v>
      </c>
    </row>
    <row r="700" spans="12:31" ht="16" x14ac:dyDescent="0.2">
      <c r="L700" s="24"/>
      <c r="M700" s="25">
        <f t="shared" si="221"/>
        <v>0</v>
      </c>
      <c r="N700" s="4">
        <f t="shared" si="222"/>
        <v>0.88035451142012677</v>
      </c>
      <c r="O700" s="26">
        <f t="shared" si="223"/>
        <v>0.93827208815999996</v>
      </c>
      <c r="P700" s="26">
        <f t="shared" si="224"/>
        <v>0</v>
      </c>
      <c r="Q700" s="26">
        <f t="shared" si="225"/>
        <v>0</v>
      </c>
      <c r="R700" s="26" t="e">
        <f t="shared" si="226"/>
        <v>#DIV/0!</v>
      </c>
      <c r="S700" s="27" t="e">
        <f t="shared" si="227"/>
        <v>#DIV/0!</v>
      </c>
      <c r="T700" s="27" t="e">
        <f t="shared" si="228"/>
        <v>#DIV/0!</v>
      </c>
      <c r="U700" s="28" t="e">
        <f t="shared" si="229"/>
        <v>#DIV/0!</v>
      </c>
      <c r="V700" t="e">
        <f t="shared" si="230"/>
        <v>#DIV/0!</v>
      </c>
      <c r="W700" t="e">
        <f t="shared" si="231"/>
        <v>#DIV/0!</v>
      </c>
      <c r="X700" t="e">
        <f t="shared" si="232"/>
        <v>#DIV/0!</v>
      </c>
      <c r="Y700" t="e">
        <f t="shared" si="233"/>
        <v>#DIV/0!</v>
      </c>
      <c r="Z700" t="e">
        <f t="shared" si="234"/>
        <v>#DIV/0!</v>
      </c>
      <c r="AA700" t="e">
        <f t="shared" si="235"/>
        <v>#DIV/0!</v>
      </c>
      <c r="AB700" t="e">
        <f t="shared" si="236"/>
        <v>#DIV/0!</v>
      </c>
      <c r="AC700" t="e">
        <f t="shared" si="237"/>
        <v>#DIV/0!</v>
      </c>
      <c r="AD700">
        <v>1</v>
      </c>
      <c r="AE700">
        <f t="shared" si="238"/>
        <v>0</v>
      </c>
    </row>
    <row r="701" spans="12:31" ht="16" x14ac:dyDescent="0.2">
      <c r="L701" s="24"/>
      <c r="M701" s="25">
        <f t="shared" si="221"/>
        <v>0</v>
      </c>
      <c r="N701" s="4">
        <f t="shared" si="222"/>
        <v>0.88035451142012677</v>
      </c>
      <c r="O701" s="26">
        <f t="shared" si="223"/>
        <v>0.93827208815999996</v>
      </c>
      <c r="P701" s="26">
        <f t="shared" si="224"/>
        <v>0</v>
      </c>
      <c r="Q701" s="26">
        <f t="shared" si="225"/>
        <v>0</v>
      </c>
      <c r="R701" s="26" t="e">
        <f t="shared" si="226"/>
        <v>#DIV/0!</v>
      </c>
      <c r="S701" s="27" t="e">
        <f t="shared" si="227"/>
        <v>#DIV/0!</v>
      </c>
      <c r="T701" s="27" t="e">
        <f t="shared" si="228"/>
        <v>#DIV/0!</v>
      </c>
      <c r="U701" s="28" t="e">
        <f t="shared" si="229"/>
        <v>#DIV/0!</v>
      </c>
      <c r="V701" t="e">
        <f t="shared" si="230"/>
        <v>#DIV/0!</v>
      </c>
      <c r="W701" t="e">
        <f t="shared" si="231"/>
        <v>#DIV/0!</v>
      </c>
      <c r="X701" t="e">
        <f t="shared" si="232"/>
        <v>#DIV/0!</v>
      </c>
      <c r="Y701" t="e">
        <f t="shared" si="233"/>
        <v>#DIV/0!</v>
      </c>
      <c r="Z701" t="e">
        <f t="shared" si="234"/>
        <v>#DIV/0!</v>
      </c>
      <c r="AA701" t="e">
        <f t="shared" si="235"/>
        <v>#DIV/0!</v>
      </c>
      <c r="AB701" t="e">
        <f t="shared" si="236"/>
        <v>#DIV/0!</v>
      </c>
      <c r="AC701" t="e">
        <f t="shared" si="237"/>
        <v>#DIV/0!</v>
      </c>
      <c r="AD701">
        <v>1</v>
      </c>
      <c r="AE701">
        <f t="shared" si="238"/>
        <v>0</v>
      </c>
    </row>
    <row r="702" spans="12:31" ht="16" x14ac:dyDescent="0.2">
      <c r="L702" s="24"/>
      <c r="M702" s="25">
        <f t="shared" si="221"/>
        <v>0</v>
      </c>
      <c r="N702" s="4">
        <f t="shared" si="222"/>
        <v>0.88035451142012677</v>
      </c>
      <c r="O702" s="26">
        <f t="shared" si="223"/>
        <v>0.93827208815999996</v>
      </c>
      <c r="P702" s="26">
        <f t="shared" si="224"/>
        <v>0</v>
      </c>
      <c r="Q702" s="26">
        <f t="shared" si="225"/>
        <v>0</v>
      </c>
      <c r="R702" s="26" t="e">
        <f t="shared" si="226"/>
        <v>#DIV/0!</v>
      </c>
      <c r="S702" s="27" t="e">
        <f t="shared" si="227"/>
        <v>#DIV/0!</v>
      </c>
      <c r="T702" s="27" t="e">
        <f t="shared" si="228"/>
        <v>#DIV/0!</v>
      </c>
      <c r="U702" s="28" t="e">
        <f t="shared" si="229"/>
        <v>#DIV/0!</v>
      </c>
      <c r="V702" t="e">
        <f t="shared" si="230"/>
        <v>#DIV/0!</v>
      </c>
      <c r="W702" t="e">
        <f t="shared" si="231"/>
        <v>#DIV/0!</v>
      </c>
      <c r="X702" t="e">
        <f t="shared" si="232"/>
        <v>#DIV/0!</v>
      </c>
      <c r="Y702" t="e">
        <f t="shared" si="233"/>
        <v>#DIV/0!</v>
      </c>
      <c r="Z702" t="e">
        <f t="shared" si="234"/>
        <v>#DIV/0!</v>
      </c>
      <c r="AA702" t="e">
        <f t="shared" si="235"/>
        <v>#DIV/0!</v>
      </c>
      <c r="AB702" t="e">
        <f t="shared" si="236"/>
        <v>#DIV/0!</v>
      </c>
      <c r="AC702" t="e">
        <f t="shared" si="237"/>
        <v>#DIV/0!</v>
      </c>
      <c r="AD702">
        <v>1</v>
      </c>
      <c r="AE702">
        <f t="shared" si="238"/>
        <v>0</v>
      </c>
    </row>
    <row r="703" spans="12:31" ht="16" x14ac:dyDescent="0.2">
      <c r="L703" s="24"/>
      <c r="M703" s="25">
        <f t="shared" si="221"/>
        <v>0</v>
      </c>
      <c r="N703" s="4">
        <f t="shared" si="222"/>
        <v>0.88035451142012677</v>
      </c>
      <c r="O703" s="26">
        <f t="shared" si="223"/>
        <v>0.93827208815999996</v>
      </c>
      <c r="P703" s="26">
        <f t="shared" si="224"/>
        <v>0</v>
      </c>
      <c r="Q703" s="26">
        <f t="shared" si="225"/>
        <v>0</v>
      </c>
      <c r="R703" s="26" t="e">
        <f t="shared" si="226"/>
        <v>#DIV/0!</v>
      </c>
      <c r="S703" s="27" t="e">
        <f t="shared" si="227"/>
        <v>#DIV/0!</v>
      </c>
      <c r="T703" s="27" t="e">
        <f t="shared" si="228"/>
        <v>#DIV/0!</v>
      </c>
      <c r="U703" s="28" t="e">
        <f t="shared" si="229"/>
        <v>#DIV/0!</v>
      </c>
      <c r="V703" t="e">
        <f t="shared" si="230"/>
        <v>#DIV/0!</v>
      </c>
      <c r="W703" t="e">
        <f t="shared" si="231"/>
        <v>#DIV/0!</v>
      </c>
      <c r="X703" t="e">
        <f t="shared" si="232"/>
        <v>#DIV/0!</v>
      </c>
      <c r="Y703" t="e">
        <f t="shared" si="233"/>
        <v>#DIV/0!</v>
      </c>
      <c r="Z703" t="e">
        <f t="shared" si="234"/>
        <v>#DIV/0!</v>
      </c>
      <c r="AA703" t="e">
        <f t="shared" si="235"/>
        <v>#DIV/0!</v>
      </c>
      <c r="AB703" t="e">
        <f t="shared" si="236"/>
        <v>#DIV/0!</v>
      </c>
      <c r="AC703" t="e">
        <f t="shared" si="237"/>
        <v>#DIV/0!</v>
      </c>
      <c r="AD703">
        <v>1</v>
      </c>
      <c r="AE703">
        <f t="shared" si="238"/>
        <v>0</v>
      </c>
    </row>
    <row r="704" spans="12:31" ht="16" x14ac:dyDescent="0.2">
      <c r="L704" s="24"/>
      <c r="M704" s="25">
        <f t="shared" si="221"/>
        <v>0</v>
      </c>
      <c r="N704" s="4">
        <f t="shared" si="222"/>
        <v>0.88035451142012677</v>
      </c>
      <c r="O704" s="26">
        <f t="shared" si="223"/>
        <v>0.93827208815999996</v>
      </c>
      <c r="P704" s="26">
        <f t="shared" si="224"/>
        <v>0</v>
      </c>
      <c r="Q704" s="26">
        <f t="shared" si="225"/>
        <v>0</v>
      </c>
      <c r="R704" s="26" t="e">
        <f t="shared" si="226"/>
        <v>#DIV/0!</v>
      </c>
      <c r="S704" s="27" t="e">
        <f t="shared" si="227"/>
        <v>#DIV/0!</v>
      </c>
      <c r="T704" s="27" t="e">
        <f t="shared" si="228"/>
        <v>#DIV/0!</v>
      </c>
      <c r="U704" s="28" t="e">
        <f t="shared" si="229"/>
        <v>#DIV/0!</v>
      </c>
      <c r="V704" t="e">
        <f t="shared" si="230"/>
        <v>#DIV/0!</v>
      </c>
      <c r="W704" t="e">
        <f t="shared" si="231"/>
        <v>#DIV/0!</v>
      </c>
      <c r="X704" t="e">
        <f t="shared" si="232"/>
        <v>#DIV/0!</v>
      </c>
      <c r="Y704" t="e">
        <f t="shared" si="233"/>
        <v>#DIV/0!</v>
      </c>
      <c r="Z704" t="e">
        <f t="shared" si="234"/>
        <v>#DIV/0!</v>
      </c>
      <c r="AA704" t="e">
        <f t="shared" si="235"/>
        <v>#DIV/0!</v>
      </c>
      <c r="AB704" t="e">
        <f t="shared" si="236"/>
        <v>#DIV/0!</v>
      </c>
      <c r="AC704" t="e">
        <f t="shared" si="237"/>
        <v>#DIV/0!</v>
      </c>
      <c r="AD704">
        <v>1</v>
      </c>
      <c r="AE704">
        <f t="shared" si="238"/>
        <v>0</v>
      </c>
    </row>
    <row r="705" spans="12:31" ht="16" x14ac:dyDescent="0.2">
      <c r="L705" s="24"/>
      <c r="M705" s="25">
        <f t="shared" si="221"/>
        <v>0</v>
      </c>
      <c r="N705" s="4">
        <f t="shared" si="222"/>
        <v>0.88035451142012677</v>
      </c>
      <c r="O705" s="26">
        <f t="shared" si="223"/>
        <v>0.93827208815999996</v>
      </c>
      <c r="P705" s="26">
        <f t="shared" si="224"/>
        <v>0</v>
      </c>
      <c r="Q705" s="26">
        <f t="shared" si="225"/>
        <v>0</v>
      </c>
      <c r="R705" s="26" t="e">
        <f t="shared" si="226"/>
        <v>#DIV/0!</v>
      </c>
      <c r="S705" s="27" t="e">
        <f t="shared" si="227"/>
        <v>#DIV/0!</v>
      </c>
      <c r="T705" s="27" t="e">
        <f t="shared" si="228"/>
        <v>#DIV/0!</v>
      </c>
      <c r="U705" s="28" t="e">
        <f t="shared" si="229"/>
        <v>#DIV/0!</v>
      </c>
      <c r="V705" t="e">
        <f t="shared" si="230"/>
        <v>#DIV/0!</v>
      </c>
      <c r="W705" t="e">
        <f t="shared" si="231"/>
        <v>#DIV/0!</v>
      </c>
      <c r="X705" t="e">
        <f t="shared" si="232"/>
        <v>#DIV/0!</v>
      </c>
      <c r="Y705" t="e">
        <f t="shared" si="233"/>
        <v>#DIV/0!</v>
      </c>
      <c r="Z705" t="e">
        <f t="shared" si="234"/>
        <v>#DIV/0!</v>
      </c>
      <c r="AA705" t="e">
        <f t="shared" si="235"/>
        <v>#DIV/0!</v>
      </c>
      <c r="AB705" t="e">
        <f t="shared" si="236"/>
        <v>#DIV/0!</v>
      </c>
      <c r="AC705" t="e">
        <f t="shared" si="237"/>
        <v>#DIV/0!</v>
      </c>
      <c r="AD705">
        <v>1</v>
      </c>
      <c r="AE705">
        <f t="shared" si="238"/>
        <v>0</v>
      </c>
    </row>
    <row r="706" spans="12:31" ht="16" x14ac:dyDescent="0.2">
      <c r="L706" s="24"/>
      <c r="M706" s="25">
        <f t="shared" si="221"/>
        <v>0</v>
      </c>
      <c r="N706" s="4">
        <f t="shared" si="222"/>
        <v>0.88035451142012677</v>
      </c>
      <c r="O706" s="26">
        <f t="shared" si="223"/>
        <v>0.93827208815999996</v>
      </c>
      <c r="P706" s="26">
        <f t="shared" si="224"/>
        <v>0</v>
      </c>
      <c r="Q706" s="26">
        <f t="shared" si="225"/>
        <v>0</v>
      </c>
      <c r="R706" s="26" t="e">
        <f t="shared" si="226"/>
        <v>#DIV/0!</v>
      </c>
      <c r="S706" s="27" t="e">
        <f t="shared" si="227"/>
        <v>#DIV/0!</v>
      </c>
      <c r="T706" s="27" t="e">
        <f t="shared" si="228"/>
        <v>#DIV/0!</v>
      </c>
      <c r="U706" s="28" t="e">
        <f t="shared" si="229"/>
        <v>#DIV/0!</v>
      </c>
      <c r="V706" t="e">
        <f t="shared" si="230"/>
        <v>#DIV/0!</v>
      </c>
      <c r="W706" t="e">
        <f t="shared" si="231"/>
        <v>#DIV/0!</v>
      </c>
      <c r="X706" t="e">
        <f t="shared" si="232"/>
        <v>#DIV/0!</v>
      </c>
      <c r="Y706" t="e">
        <f t="shared" si="233"/>
        <v>#DIV/0!</v>
      </c>
      <c r="Z706" t="e">
        <f t="shared" si="234"/>
        <v>#DIV/0!</v>
      </c>
      <c r="AA706" t="e">
        <f t="shared" si="235"/>
        <v>#DIV/0!</v>
      </c>
      <c r="AB706" t="e">
        <f t="shared" si="236"/>
        <v>#DIV/0!</v>
      </c>
      <c r="AC706" t="e">
        <f t="shared" si="237"/>
        <v>#DIV/0!</v>
      </c>
      <c r="AD706">
        <v>1</v>
      </c>
      <c r="AE706">
        <f t="shared" si="238"/>
        <v>0</v>
      </c>
    </row>
    <row r="707" spans="12:31" ht="16" x14ac:dyDescent="0.2">
      <c r="L707" s="24"/>
      <c r="M707" s="25">
        <f t="shared" si="221"/>
        <v>0</v>
      </c>
      <c r="N707" s="4">
        <f t="shared" si="222"/>
        <v>0.88035451142012677</v>
      </c>
      <c r="O707" s="26">
        <f t="shared" si="223"/>
        <v>0.93827208815999996</v>
      </c>
      <c r="P707" s="26">
        <f t="shared" si="224"/>
        <v>0</v>
      </c>
      <c r="Q707" s="26">
        <f t="shared" si="225"/>
        <v>0</v>
      </c>
      <c r="R707" s="26" t="e">
        <f t="shared" si="226"/>
        <v>#DIV/0!</v>
      </c>
      <c r="S707" s="27" t="e">
        <f t="shared" si="227"/>
        <v>#DIV/0!</v>
      </c>
      <c r="T707" s="27" t="e">
        <f t="shared" si="228"/>
        <v>#DIV/0!</v>
      </c>
      <c r="U707" s="28" t="e">
        <f t="shared" si="229"/>
        <v>#DIV/0!</v>
      </c>
      <c r="V707" t="e">
        <f t="shared" si="230"/>
        <v>#DIV/0!</v>
      </c>
      <c r="W707" t="e">
        <f t="shared" si="231"/>
        <v>#DIV/0!</v>
      </c>
      <c r="X707" t="e">
        <f t="shared" si="232"/>
        <v>#DIV/0!</v>
      </c>
      <c r="Y707" t="e">
        <f t="shared" si="233"/>
        <v>#DIV/0!</v>
      </c>
      <c r="Z707" t="e">
        <f t="shared" si="234"/>
        <v>#DIV/0!</v>
      </c>
      <c r="AA707" t="e">
        <f t="shared" si="235"/>
        <v>#DIV/0!</v>
      </c>
      <c r="AB707" t="e">
        <f t="shared" si="236"/>
        <v>#DIV/0!</v>
      </c>
      <c r="AC707" t="e">
        <f t="shared" si="237"/>
        <v>#DIV/0!</v>
      </c>
      <c r="AD707">
        <v>1</v>
      </c>
      <c r="AE707">
        <f t="shared" si="238"/>
        <v>0</v>
      </c>
    </row>
    <row r="708" spans="12:31" ht="16" x14ac:dyDescent="0.2">
      <c r="L708" s="24"/>
      <c r="M708" s="25">
        <f t="shared" ref="M708:M771" si="239">4*C708*(C708-E708)*Q708</f>
        <v>0</v>
      </c>
      <c r="N708" s="4">
        <f t="shared" ref="N708:N771" si="240">MP^2+2*MP*E708-M708</f>
        <v>0.88035451142012677</v>
      </c>
      <c r="O708" s="26">
        <f t="shared" ref="O708:O771" si="241">SQRT(N708)</f>
        <v>0.93827208815999996</v>
      </c>
      <c r="P708" s="26">
        <f t="shared" ref="P708:P771" si="242">PI()*D708/180</f>
        <v>0</v>
      </c>
      <c r="Q708" s="26">
        <f t="shared" ref="Q708:Q771" si="243">(SIN(P708/2))^2</f>
        <v>0</v>
      </c>
      <c r="R708" s="26" t="e">
        <f t="shared" ref="R708:R771" si="244">1/(1+2*(1+E708^2/M708)*(TAN(P708/2))^2)</f>
        <v>#DIV/0!</v>
      </c>
      <c r="S708" s="27" t="e">
        <f t="shared" ref="S708:S771" si="245">(1/137)*(C708-E708)*(N708-MP^2)/((4*PI()^2*M708*MP*C708)*(1-R708))</f>
        <v>#DIV/0!</v>
      </c>
      <c r="T708" s="27" t="e">
        <f t="shared" ref="T708:T771" si="246">F708/S708</f>
        <v>#DIV/0!</v>
      </c>
      <c r="U708" s="28" t="e">
        <f t="shared" ref="U708:U771" si="247">G708/S708</f>
        <v>#DIV/0!</v>
      </c>
      <c r="V708" t="e">
        <f t="shared" ref="V708:V771" si="248">4*(1/137)^2*(1-Q708)*(C708-E708)^2/M708^2</f>
        <v>#DIV/0!</v>
      </c>
      <c r="W708" t="e">
        <f t="shared" ref="W708:W771" si="249">(1/V708)*R708*(M708+E708^2)^2/M708^2</f>
        <v>#DIV/0!</v>
      </c>
      <c r="X708" t="e">
        <f t="shared" ref="X708:X771" si="250">(M708+E708^2)^2/(4*(1/137)^2*(C708-E708)^2*(1-Q708+2*Q708*(M708+E708^2)/M708))</f>
        <v>#DIV/0!</v>
      </c>
      <c r="Y708" t="e">
        <f t="shared" ref="Y708:Y771" si="251">AD708*X708*F708</f>
        <v>#DIV/0!</v>
      </c>
      <c r="Z708" t="e">
        <f t="shared" ref="Z708:Z771" si="252">AD708*X708*G708</f>
        <v>#DIV/0!</v>
      </c>
      <c r="AA708" t="e">
        <f t="shared" ref="AA708:AA771" si="253">R708</f>
        <v>#DIV/0!</v>
      </c>
      <c r="AB708" t="e">
        <f t="shared" ref="AB708:AB771" si="254">Y708/(0.1973269^2*10000000)</f>
        <v>#DIV/0!</v>
      </c>
      <c r="AC708" t="e">
        <f t="shared" ref="AC708:AC771" si="255">Z708/(0.1973269^2*10000000)</f>
        <v>#DIV/0!</v>
      </c>
      <c r="AD708">
        <v>1</v>
      </c>
      <c r="AE708">
        <f t="shared" ref="AE708:AE771" si="256">SQRT(M708+E708^2)</f>
        <v>0</v>
      </c>
    </row>
    <row r="709" spans="12:31" ht="16" x14ac:dyDescent="0.2">
      <c r="L709" s="24"/>
      <c r="M709" s="25">
        <f t="shared" si="239"/>
        <v>0</v>
      </c>
      <c r="N709" s="4">
        <f t="shared" si="240"/>
        <v>0.88035451142012677</v>
      </c>
      <c r="O709" s="26">
        <f t="shared" si="241"/>
        <v>0.93827208815999996</v>
      </c>
      <c r="P709" s="26">
        <f t="shared" si="242"/>
        <v>0</v>
      </c>
      <c r="Q709" s="26">
        <f t="shared" si="243"/>
        <v>0</v>
      </c>
      <c r="R709" s="26" t="e">
        <f t="shared" si="244"/>
        <v>#DIV/0!</v>
      </c>
      <c r="S709" s="27" t="e">
        <f t="shared" si="245"/>
        <v>#DIV/0!</v>
      </c>
      <c r="T709" s="27" t="e">
        <f t="shared" si="246"/>
        <v>#DIV/0!</v>
      </c>
      <c r="U709" s="28" t="e">
        <f t="shared" si="247"/>
        <v>#DIV/0!</v>
      </c>
      <c r="V709" t="e">
        <f t="shared" si="248"/>
        <v>#DIV/0!</v>
      </c>
      <c r="W709" t="e">
        <f t="shared" si="249"/>
        <v>#DIV/0!</v>
      </c>
      <c r="X709" t="e">
        <f t="shared" si="250"/>
        <v>#DIV/0!</v>
      </c>
      <c r="Y709" t="e">
        <f t="shared" si="251"/>
        <v>#DIV/0!</v>
      </c>
      <c r="Z709" t="e">
        <f t="shared" si="252"/>
        <v>#DIV/0!</v>
      </c>
      <c r="AA709" t="e">
        <f t="shared" si="253"/>
        <v>#DIV/0!</v>
      </c>
      <c r="AB709" t="e">
        <f t="shared" si="254"/>
        <v>#DIV/0!</v>
      </c>
      <c r="AC709" t="e">
        <f t="shared" si="255"/>
        <v>#DIV/0!</v>
      </c>
      <c r="AD709">
        <v>1</v>
      </c>
      <c r="AE709">
        <f t="shared" si="256"/>
        <v>0</v>
      </c>
    </row>
    <row r="710" spans="12:31" ht="16" x14ac:dyDescent="0.2">
      <c r="L710" s="24"/>
      <c r="M710" s="25">
        <f t="shared" si="239"/>
        <v>0</v>
      </c>
      <c r="N710" s="4">
        <f t="shared" si="240"/>
        <v>0.88035451142012677</v>
      </c>
      <c r="O710" s="26">
        <f t="shared" si="241"/>
        <v>0.93827208815999996</v>
      </c>
      <c r="P710" s="26">
        <f t="shared" si="242"/>
        <v>0</v>
      </c>
      <c r="Q710" s="26">
        <f t="shared" si="243"/>
        <v>0</v>
      </c>
      <c r="R710" s="26" t="e">
        <f t="shared" si="244"/>
        <v>#DIV/0!</v>
      </c>
      <c r="S710" s="27" t="e">
        <f t="shared" si="245"/>
        <v>#DIV/0!</v>
      </c>
      <c r="T710" s="27" t="e">
        <f t="shared" si="246"/>
        <v>#DIV/0!</v>
      </c>
      <c r="U710" s="28" t="e">
        <f t="shared" si="247"/>
        <v>#DIV/0!</v>
      </c>
      <c r="V710" t="e">
        <f t="shared" si="248"/>
        <v>#DIV/0!</v>
      </c>
      <c r="W710" t="e">
        <f t="shared" si="249"/>
        <v>#DIV/0!</v>
      </c>
      <c r="X710" t="e">
        <f t="shared" si="250"/>
        <v>#DIV/0!</v>
      </c>
      <c r="Y710" t="e">
        <f t="shared" si="251"/>
        <v>#DIV/0!</v>
      </c>
      <c r="Z710" t="e">
        <f t="shared" si="252"/>
        <v>#DIV/0!</v>
      </c>
      <c r="AA710" t="e">
        <f t="shared" si="253"/>
        <v>#DIV/0!</v>
      </c>
      <c r="AB710" t="e">
        <f t="shared" si="254"/>
        <v>#DIV/0!</v>
      </c>
      <c r="AC710" t="e">
        <f t="shared" si="255"/>
        <v>#DIV/0!</v>
      </c>
      <c r="AD710">
        <v>1</v>
      </c>
      <c r="AE710">
        <f t="shared" si="256"/>
        <v>0</v>
      </c>
    </row>
    <row r="711" spans="12:31" ht="16" x14ac:dyDescent="0.2">
      <c r="L711" s="24"/>
      <c r="M711" s="25">
        <f t="shared" si="239"/>
        <v>0</v>
      </c>
      <c r="N711" s="4">
        <f t="shared" si="240"/>
        <v>0.88035451142012677</v>
      </c>
      <c r="O711" s="26">
        <f t="shared" si="241"/>
        <v>0.93827208815999996</v>
      </c>
      <c r="P711" s="26">
        <f t="shared" si="242"/>
        <v>0</v>
      </c>
      <c r="Q711" s="26">
        <f t="shared" si="243"/>
        <v>0</v>
      </c>
      <c r="R711" s="26" t="e">
        <f t="shared" si="244"/>
        <v>#DIV/0!</v>
      </c>
      <c r="S711" s="27" t="e">
        <f t="shared" si="245"/>
        <v>#DIV/0!</v>
      </c>
      <c r="T711" s="27" t="e">
        <f t="shared" si="246"/>
        <v>#DIV/0!</v>
      </c>
      <c r="U711" s="28" t="e">
        <f t="shared" si="247"/>
        <v>#DIV/0!</v>
      </c>
      <c r="V711" t="e">
        <f t="shared" si="248"/>
        <v>#DIV/0!</v>
      </c>
      <c r="W711" t="e">
        <f t="shared" si="249"/>
        <v>#DIV/0!</v>
      </c>
      <c r="X711" t="e">
        <f t="shared" si="250"/>
        <v>#DIV/0!</v>
      </c>
      <c r="Y711" t="e">
        <f t="shared" si="251"/>
        <v>#DIV/0!</v>
      </c>
      <c r="Z711" t="e">
        <f t="shared" si="252"/>
        <v>#DIV/0!</v>
      </c>
      <c r="AA711" t="e">
        <f t="shared" si="253"/>
        <v>#DIV/0!</v>
      </c>
      <c r="AB711" t="e">
        <f t="shared" si="254"/>
        <v>#DIV/0!</v>
      </c>
      <c r="AC711" t="e">
        <f t="shared" si="255"/>
        <v>#DIV/0!</v>
      </c>
      <c r="AD711">
        <v>1</v>
      </c>
      <c r="AE711">
        <f t="shared" si="256"/>
        <v>0</v>
      </c>
    </row>
    <row r="712" spans="12:31" ht="16" x14ac:dyDescent="0.2">
      <c r="L712" s="24"/>
      <c r="M712" s="25">
        <f t="shared" si="239"/>
        <v>0</v>
      </c>
      <c r="N712" s="4">
        <f t="shared" si="240"/>
        <v>0.88035451142012677</v>
      </c>
      <c r="O712" s="26">
        <f t="shared" si="241"/>
        <v>0.93827208815999996</v>
      </c>
      <c r="P712" s="26">
        <f t="shared" si="242"/>
        <v>0</v>
      </c>
      <c r="Q712" s="26">
        <f t="shared" si="243"/>
        <v>0</v>
      </c>
      <c r="R712" s="26" t="e">
        <f t="shared" si="244"/>
        <v>#DIV/0!</v>
      </c>
      <c r="S712" s="27" t="e">
        <f t="shared" si="245"/>
        <v>#DIV/0!</v>
      </c>
      <c r="T712" s="27" t="e">
        <f t="shared" si="246"/>
        <v>#DIV/0!</v>
      </c>
      <c r="U712" s="28" t="e">
        <f t="shared" si="247"/>
        <v>#DIV/0!</v>
      </c>
      <c r="V712" t="e">
        <f t="shared" si="248"/>
        <v>#DIV/0!</v>
      </c>
      <c r="W712" t="e">
        <f t="shared" si="249"/>
        <v>#DIV/0!</v>
      </c>
      <c r="X712" t="e">
        <f t="shared" si="250"/>
        <v>#DIV/0!</v>
      </c>
      <c r="Y712" t="e">
        <f t="shared" si="251"/>
        <v>#DIV/0!</v>
      </c>
      <c r="Z712" t="e">
        <f t="shared" si="252"/>
        <v>#DIV/0!</v>
      </c>
      <c r="AA712" t="e">
        <f t="shared" si="253"/>
        <v>#DIV/0!</v>
      </c>
      <c r="AB712" t="e">
        <f t="shared" si="254"/>
        <v>#DIV/0!</v>
      </c>
      <c r="AC712" t="e">
        <f t="shared" si="255"/>
        <v>#DIV/0!</v>
      </c>
      <c r="AD712">
        <v>1</v>
      </c>
      <c r="AE712">
        <f t="shared" si="256"/>
        <v>0</v>
      </c>
    </row>
    <row r="713" spans="12:31" ht="16" x14ac:dyDescent="0.2">
      <c r="L713" s="24"/>
      <c r="M713" s="25">
        <f t="shared" si="239"/>
        <v>0</v>
      </c>
      <c r="N713" s="4">
        <f t="shared" si="240"/>
        <v>0.88035451142012677</v>
      </c>
      <c r="O713" s="26">
        <f t="shared" si="241"/>
        <v>0.93827208815999996</v>
      </c>
      <c r="P713" s="26">
        <f t="shared" si="242"/>
        <v>0</v>
      </c>
      <c r="Q713" s="26">
        <f t="shared" si="243"/>
        <v>0</v>
      </c>
      <c r="R713" s="26" t="e">
        <f t="shared" si="244"/>
        <v>#DIV/0!</v>
      </c>
      <c r="S713" s="27" t="e">
        <f t="shared" si="245"/>
        <v>#DIV/0!</v>
      </c>
      <c r="T713" s="27" t="e">
        <f t="shared" si="246"/>
        <v>#DIV/0!</v>
      </c>
      <c r="U713" s="28" t="e">
        <f t="shared" si="247"/>
        <v>#DIV/0!</v>
      </c>
      <c r="V713" t="e">
        <f t="shared" si="248"/>
        <v>#DIV/0!</v>
      </c>
      <c r="W713" t="e">
        <f t="shared" si="249"/>
        <v>#DIV/0!</v>
      </c>
      <c r="X713" t="e">
        <f t="shared" si="250"/>
        <v>#DIV/0!</v>
      </c>
      <c r="Y713" t="e">
        <f t="shared" si="251"/>
        <v>#DIV/0!</v>
      </c>
      <c r="Z713" t="e">
        <f t="shared" si="252"/>
        <v>#DIV/0!</v>
      </c>
      <c r="AA713" t="e">
        <f t="shared" si="253"/>
        <v>#DIV/0!</v>
      </c>
      <c r="AB713" t="e">
        <f t="shared" si="254"/>
        <v>#DIV/0!</v>
      </c>
      <c r="AC713" t="e">
        <f t="shared" si="255"/>
        <v>#DIV/0!</v>
      </c>
      <c r="AD713">
        <v>1</v>
      </c>
      <c r="AE713">
        <f t="shared" si="256"/>
        <v>0</v>
      </c>
    </row>
    <row r="714" spans="12:31" ht="16" x14ac:dyDescent="0.2">
      <c r="L714" s="24"/>
      <c r="M714" s="25">
        <f t="shared" si="239"/>
        <v>0</v>
      </c>
      <c r="N714" s="4">
        <f t="shared" si="240"/>
        <v>0.88035451142012677</v>
      </c>
      <c r="O714" s="26">
        <f t="shared" si="241"/>
        <v>0.93827208815999996</v>
      </c>
      <c r="P714" s="26">
        <f t="shared" si="242"/>
        <v>0</v>
      </c>
      <c r="Q714" s="26">
        <f t="shared" si="243"/>
        <v>0</v>
      </c>
      <c r="R714" s="26" t="e">
        <f t="shared" si="244"/>
        <v>#DIV/0!</v>
      </c>
      <c r="S714" s="27" t="e">
        <f t="shared" si="245"/>
        <v>#DIV/0!</v>
      </c>
      <c r="T714" s="27" t="e">
        <f t="shared" si="246"/>
        <v>#DIV/0!</v>
      </c>
      <c r="U714" s="28" t="e">
        <f t="shared" si="247"/>
        <v>#DIV/0!</v>
      </c>
      <c r="V714" t="e">
        <f t="shared" si="248"/>
        <v>#DIV/0!</v>
      </c>
      <c r="W714" t="e">
        <f t="shared" si="249"/>
        <v>#DIV/0!</v>
      </c>
      <c r="X714" t="e">
        <f t="shared" si="250"/>
        <v>#DIV/0!</v>
      </c>
      <c r="Y714" t="e">
        <f t="shared" si="251"/>
        <v>#DIV/0!</v>
      </c>
      <c r="Z714" t="e">
        <f t="shared" si="252"/>
        <v>#DIV/0!</v>
      </c>
      <c r="AA714" t="e">
        <f t="shared" si="253"/>
        <v>#DIV/0!</v>
      </c>
      <c r="AB714" t="e">
        <f t="shared" si="254"/>
        <v>#DIV/0!</v>
      </c>
      <c r="AC714" t="e">
        <f t="shared" si="255"/>
        <v>#DIV/0!</v>
      </c>
      <c r="AD714">
        <v>1</v>
      </c>
      <c r="AE714">
        <f t="shared" si="256"/>
        <v>0</v>
      </c>
    </row>
    <row r="715" spans="12:31" ht="16" x14ac:dyDescent="0.2">
      <c r="L715" s="24"/>
      <c r="M715" s="25">
        <f t="shared" si="239"/>
        <v>0</v>
      </c>
      <c r="N715" s="4">
        <f t="shared" si="240"/>
        <v>0.88035451142012677</v>
      </c>
      <c r="O715" s="26">
        <f t="shared" si="241"/>
        <v>0.93827208815999996</v>
      </c>
      <c r="P715" s="26">
        <f t="shared" si="242"/>
        <v>0</v>
      </c>
      <c r="Q715" s="26">
        <f t="shared" si="243"/>
        <v>0</v>
      </c>
      <c r="R715" s="26" t="e">
        <f t="shared" si="244"/>
        <v>#DIV/0!</v>
      </c>
      <c r="S715" s="27" t="e">
        <f t="shared" si="245"/>
        <v>#DIV/0!</v>
      </c>
      <c r="T715" s="27" t="e">
        <f t="shared" si="246"/>
        <v>#DIV/0!</v>
      </c>
      <c r="U715" s="28" t="e">
        <f t="shared" si="247"/>
        <v>#DIV/0!</v>
      </c>
      <c r="V715" t="e">
        <f t="shared" si="248"/>
        <v>#DIV/0!</v>
      </c>
      <c r="W715" t="e">
        <f t="shared" si="249"/>
        <v>#DIV/0!</v>
      </c>
      <c r="X715" t="e">
        <f t="shared" si="250"/>
        <v>#DIV/0!</v>
      </c>
      <c r="Y715" t="e">
        <f t="shared" si="251"/>
        <v>#DIV/0!</v>
      </c>
      <c r="Z715" t="e">
        <f t="shared" si="252"/>
        <v>#DIV/0!</v>
      </c>
      <c r="AA715" t="e">
        <f t="shared" si="253"/>
        <v>#DIV/0!</v>
      </c>
      <c r="AB715" t="e">
        <f t="shared" si="254"/>
        <v>#DIV/0!</v>
      </c>
      <c r="AC715" t="e">
        <f t="shared" si="255"/>
        <v>#DIV/0!</v>
      </c>
      <c r="AD715">
        <v>1</v>
      </c>
      <c r="AE715">
        <f t="shared" si="256"/>
        <v>0</v>
      </c>
    </row>
    <row r="716" spans="12:31" ht="16" x14ac:dyDescent="0.2">
      <c r="L716" s="24"/>
      <c r="M716" s="25">
        <f t="shared" si="239"/>
        <v>0</v>
      </c>
      <c r="N716" s="4">
        <f t="shared" si="240"/>
        <v>0.88035451142012677</v>
      </c>
      <c r="O716" s="26">
        <f t="shared" si="241"/>
        <v>0.93827208815999996</v>
      </c>
      <c r="P716" s="26">
        <f t="shared" si="242"/>
        <v>0</v>
      </c>
      <c r="Q716" s="26">
        <f t="shared" si="243"/>
        <v>0</v>
      </c>
      <c r="R716" s="26" t="e">
        <f t="shared" si="244"/>
        <v>#DIV/0!</v>
      </c>
      <c r="S716" s="27" t="e">
        <f t="shared" si="245"/>
        <v>#DIV/0!</v>
      </c>
      <c r="T716" s="27" t="e">
        <f t="shared" si="246"/>
        <v>#DIV/0!</v>
      </c>
      <c r="U716" s="28" t="e">
        <f t="shared" si="247"/>
        <v>#DIV/0!</v>
      </c>
      <c r="V716" t="e">
        <f t="shared" si="248"/>
        <v>#DIV/0!</v>
      </c>
      <c r="W716" t="e">
        <f t="shared" si="249"/>
        <v>#DIV/0!</v>
      </c>
      <c r="X716" t="e">
        <f t="shared" si="250"/>
        <v>#DIV/0!</v>
      </c>
      <c r="Y716" t="e">
        <f t="shared" si="251"/>
        <v>#DIV/0!</v>
      </c>
      <c r="Z716" t="e">
        <f t="shared" si="252"/>
        <v>#DIV/0!</v>
      </c>
      <c r="AA716" t="e">
        <f t="shared" si="253"/>
        <v>#DIV/0!</v>
      </c>
      <c r="AB716" t="e">
        <f t="shared" si="254"/>
        <v>#DIV/0!</v>
      </c>
      <c r="AC716" t="e">
        <f t="shared" si="255"/>
        <v>#DIV/0!</v>
      </c>
      <c r="AD716">
        <v>1</v>
      </c>
      <c r="AE716">
        <f t="shared" si="256"/>
        <v>0</v>
      </c>
    </row>
    <row r="717" spans="12:31" ht="16" x14ac:dyDescent="0.2">
      <c r="L717" s="24"/>
      <c r="M717" s="25">
        <f t="shared" si="239"/>
        <v>0</v>
      </c>
      <c r="N717" s="4">
        <f t="shared" si="240"/>
        <v>0.88035451142012677</v>
      </c>
      <c r="O717" s="26">
        <f t="shared" si="241"/>
        <v>0.93827208815999996</v>
      </c>
      <c r="P717" s="26">
        <f t="shared" si="242"/>
        <v>0</v>
      </c>
      <c r="Q717" s="26">
        <f t="shared" si="243"/>
        <v>0</v>
      </c>
      <c r="R717" s="26" t="e">
        <f t="shared" si="244"/>
        <v>#DIV/0!</v>
      </c>
      <c r="S717" s="27" t="e">
        <f t="shared" si="245"/>
        <v>#DIV/0!</v>
      </c>
      <c r="T717" s="27" t="e">
        <f t="shared" si="246"/>
        <v>#DIV/0!</v>
      </c>
      <c r="U717" s="28" t="e">
        <f t="shared" si="247"/>
        <v>#DIV/0!</v>
      </c>
      <c r="V717" t="e">
        <f t="shared" si="248"/>
        <v>#DIV/0!</v>
      </c>
      <c r="W717" t="e">
        <f t="shared" si="249"/>
        <v>#DIV/0!</v>
      </c>
      <c r="X717" t="e">
        <f t="shared" si="250"/>
        <v>#DIV/0!</v>
      </c>
      <c r="Y717" t="e">
        <f t="shared" si="251"/>
        <v>#DIV/0!</v>
      </c>
      <c r="Z717" t="e">
        <f t="shared" si="252"/>
        <v>#DIV/0!</v>
      </c>
      <c r="AA717" t="e">
        <f t="shared" si="253"/>
        <v>#DIV/0!</v>
      </c>
      <c r="AB717" t="e">
        <f t="shared" si="254"/>
        <v>#DIV/0!</v>
      </c>
      <c r="AC717" t="e">
        <f t="shared" si="255"/>
        <v>#DIV/0!</v>
      </c>
      <c r="AD717">
        <v>1</v>
      </c>
      <c r="AE717">
        <f t="shared" si="256"/>
        <v>0</v>
      </c>
    </row>
    <row r="718" spans="12:31" ht="16" x14ac:dyDescent="0.2">
      <c r="L718" s="24"/>
      <c r="M718" s="25">
        <f t="shared" si="239"/>
        <v>0</v>
      </c>
      <c r="N718" s="4">
        <f t="shared" si="240"/>
        <v>0.88035451142012677</v>
      </c>
      <c r="O718" s="26">
        <f t="shared" si="241"/>
        <v>0.93827208815999996</v>
      </c>
      <c r="P718" s="26">
        <f t="shared" si="242"/>
        <v>0</v>
      </c>
      <c r="Q718" s="26">
        <f t="shared" si="243"/>
        <v>0</v>
      </c>
      <c r="R718" s="26" t="e">
        <f t="shared" si="244"/>
        <v>#DIV/0!</v>
      </c>
      <c r="S718" s="27" t="e">
        <f t="shared" si="245"/>
        <v>#DIV/0!</v>
      </c>
      <c r="T718" s="27" t="e">
        <f t="shared" si="246"/>
        <v>#DIV/0!</v>
      </c>
      <c r="U718" s="28" t="e">
        <f t="shared" si="247"/>
        <v>#DIV/0!</v>
      </c>
      <c r="V718" t="e">
        <f t="shared" si="248"/>
        <v>#DIV/0!</v>
      </c>
      <c r="W718" t="e">
        <f t="shared" si="249"/>
        <v>#DIV/0!</v>
      </c>
      <c r="X718" t="e">
        <f t="shared" si="250"/>
        <v>#DIV/0!</v>
      </c>
      <c r="Y718" t="e">
        <f t="shared" si="251"/>
        <v>#DIV/0!</v>
      </c>
      <c r="Z718" t="e">
        <f t="shared" si="252"/>
        <v>#DIV/0!</v>
      </c>
      <c r="AA718" t="e">
        <f t="shared" si="253"/>
        <v>#DIV/0!</v>
      </c>
      <c r="AB718" t="e">
        <f t="shared" si="254"/>
        <v>#DIV/0!</v>
      </c>
      <c r="AC718" t="e">
        <f t="shared" si="255"/>
        <v>#DIV/0!</v>
      </c>
      <c r="AD718">
        <v>1</v>
      </c>
      <c r="AE718">
        <f t="shared" si="256"/>
        <v>0</v>
      </c>
    </row>
    <row r="719" spans="12:31" ht="16" x14ac:dyDescent="0.2">
      <c r="L719" s="24"/>
      <c r="M719" s="25">
        <f t="shared" si="239"/>
        <v>0</v>
      </c>
      <c r="N719" s="4">
        <f t="shared" si="240"/>
        <v>0.88035451142012677</v>
      </c>
      <c r="O719" s="26">
        <f t="shared" si="241"/>
        <v>0.93827208815999996</v>
      </c>
      <c r="P719" s="26">
        <f t="shared" si="242"/>
        <v>0</v>
      </c>
      <c r="Q719" s="26">
        <f t="shared" si="243"/>
        <v>0</v>
      </c>
      <c r="R719" s="26" t="e">
        <f t="shared" si="244"/>
        <v>#DIV/0!</v>
      </c>
      <c r="S719" s="27" t="e">
        <f t="shared" si="245"/>
        <v>#DIV/0!</v>
      </c>
      <c r="T719" s="27" t="e">
        <f t="shared" si="246"/>
        <v>#DIV/0!</v>
      </c>
      <c r="U719" s="28" t="e">
        <f t="shared" si="247"/>
        <v>#DIV/0!</v>
      </c>
      <c r="V719" t="e">
        <f t="shared" si="248"/>
        <v>#DIV/0!</v>
      </c>
      <c r="W719" t="e">
        <f t="shared" si="249"/>
        <v>#DIV/0!</v>
      </c>
      <c r="X719" t="e">
        <f t="shared" si="250"/>
        <v>#DIV/0!</v>
      </c>
      <c r="Y719" t="e">
        <f t="shared" si="251"/>
        <v>#DIV/0!</v>
      </c>
      <c r="Z719" t="e">
        <f t="shared" si="252"/>
        <v>#DIV/0!</v>
      </c>
      <c r="AA719" t="e">
        <f t="shared" si="253"/>
        <v>#DIV/0!</v>
      </c>
      <c r="AB719" t="e">
        <f t="shared" si="254"/>
        <v>#DIV/0!</v>
      </c>
      <c r="AC719" t="e">
        <f t="shared" si="255"/>
        <v>#DIV/0!</v>
      </c>
      <c r="AD719">
        <v>1</v>
      </c>
      <c r="AE719">
        <f t="shared" si="256"/>
        <v>0</v>
      </c>
    </row>
    <row r="720" spans="12:31" ht="16" x14ac:dyDescent="0.2">
      <c r="L720" s="24"/>
      <c r="M720" s="25">
        <f t="shared" si="239"/>
        <v>0</v>
      </c>
      <c r="N720" s="4">
        <f t="shared" si="240"/>
        <v>0.88035451142012677</v>
      </c>
      <c r="O720" s="26">
        <f t="shared" si="241"/>
        <v>0.93827208815999996</v>
      </c>
      <c r="P720" s="26">
        <f t="shared" si="242"/>
        <v>0</v>
      </c>
      <c r="Q720" s="26">
        <f t="shared" si="243"/>
        <v>0</v>
      </c>
      <c r="R720" s="26" t="e">
        <f t="shared" si="244"/>
        <v>#DIV/0!</v>
      </c>
      <c r="S720" s="27" t="e">
        <f t="shared" si="245"/>
        <v>#DIV/0!</v>
      </c>
      <c r="T720" s="27" t="e">
        <f t="shared" si="246"/>
        <v>#DIV/0!</v>
      </c>
      <c r="U720" s="28" t="e">
        <f t="shared" si="247"/>
        <v>#DIV/0!</v>
      </c>
      <c r="V720" t="e">
        <f t="shared" si="248"/>
        <v>#DIV/0!</v>
      </c>
      <c r="W720" t="e">
        <f t="shared" si="249"/>
        <v>#DIV/0!</v>
      </c>
      <c r="X720" t="e">
        <f t="shared" si="250"/>
        <v>#DIV/0!</v>
      </c>
      <c r="Y720" t="e">
        <f t="shared" si="251"/>
        <v>#DIV/0!</v>
      </c>
      <c r="Z720" t="e">
        <f t="shared" si="252"/>
        <v>#DIV/0!</v>
      </c>
      <c r="AA720" t="e">
        <f t="shared" si="253"/>
        <v>#DIV/0!</v>
      </c>
      <c r="AB720" t="e">
        <f t="shared" si="254"/>
        <v>#DIV/0!</v>
      </c>
      <c r="AC720" t="e">
        <f t="shared" si="255"/>
        <v>#DIV/0!</v>
      </c>
      <c r="AD720">
        <v>1</v>
      </c>
      <c r="AE720">
        <f t="shared" si="256"/>
        <v>0</v>
      </c>
    </row>
    <row r="721" spans="12:31" ht="16" x14ac:dyDescent="0.2">
      <c r="L721" s="24"/>
      <c r="M721" s="25">
        <f t="shared" si="239"/>
        <v>0</v>
      </c>
      <c r="N721" s="4">
        <f t="shared" si="240"/>
        <v>0.88035451142012677</v>
      </c>
      <c r="O721" s="26">
        <f t="shared" si="241"/>
        <v>0.93827208815999996</v>
      </c>
      <c r="P721" s="26">
        <f t="shared" si="242"/>
        <v>0</v>
      </c>
      <c r="Q721" s="26">
        <f t="shared" si="243"/>
        <v>0</v>
      </c>
      <c r="R721" s="26" t="e">
        <f t="shared" si="244"/>
        <v>#DIV/0!</v>
      </c>
      <c r="S721" s="27" t="e">
        <f t="shared" si="245"/>
        <v>#DIV/0!</v>
      </c>
      <c r="T721" s="27" t="e">
        <f t="shared" si="246"/>
        <v>#DIV/0!</v>
      </c>
      <c r="U721" s="28" t="e">
        <f t="shared" si="247"/>
        <v>#DIV/0!</v>
      </c>
      <c r="V721" t="e">
        <f t="shared" si="248"/>
        <v>#DIV/0!</v>
      </c>
      <c r="W721" t="e">
        <f t="shared" si="249"/>
        <v>#DIV/0!</v>
      </c>
      <c r="X721" t="e">
        <f t="shared" si="250"/>
        <v>#DIV/0!</v>
      </c>
      <c r="Y721" t="e">
        <f t="shared" si="251"/>
        <v>#DIV/0!</v>
      </c>
      <c r="Z721" t="e">
        <f t="shared" si="252"/>
        <v>#DIV/0!</v>
      </c>
      <c r="AA721" t="e">
        <f t="shared" si="253"/>
        <v>#DIV/0!</v>
      </c>
      <c r="AB721" t="e">
        <f t="shared" si="254"/>
        <v>#DIV/0!</v>
      </c>
      <c r="AC721" t="e">
        <f t="shared" si="255"/>
        <v>#DIV/0!</v>
      </c>
      <c r="AD721">
        <v>1</v>
      </c>
      <c r="AE721">
        <f t="shared" si="256"/>
        <v>0</v>
      </c>
    </row>
    <row r="722" spans="12:31" ht="16" x14ac:dyDescent="0.2">
      <c r="L722" s="24"/>
      <c r="M722" s="25">
        <f t="shared" si="239"/>
        <v>0</v>
      </c>
      <c r="N722" s="4">
        <f t="shared" si="240"/>
        <v>0.88035451142012677</v>
      </c>
      <c r="O722" s="26">
        <f t="shared" si="241"/>
        <v>0.93827208815999996</v>
      </c>
      <c r="P722" s="26">
        <f t="shared" si="242"/>
        <v>0</v>
      </c>
      <c r="Q722" s="26">
        <f t="shared" si="243"/>
        <v>0</v>
      </c>
      <c r="R722" s="26" t="e">
        <f t="shared" si="244"/>
        <v>#DIV/0!</v>
      </c>
      <c r="S722" s="27" t="e">
        <f t="shared" si="245"/>
        <v>#DIV/0!</v>
      </c>
      <c r="T722" s="27" t="e">
        <f t="shared" si="246"/>
        <v>#DIV/0!</v>
      </c>
      <c r="U722" s="28" t="e">
        <f t="shared" si="247"/>
        <v>#DIV/0!</v>
      </c>
      <c r="V722" t="e">
        <f t="shared" si="248"/>
        <v>#DIV/0!</v>
      </c>
      <c r="W722" t="e">
        <f t="shared" si="249"/>
        <v>#DIV/0!</v>
      </c>
      <c r="X722" t="e">
        <f t="shared" si="250"/>
        <v>#DIV/0!</v>
      </c>
      <c r="Y722" t="e">
        <f t="shared" si="251"/>
        <v>#DIV/0!</v>
      </c>
      <c r="Z722" t="e">
        <f t="shared" si="252"/>
        <v>#DIV/0!</v>
      </c>
      <c r="AA722" t="e">
        <f t="shared" si="253"/>
        <v>#DIV/0!</v>
      </c>
      <c r="AB722" t="e">
        <f t="shared" si="254"/>
        <v>#DIV/0!</v>
      </c>
      <c r="AC722" t="e">
        <f t="shared" si="255"/>
        <v>#DIV/0!</v>
      </c>
      <c r="AD722">
        <v>1</v>
      </c>
      <c r="AE722">
        <f t="shared" si="256"/>
        <v>0</v>
      </c>
    </row>
    <row r="723" spans="12:31" ht="16" x14ac:dyDescent="0.2">
      <c r="L723" s="24"/>
      <c r="M723" s="25">
        <f t="shared" si="239"/>
        <v>0</v>
      </c>
      <c r="N723" s="4">
        <f t="shared" si="240"/>
        <v>0.88035451142012677</v>
      </c>
      <c r="O723" s="26">
        <f t="shared" si="241"/>
        <v>0.93827208815999996</v>
      </c>
      <c r="P723" s="26">
        <f t="shared" si="242"/>
        <v>0</v>
      </c>
      <c r="Q723" s="26">
        <f t="shared" si="243"/>
        <v>0</v>
      </c>
      <c r="R723" s="26" t="e">
        <f t="shared" si="244"/>
        <v>#DIV/0!</v>
      </c>
      <c r="S723" s="27" t="e">
        <f t="shared" si="245"/>
        <v>#DIV/0!</v>
      </c>
      <c r="T723" s="27" t="e">
        <f t="shared" si="246"/>
        <v>#DIV/0!</v>
      </c>
      <c r="U723" s="28" t="e">
        <f t="shared" si="247"/>
        <v>#DIV/0!</v>
      </c>
      <c r="V723" t="e">
        <f t="shared" si="248"/>
        <v>#DIV/0!</v>
      </c>
      <c r="W723" t="e">
        <f t="shared" si="249"/>
        <v>#DIV/0!</v>
      </c>
      <c r="X723" t="e">
        <f t="shared" si="250"/>
        <v>#DIV/0!</v>
      </c>
      <c r="Y723" t="e">
        <f t="shared" si="251"/>
        <v>#DIV/0!</v>
      </c>
      <c r="Z723" t="e">
        <f t="shared" si="252"/>
        <v>#DIV/0!</v>
      </c>
      <c r="AA723" t="e">
        <f t="shared" si="253"/>
        <v>#DIV/0!</v>
      </c>
      <c r="AB723" t="e">
        <f t="shared" si="254"/>
        <v>#DIV/0!</v>
      </c>
      <c r="AC723" t="e">
        <f t="shared" si="255"/>
        <v>#DIV/0!</v>
      </c>
      <c r="AD723">
        <v>1</v>
      </c>
      <c r="AE723">
        <f t="shared" si="256"/>
        <v>0</v>
      </c>
    </row>
    <row r="724" spans="12:31" ht="16" x14ac:dyDescent="0.2">
      <c r="L724" s="24"/>
      <c r="M724" s="25">
        <f t="shared" si="239"/>
        <v>0</v>
      </c>
      <c r="N724" s="4">
        <f t="shared" si="240"/>
        <v>0.88035451142012677</v>
      </c>
      <c r="O724" s="26">
        <f t="shared" si="241"/>
        <v>0.93827208815999996</v>
      </c>
      <c r="P724" s="26">
        <f t="shared" si="242"/>
        <v>0</v>
      </c>
      <c r="Q724" s="26">
        <f t="shared" si="243"/>
        <v>0</v>
      </c>
      <c r="R724" s="26" t="e">
        <f t="shared" si="244"/>
        <v>#DIV/0!</v>
      </c>
      <c r="S724" s="27" t="e">
        <f t="shared" si="245"/>
        <v>#DIV/0!</v>
      </c>
      <c r="T724" s="27" t="e">
        <f t="shared" si="246"/>
        <v>#DIV/0!</v>
      </c>
      <c r="U724" s="28" t="e">
        <f t="shared" si="247"/>
        <v>#DIV/0!</v>
      </c>
      <c r="V724" t="e">
        <f t="shared" si="248"/>
        <v>#DIV/0!</v>
      </c>
      <c r="W724" t="e">
        <f t="shared" si="249"/>
        <v>#DIV/0!</v>
      </c>
      <c r="X724" t="e">
        <f t="shared" si="250"/>
        <v>#DIV/0!</v>
      </c>
      <c r="Y724" t="e">
        <f t="shared" si="251"/>
        <v>#DIV/0!</v>
      </c>
      <c r="Z724" t="e">
        <f t="shared" si="252"/>
        <v>#DIV/0!</v>
      </c>
      <c r="AA724" t="e">
        <f t="shared" si="253"/>
        <v>#DIV/0!</v>
      </c>
      <c r="AB724" t="e">
        <f t="shared" si="254"/>
        <v>#DIV/0!</v>
      </c>
      <c r="AC724" t="e">
        <f t="shared" si="255"/>
        <v>#DIV/0!</v>
      </c>
      <c r="AD724">
        <v>1</v>
      </c>
      <c r="AE724">
        <f t="shared" si="256"/>
        <v>0</v>
      </c>
    </row>
    <row r="725" spans="12:31" ht="16" x14ac:dyDescent="0.2">
      <c r="L725" s="24"/>
      <c r="M725" s="25">
        <f t="shared" si="239"/>
        <v>0</v>
      </c>
      <c r="N725" s="4">
        <f t="shared" si="240"/>
        <v>0.88035451142012677</v>
      </c>
      <c r="O725" s="26">
        <f t="shared" si="241"/>
        <v>0.93827208815999996</v>
      </c>
      <c r="P725" s="26">
        <f t="shared" si="242"/>
        <v>0</v>
      </c>
      <c r="Q725" s="26">
        <f t="shared" si="243"/>
        <v>0</v>
      </c>
      <c r="R725" s="26" t="e">
        <f t="shared" si="244"/>
        <v>#DIV/0!</v>
      </c>
      <c r="S725" s="27" t="e">
        <f t="shared" si="245"/>
        <v>#DIV/0!</v>
      </c>
      <c r="T725" s="27" t="e">
        <f t="shared" si="246"/>
        <v>#DIV/0!</v>
      </c>
      <c r="U725" s="28" t="e">
        <f t="shared" si="247"/>
        <v>#DIV/0!</v>
      </c>
      <c r="V725" t="e">
        <f t="shared" si="248"/>
        <v>#DIV/0!</v>
      </c>
      <c r="W725" t="e">
        <f t="shared" si="249"/>
        <v>#DIV/0!</v>
      </c>
      <c r="X725" t="e">
        <f t="shared" si="250"/>
        <v>#DIV/0!</v>
      </c>
      <c r="Y725" t="e">
        <f t="shared" si="251"/>
        <v>#DIV/0!</v>
      </c>
      <c r="Z725" t="e">
        <f t="shared" si="252"/>
        <v>#DIV/0!</v>
      </c>
      <c r="AA725" t="e">
        <f t="shared" si="253"/>
        <v>#DIV/0!</v>
      </c>
      <c r="AB725" t="e">
        <f t="shared" si="254"/>
        <v>#DIV/0!</v>
      </c>
      <c r="AC725" t="e">
        <f t="shared" si="255"/>
        <v>#DIV/0!</v>
      </c>
      <c r="AD725">
        <v>1</v>
      </c>
      <c r="AE725">
        <f t="shared" si="256"/>
        <v>0</v>
      </c>
    </row>
    <row r="726" spans="12:31" ht="16" x14ac:dyDescent="0.2">
      <c r="L726" s="24"/>
      <c r="M726" s="25">
        <f t="shared" si="239"/>
        <v>0</v>
      </c>
      <c r="N726" s="4">
        <f t="shared" si="240"/>
        <v>0.88035451142012677</v>
      </c>
      <c r="O726" s="26">
        <f t="shared" si="241"/>
        <v>0.93827208815999996</v>
      </c>
      <c r="P726" s="26">
        <f t="shared" si="242"/>
        <v>0</v>
      </c>
      <c r="Q726" s="26">
        <f t="shared" si="243"/>
        <v>0</v>
      </c>
      <c r="R726" s="26" t="e">
        <f t="shared" si="244"/>
        <v>#DIV/0!</v>
      </c>
      <c r="S726" s="27" t="e">
        <f t="shared" si="245"/>
        <v>#DIV/0!</v>
      </c>
      <c r="T726" s="27" t="e">
        <f t="shared" si="246"/>
        <v>#DIV/0!</v>
      </c>
      <c r="U726" s="28" t="e">
        <f t="shared" si="247"/>
        <v>#DIV/0!</v>
      </c>
      <c r="V726" t="e">
        <f t="shared" si="248"/>
        <v>#DIV/0!</v>
      </c>
      <c r="W726" t="e">
        <f t="shared" si="249"/>
        <v>#DIV/0!</v>
      </c>
      <c r="X726" t="e">
        <f t="shared" si="250"/>
        <v>#DIV/0!</v>
      </c>
      <c r="Y726" t="e">
        <f t="shared" si="251"/>
        <v>#DIV/0!</v>
      </c>
      <c r="Z726" t="e">
        <f t="shared" si="252"/>
        <v>#DIV/0!</v>
      </c>
      <c r="AA726" t="e">
        <f t="shared" si="253"/>
        <v>#DIV/0!</v>
      </c>
      <c r="AB726" t="e">
        <f t="shared" si="254"/>
        <v>#DIV/0!</v>
      </c>
      <c r="AC726" t="e">
        <f t="shared" si="255"/>
        <v>#DIV/0!</v>
      </c>
      <c r="AD726">
        <v>1</v>
      </c>
      <c r="AE726">
        <f t="shared" si="256"/>
        <v>0</v>
      </c>
    </row>
    <row r="727" spans="12:31" ht="16" x14ac:dyDescent="0.2">
      <c r="L727" s="24"/>
      <c r="M727" s="25">
        <f t="shared" si="239"/>
        <v>0</v>
      </c>
      <c r="N727" s="4">
        <f t="shared" si="240"/>
        <v>0.88035451142012677</v>
      </c>
      <c r="O727" s="26">
        <f t="shared" si="241"/>
        <v>0.93827208815999996</v>
      </c>
      <c r="P727" s="26">
        <f t="shared" si="242"/>
        <v>0</v>
      </c>
      <c r="Q727" s="26">
        <f t="shared" si="243"/>
        <v>0</v>
      </c>
      <c r="R727" s="26" t="e">
        <f t="shared" si="244"/>
        <v>#DIV/0!</v>
      </c>
      <c r="S727" s="27" t="e">
        <f t="shared" si="245"/>
        <v>#DIV/0!</v>
      </c>
      <c r="T727" s="27" t="e">
        <f t="shared" si="246"/>
        <v>#DIV/0!</v>
      </c>
      <c r="U727" s="28" t="e">
        <f t="shared" si="247"/>
        <v>#DIV/0!</v>
      </c>
      <c r="V727" t="e">
        <f t="shared" si="248"/>
        <v>#DIV/0!</v>
      </c>
      <c r="W727" t="e">
        <f t="shared" si="249"/>
        <v>#DIV/0!</v>
      </c>
      <c r="X727" t="e">
        <f t="shared" si="250"/>
        <v>#DIV/0!</v>
      </c>
      <c r="Y727" t="e">
        <f t="shared" si="251"/>
        <v>#DIV/0!</v>
      </c>
      <c r="Z727" t="e">
        <f t="shared" si="252"/>
        <v>#DIV/0!</v>
      </c>
      <c r="AA727" t="e">
        <f t="shared" si="253"/>
        <v>#DIV/0!</v>
      </c>
      <c r="AB727" t="e">
        <f t="shared" si="254"/>
        <v>#DIV/0!</v>
      </c>
      <c r="AC727" t="e">
        <f t="shared" si="255"/>
        <v>#DIV/0!</v>
      </c>
      <c r="AD727">
        <v>1</v>
      </c>
      <c r="AE727">
        <f t="shared" si="256"/>
        <v>0</v>
      </c>
    </row>
    <row r="728" spans="12:31" ht="16" x14ac:dyDescent="0.2">
      <c r="L728" s="24"/>
      <c r="M728" s="25">
        <f t="shared" si="239"/>
        <v>0</v>
      </c>
      <c r="N728" s="4">
        <f t="shared" si="240"/>
        <v>0.88035451142012677</v>
      </c>
      <c r="O728" s="26">
        <f t="shared" si="241"/>
        <v>0.93827208815999996</v>
      </c>
      <c r="P728" s="26">
        <f t="shared" si="242"/>
        <v>0</v>
      </c>
      <c r="Q728" s="26">
        <f t="shared" si="243"/>
        <v>0</v>
      </c>
      <c r="R728" s="26" t="e">
        <f t="shared" si="244"/>
        <v>#DIV/0!</v>
      </c>
      <c r="S728" s="27" t="e">
        <f t="shared" si="245"/>
        <v>#DIV/0!</v>
      </c>
      <c r="T728" s="27" t="e">
        <f t="shared" si="246"/>
        <v>#DIV/0!</v>
      </c>
      <c r="U728" s="28" t="e">
        <f t="shared" si="247"/>
        <v>#DIV/0!</v>
      </c>
      <c r="V728" t="e">
        <f t="shared" si="248"/>
        <v>#DIV/0!</v>
      </c>
      <c r="W728" t="e">
        <f t="shared" si="249"/>
        <v>#DIV/0!</v>
      </c>
      <c r="X728" t="e">
        <f t="shared" si="250"/>
        <v>#DIV/0!</v>
      </c>
      <c r="Y728" t="e">
        <f t="shared" si="251"/>
        <v>#DIV/0!</v>
      </c>
      <c r="Z728" t="e">
        <f t="shared" si="252"/>
        <v>#DIV/0!</v>
      </c>
      <c r="AA728" t="e">
        <f t="shared" si="253"/>
        <v>#DIV/0!</v>
      </c>
      <c r="AB728" t="e">
        <f t="shared" si="254"/>
        <v>#DIV/0!</v>
      </c>
      <c r="AC728" t="e">
        <f t="shared" si="255"/>
        <v>#DIV/0!</v>
      </c>
      <c r="AD728">
        <v>1</v>
      </c>
      <c r="AE728">
        <f t="shared" si="256"/>
        <v>0</v>
      </c>
    </row>
    <row r="729" spans="12:31" ht="16" x14ac:dyDescent="0.2">
      <c r="L729" s="24"/>
      <c r="M729" s="25">
        <f t="shared" si="239"/>
        <v>0</v>
      </c>
      <c r="N729" s="4">
        <f t="shared" si="240"/>
        <v>0.88035451142012677</v>
      </c>
      <c r="O729" s="26">
        <f t="shared" si="241"/>
        <v>0.93827208815999996</v>
      </c>
      <c r="P729" s="26">
        <f t="shared" si="242"/>
        <v>0</v>
      </c>
      <c r="Q729" s="26">
        <f t="shared" si="243"/>
        <v>0</v>
      </c>
      <c r="R729" s="26" t="e">
        <f t="shared" si="244"/>
        <v>#DIV/0!</v>
      </c>
      <c r="S729" s="27" t="e">
        <f t="shared" si="245"/>
        <v>#DIV/0!</v>
      </c>
      <c r="T729" s="27" t="e">
        <f t="shared" si="246"/>
        <v>#DIV/0!</v>
      </c>
      <c r="U729" s="28" t="e">
        <f t="shared" si="247"/>
        <v>#DIV/0!</v>
      </c>
      <c r="V729" t="e">
        <f t="shared" si="248"/>
        <v>#DIV/0!</v>
      </c>
      <c r="W729" t="e">
        <f t="shared" si="249"/>
        <v>#DIV/0!</v>
      </c>
      <c r="X729" t="e">
        <f t="shared" si="250"/>
        <v>#DIV/0!</v>
      </c>
      <c r="Y729" t="e">
        <f t="shared" si="251"/>
        <v>#DIV/0!</v>
      </c>
      <c r="Z729" t="e">
        <f t="shared" si="252"/>
        <v>#DIV/0!</v>
      </c>
      <c r="AA729" t="e">
        <f t="shared" si="253"/>
        <v>#DIV/0!</v>
      </c>
      <c r="AB729" t="e">
        <f t="shared" si="254"/>
        <v>#DIV/0!</v>
      </c>
      <c r="AC729" t="e">
        <f t="shared" si="255"/>
        <v>#DIV/0!</v>
      </c>
      <c r="AD729">
        <v>1</v>
      </c>
      <c r="AE729">
        <f t="shared" si="256"/>
        <v>0</v>
      </c>
    </row>
    <row r="730" spans="12:31" ht="16" x14ac:dyDescent="0.2">
      <c r="L730" s="24"/>
      <c r="M730" s="25">
        <f t="shared" si="239"/>
        <v>0</v>
      </c>
      <c r="N730" s="4">
        <f t="shared" si="240"/>
        <v>0.88035451142012677</v>
      </c>
      <c r="O730" s="26">
        <f t="shared" si="241"/>
        <v>0.93827208815999996</v>
      </c>
      <c r="P730" s="26">
        <f t="shared" si="242"/>
        <v>0</v>
      </c>
      <c r="Q730" s="26">
        <f t="shared" si="243"/>
        <v>0</v>
      </c>
      <c r="R730" s="26" t="e">
        <f t="shared" si="244"/>
        <v>#DIV/0!</v>
      </c>
      <c r="S730" s="27" t="e">
        <f t="shared" si="245"/>
        <v>#DIV/0!</v>
      </c>
      <c r="T730" s="27" t="e">
        <f t="shared" si="246"/>
        <v>#DIV/0!</v>
      </c>
      <c r="U730" s="28" t="e">
        <f t="shared" si="247"/>
        <v>#DIV/0!</v>
      </c>
      <c r="V730" t="e">
        <f t="shared" si="248"/>
        <v>#DIV/0!</v>
      </c>
      <c r="W730" t="e">
        <f t="shared" si="249"/>
        <v>#DIV/0!</v>
      </c>
      <c r="X730" t="e">
        <f t="shared" si="250"/>
        <v>#DIV/0!</v>
      </c>
      <c r="Y730" t="e">
        <f t="shared" si="251"/>
        <v>#DIV/0!</v>
      </c>
      <c r="Z730" t="e">
        <f t="shared" si="252"/>
        <v>#DIV/0!</v>
      </c>
      <c r="AA730" t="e">
        <f t="shared" si="253"/>
        <v>#DIV/0!</v>
      </c>
      <c r="AB730" t="e">
        <f t="shared" si="254"/>
        <v>#DIV/0!</v>
      </c>
      <c r="AC730" t="e">
        <f t="shared" si="255"/>
        <v>#DIV/0!</v>
      </c>
      <c r="AD730">
        <v>1</v>
      </c>
      <c r="AE730">
        <f t="shared" si="256"/>
        <v>0</v>
      </c>
    </row>
    <row r="731" spans="12:31" ht="16" x14ac:dyDescent="0.2">
      <c r="L731" s="24"/>
      <c r="M731" s="25">
        <f t="shared" si="239"/>
        <v>0</v>
      </c>
      <c r="N731" s="4">
        <f t="shared" si="240"/>
        <v>0.88035451142012677</v>
      </c>
      <c r="O731" s="26">
        <f t="shared" si="241"/>
        <v>0.93827208815999996</v>
      </c>
      <c r="P731" s="26">
        <f t="shared" si="242"/>
        <v>0</v>
      </c>
      <c r="Q731" s="26">
        <f t="shared" si="243"/>
        <v>0</v>
      </c>
      <c r="R731" s="26" t="e">
        <f t="shared" si="244"/>
        <v>#DIV/0!</v>
      </c>
      <c r="S731" s="27" t="e">
        <f t="shared" si="245"/>
        <v>#DIV/0!</v>
      </c>
      <c r="T731" s="27" t="e">
        <f t="shared" si="246"/>
        <v>#DIV/0!</v>
      </c>
      <c r="U731" s="28" t="e">
        <f t="shared" si="247"/>
        <v>#DIV/0!</v>
      </c>
      <c r="V731" t="e">
        <f t="shared" si="248"/>
        <v>#DIV/0!</v>
      </c>
      <c r="W731" t="e">
        <f t="shared" si="249"/>
        <v>#DIV/0!</v>
      </c>
      <c r="X731" t="e">
        <f t="shared" si="250"/>
        <v>#DIV/0!</v>
      </c>
      <c r="Y731" t="e">
        <f t="shared" si="251"/>
        <v>#DIV/0!</v>
      </c>
      <c r="Z731" t="e">
        <f t="shared" si="252"/>
        <v>#DIV/0!</v>
      </c>
      <c r="AA731" t="e">
        <f t="shared" si="253"/>
        <v>#DIV/0!</v>
      </c>
      <c r="AB731" t="e">
        <f t="shared" si="254"/>
        <v>#DIV/0!</v>
      </c>
      <c r="AC731" t="e">
        <f t="shared" si="255"/>
        <v>#DIV/0!</v>
      </c>
      <c r="AD731">
        <v>1</v>
      </c>
      <c r="AE731">
        <f t="shared" si="256"/>
        <v>0</v>
      </c>
    </row>
    <row r="732" spans="12:31" ht="16" x14ac:dyDescent="0.2">
      <c r="L732" s="24"/>
      <c r="M732" s="25">
        <f t="shared" si="239"/>
        <v>0</v>
      </c>
      <c r="N732" s="4">
        <f t="shared" si="240"/>
        <v>0.88035451142012677</v>
      </c>
      <c r="O732" s="26">
        <f t="shared" si="241"/>
        <v>0.93827208815999996</v>
      </c>
      <c r="P732" s="26">
        <f t="shared" si="242"/>
        <v>0</v>
      </c>
      <c r="Q732" s="26">
        <f t="shared" si="243"/>
        <v>0</v>
      </c>
      <c r="R732" s="26" t="e">
        <f t="shared" si="244"/>
        <v>#DIV/0!</v>
      </c>
      <c r="S732" s="27" t="e">
        <f t="shared" si="245"/>
        <v>#DIV/0!</v>
      </c>
      <c r="T732" s="27" t="e">
        <f t="shared" si="246"/>
        <v>#DIV/0!</v>
      </c>
      <c r="U732" s="28" t="e">
        <f t="shared" si="247"/>
        <v>#DIV/0!</v>
      </c>
      <c r="V732" t="e">
        <f t="shared" si="248"/>
        <v>#DIV/0!</v>
      </c>
      <c r="W732" t="e">
        <f t="shared" si="249"/>
        <v>#DIV/0!</v>
      </c>
      <c r="X732" t="e">
        <f t="shared" si="250"/>
        <v>#DIV/0!</v>
      </c>
      <c r="Y732" t="e">
        <f t="shared" si="251"/>
        <v>#DIV/0!</v>
      </c>
      <c r="Z732" t="e">
        <f t="shared" si="252"/>
        <v>#DIV/0!</v>
      </c>
      <c r="AA732" t="e">
        <f t="shared" si="253"/>
        <v>#DIV/0!</v>
      </c>
      <c r="AB732" t="e">
        <f t="shared" si="254"/>
        <v>#DIV/0!</v>
      </c>
      <c r="AC732" t="e">
        <f t="shared" si="255"/>
        <v>#DIV/0!</v>
      </c>
      <c r="AD732">
        <v>1</v>
      </c>
      <c r="AE732">
        <f t="shared" si="256"/>
        <v>0</v>
      </c>
    </row>
    <row r="733" spans="12:31" ht="16" x14ac:dyDescent="0.2">
      <c r="L733" s="24"/>
      <c r="M733" s="25">
        <f t="shared" si="239"/>
        <v>0</v>
      </c>
      <c r="N733" s="4">
        <f t="shared" si="240"/>
        <v>0.88035451142012677</v>
      </c>
      <c r="O733" s="26">
        <f t="shared" si="241"/>
        <v>0.93827208815999996</v>
      </c>
      <c r="P733" s="26">
        <f t="shared" si="242"/>
        <v>0</v>
      </c>
      <c r="Q733" s="26">
        <f t="shared" si="243"/>
        <v>0</v>
      </c>
      <c r="R733" s="26" t="e">
        <f t="shared" si="244"/>
        <v>#DIV/0!</v>
      </c>
      <c r="S733" s="27" t="e">
        <f t="shared" si="245"/>
        <v>#DIV/0!</v>
      </c>
      <c r="T733" s="27" t="e">
        <f t="shared" si="246"/>
        <v>#DIV/0!</v>
      </c>
      <c r="U733" s="28" t="e">
        <f t="shared" si="247"/>
        <v>#DIV/0!</v>
      </c>
      <c r="V733" t="e">
        <f t="shared" si="248"/>
        <v>#DIV/0!</v>
      </c>
      <c r="W733" t="e">
        <f t="shared" si="249"/>
        <v>#DIV/0!</v>
      </c>
      <c r="X733" t="e">
        <f t="shared" si="250"/>
        <v>#DIV/0!</v>
      </c>
      <c r="Y733" t="e">
        <f t="shared" si="251"/>
        <v>#DIV/0!</v>
      </c>
      <c r="Z733" t="e">
        <f t="shared" si="252"/>
        <v>#DIV/0!</v>
      </c>
      <c r="AA733" t="e">
        <f t="shared" si="253"/>
        <v>#DIV/0!</v>
      </c>
      <c r="AB733" t="e">
        <f t="shared" si="254"/>
        <v>#DIV/0!</v>
      </c>
      <c r="AC733" t="e">
        <f t="shared" si="255"/>
        <v>#DIV/0!</v>
      </c>
      <c r="AD733">
        <v>1</v>
      </c>
      <c r="AE733">
        <f t="shared" si="256"/>
        <v>0</v>
      </c>
    </row>
    <row r="734" spans="12:31" ht="16" x14ac:dyDescent="0.2">
      <c r="L734" s="24"/>
      <c r="M734" s="25">
        <f t="shared" si="239"/>
        <v>0</v>
      </c>
      <c r="N734" s="4">
        <f t="shared" si="240"/>
        <v>0.88035451142012677</v>
      </c>
      <c r="O734" s="26">
        <f t="shared" si="241"/>
        <v>0.93827208815999996</v>
      </c>
      <c r="P734" s="26">
        <f t="shared" si="242"/>
        <v>0</v>
      </c>
      <c r="Q734" s="26">
        <f t="shared" si="243"/>
        <v>0</v>
      </c>
      <c r="R734" s="26" t="e">
        <f t="shared" si="244"/>
        <v>#DIV/0!</v>
      </c>
      <c r="S734" s="27" t="e">
        <f t="shared" si="245"/>
        <v>#DIV/0!</v>
      </c>
      <c r="T734" s="27" t="e">
        <f t="shared" si="246"/>
        <v>#DIV/0!</v>
      </c>
      <c r="U734" s="28" t="e">
        <f t="shared" si="247"/>
        <v>#DIV/0!</v>
      </c>
      <c r="V734" t="e">
        <f t="shared" si="248"/>
        <v>#DIV/0!</v>
      </c>
      <c r="W734" t="e">
        <f t="shared" si="249"/>
        <v>#DIV/0!</v>
      </c>
      <c r="X734" t="e">
        <f t="shared" si="250"/>
        <v>#DIV/0!</v>
      </c>
      <c r="Y734" t="e">
        <f t="shared" si="251"/>
        <v>#DIV/0!</v>
      </c>
      <c r="Z734" t="e">
        <f t="shared" si="252"/>
        <v>#DIV/0!</v>
      </c>
      <c r="AA734" t="e">
        <f t="shared" si="253"/>
        <v>#DIV/0!</v>
      </c>
      <c r="AB734" t="e">
        <f t="shared" si="254"/>
        <v>#DIV/0!</v>
      </c>
      <c r="AC734" t="e">
        <f t="shared" si="255"/>
        <v>#DIV/0!</v>
      </c>
      <c r="AD734">
        <v>1</v>
      </c>
      <c r="AE734">
        <f t="shared" si="256"/>
        <v>0</v>
      </c>
    </row>
    <row r="735" spans="12:31" ht="16" x14ac:dyDescent="0.2">
      <c r="L735" s="24"/>
      <c r="M735" s="25">
        <f t="shared" si="239"/>
        <v>0</v>
      </c>
      <c r="N735" s="4">
        <f t="shared" si="240"/>
        <v>0.88035451142012677</v>
      </c>
      <c r="O735" s="26">
        <f t="shared" si="241"/>
        <v>0.93827208815999996</v>
      </c>
      <c r="P735" s="26">
        <f t="shared" si="242"/>
        <v>0</v>
      </c>
      <c r="Q735" s="26">
        <f t="shared" si="243"/>
        <v>0</v>
      </c>
      <c r="R735" s="26" t="e">
        <f t="shared" si="244"/>
        <v>#DIV/0!</v>
      </c>
      <c r="S735" s="27" t="e">
        <f t="shared" si="245"/>
        <v>#DIV/0!</v>
      </c>
      <c r="T735" s="27" t="e">
        <f t="shared" si="246"/>
        <v>#DIV/0!</v>
      </c>
      <c r="U735" s="28" t="e">
        <f t="shared" si="247"/>
        <v>#DIV/0!</v>
      </c>
      <c r="V735" t="e">
        <f t="shared" si="248"/>
        <v>#DIV/0!</v>
      </c>
      <c r="W735" t="e">
        <f t="shared" si="249"/>
        <v>#DIV/0!</v>
      </c>
      <c r="X735" t="e">
        <f t="shared" si="250"/>
        <v>#DIV/0!</v>
      </c>
      <c r="Y735" t="e">
        <f t="shared" si="251"/>
        <v>#DIV/0!</v>
      </c>
      <c r="Z735" t="e">
        <f t="shared" si="252"/>
        <v>#DIV/0!</v>
      </c>
      <c r="AA735" t="e">
        <f t="shared" si="253"/>
        <v>#DIV/0!</v>
      </c>
      <c r="AB735" t="e">
        <f t="shared" si="254"/>
        <v>#DIV/0!</v>
      </c>
      <c r="AC735" t="e">
        <f t="shared" si="255"/>
        <v>#DIV/0!</v>
      </c>
      <c r="AD735">
        <v>1</v>
      </c>
      <c r="AE735">
        <f t="shared" si="256"/>
        <v>0</v>
      </c>
    </row>
    <row r="736" spans="12:31" ht="16" x14ac:dyDescent="0.2">
      <c r="L736" s="24"/>
      <c r="M736" s="25">
        <f t="shared" si="239"/>
        <v>0</v>
      </c>
      <c r="N736" s="4">
        <f t="shared" si="240"/>
        <v>0.88035451142012677</v>
      </c>
      <c r="O736" s="26">
        <f t="shared" si="241"/>
        <v>0.93827208815999996</v>
      </c>
      <c r="P736" s="26">
        <f t="shared" si="242"/>
        <v>0</v>
      </c>
      <c r="Q736" s="26">
        <f t="shared" si="243"/>
        <v>0</v>
      </c>
      <c r="R736" s="26" t="e">
        <f t="shared" si="244"/>
        <v>#DIV/0!</v>
      </c>
      <c r="S736" s="27" t="e">
        <f t="shared" si="245"/>
        <v>#DIV/0!</v>
      </c>
      <c r="T736" s="27" t="e">
        <f t="shared" si="246"/>
        <v>#DIV/0!</v>
      </c>
      <c r="U736" s="28" t="e">
        <f t="shared" si="247"/>
        <v>#DIV/0!</v>
      </c>
      <c r="V736" t="e">
        <f t="shared" si="248"/>
        <v>#DIV/0!</v>
      </c>
      <c r="W736" t="e">
        <f t="shared" si="249"/>
        <v>#DIV/0!</v>
      </c>
      <c r="X736" t="e">
        <f t="shared" si="250"/>
        <v>#DIV/0!</v>
      </c>
      <c r="Y736" t="e">
        <f t="shared" si="251"/>
        <v>#DIV/0!</v>
      </c>
      <c r="Z736" t="e">
        <f t="shared" si="252"/>
        <v>#DIV/0!</v>
      </c>
      <c r="AA736" t="e">
        <f t="shared" si="253"/>
        <v>#DIV/0!</v>
      </c>
      <c r="AB736" t="e">
        <f t="shared" si="254"/>
        <v>#DIV/0!</v>
      </c>
      <c r="AC736" t="e">
        <f t="shared" si="255"/>
        <v>#DIV/0!</v>
      </c>
      <c r="AD736">
        <v>1</v>
      </c>
      <c r="AE736">
        <f t="shared" si="256"/>
        <v>0</v>
      </c>
    </row>
    <row r="737" spans="12:31" ht="16" x14ac:dyDescent="0.2">
      <c r="L737" s="24"/>
      <c r="M737" s="25">
        <f t="shared" si="239"/>
        <v>0</v>
      </c>
      <c r="N737" s="4">
        <f t="shared" si="240"/>
        <v>0.88035451142012677</v>
      </c>
      <c r="O737" s="26">
        <f t="shared" si="241"/>
        <v>0.93827208815999996</v>
      </c>
      <c r="P737" s="26">
        <f t="shared" si="242"/>
        <v>0</v>
      </c>
      <c r="Q737" s="26">
        <f t="shared" si="243"/>
        <v>0</v>
      </c>
      <c r="R737" s="26" t="e">
        <f t="shared" si="244"/>
        <v>#DIV/0!</v>
      </c>
      <c r="S737" s="27" t="e">
        <f t="shared" si="245"/>
        <v>#DIV/0!</v>
      </c>
      <c r="T737" s="27" t="e">
        <f t="shared" si="246"/>
        <v>#DIV/0!</v>
      </c>
      <c r="U737" s="28" t="e">
        <f t="shared" si="247"/>
        <v>#DIV/0!</v>
      </c>
      <c r="V737" t="e">
        <f t="shared" si="248"/>
        <v>#DIV/0!</v>
      </c>
      <c r="W737" t="e">
        <f t="shared" si="249"/>
        <v>#DIV/0!</v>
      </c>
      <c r="X737" t="e">
        <f t="shared" si="250"/>
        <v>#DIV/0!</v>
      </c>
      <c r="Y737" t="e">
        <f t="shared" si="251"/>
        <v>#DIV/0!</v>
      </c>
      <c r="Z737" t="e">
        <f t="shared" si="252"/>
        <v>#DIV/0!</v>
      </c>
      <c r="AA737" t="e">
        <f t="shared" si="253"/>
        <v>#DIV/0!</v>
      </c>
      <c r="AB737" t="e">
        <f t="shared" si="254"/>
        <v>#DIV/0!</v>
      </c>
      <c r="AC737" t="e">
        <f t="shared" si="255"/>
        <v>#DIV/0!</v>
      </c>
      <c r="AD737">
        <v>1</v>
      </c>
      <c r="AE737">
        <f t="shared" si="256"/>
        <v>0</v>
      </c>
    </row>
    <row r="738" spans="12:31" ht="16" x14ac:dyDescent="0.2">
      <c r="L738" s="24"/>
      <c r="M738" s="25">
        <f t="shared" si="239"/>
        <v>0</v>
      </c>
      <c r="N738" s="4">
        <f t="shared" si="240"/>
        <v>0.88035451142012677</v>
      </c>
      <c r="O738" s="26">
        <f t="shared" si="241"/>
        <v>0.93827208815999996</v>
      </c>
      <c r="P738" s="26">
        <f t="shared" si="242"/>
        <v>0</v>
      </c>
      <c r="Q738" s="26">
        <f t="shared" si="243"/>
        <v>0</v>
      </c>
      <c r="R738" s="26" t="e">
        <f t="shared" si="244"/>
        <v>#DIV/0!</v>
      </c>
      <c r="S738" s="27" t="e">
        <f t="shared" si="245"/>
        <v>#DIV/0!</v>
      </c>
      <c r="T738" s="27" t="e">
        <f t="shared" si="246"/>
        <v>#DIV/0!</v>
      </c>
      <c r="U738" s="28" t="e">
        <f t="shared" si="247"/>
        <v>#DIV/0!</v>
      </c>
      <c r="V738" t="e">
        <f t="shared" si="248"/>
        <v>#DIV/0!</v>
      </c>
      <c r="W738" t="e">
        <f t="shared" si="249"/>
        <v>#DIV/0!</v>
      </c>
      <c r="X738" t="e">
        <f t="shared" si="250"/>
        <v>#DIV/0!</v>
      </c>
      <c r="Y738" t="e">
        <f t="shared" si="251"/>
        <v>#DIV/0!</v>
      </c>
      <c r="Z738" t="e">
        <f t="shared" si="252"/>
        <v>#DIV/0!</v>
      </c>
      <c r="AA738" t="e">
        <f t="shared" si="253"/>
        <v>#DIV/0!</v>
      </c>
      <c r="AB738" t="e">
        <f t="shared" si="254"/>
        <v>#DIV/0!</v>
      </c>
      <c r="AC738" t="e">
        <f t="shared" si="255"/>
        <v>#DIV/0!</v>
      </c>
      <c r="AD738">
        <v>1</v>
      </c>
      <c r="AE738">
        <f t="shared" si="256"/>
        <v>0</v>
      </c>
    </row>
    <row r="739" spans="12:31" ht="16" x14ac:dyDescent="0.2">
      <c r="L739" s="24"/>
      <c r="M739" s="25">
        <f t="shared" si="239"/>
        <v>0</v>
      </c>
      <c r="N739" s="4">
        <f t="shared" si="240"/>
        <v>0.88035451142012677</v>
      </c>
      <c r="O739" s="26">
        <f t="shared" si="241"/>
        <v>0.93827208815999996</v>
      </c>
      <c r="P739" s="26">
        <f t="shared" si="242"/>
        <v>0</v>
      </c>
      <c r="Q739" s="26">
        <f t="shared" si="243"/>
        <v>0</v>
      </c>
      <c r="R739" s="26" t="e">
        <f t="shared" si="244"/>
        <v>#DIV/0!</v>
      </c>
      <c r="S739" s="27" t="e">
        <f t="shared" si="245"/>
        <v>#DIV/0!</v>
      </c>
      <c r="T739" s="27" t="e">
        <f t="shared" si="246"/>
        <v>#DIV/0!</v>
      </c>
      <c r="U739" s="28" t="e">
        <f t="shared" si="247"/>
        <v>#DIV/0!</v>
      </c>
      <c r="V739" t="e">
        <f t="shared" si="248"/>
        <v>#DIV/0!</v>
      </c>
      <c r="W739" t="e">
        <f t="shared" si="249"/>
        <v>#DIV/0!</v>
      </c>
      <c r="X739" t="e">
        <f t="shared" si="250"/>
        <v>#DIV/0!</v>
      </c>
      <c r="Y739" t="e">
        <f t="shared" si="251"/>
        <v>#DIV/0!</v>
      </c>
      <c r="Z739" t="e">
        <f t="shared" si="252"/>
        <v>#DIV/0!</v>
      </c>
      <c r="AA739" t="e">
        <f t="shared" si="253"/>
        <v>#DIV/0!</v>
      </c>
      <c r="AB739" t="e">
        <f t="shared" si="254"/>
        <v>#DIV/0!</v>
      </c>
      <c r="AC739" t="e">
        <f t="shared" si="255"/>
        <v>#DIV/0!</v>
      </c>
      <c r="AD739">
        <v>1</v>
      </c>
      <c r="AE739">
        <f t="shared" si="256"/>
        <v>0</v>
      </c>
    </row>
    <row r="740" spans="12:31" ht="16" x14ac:dyDescent="0.2">
      <c r="L740" s="24"/>
      <c r="M740" s="25">
        <f t="shared" si="239"/>
        <v>0</v>
      </c>
      <c r="N740" s="4">
        <f t="shared" si="240"/>
        <v>0.88035451142012677</v>
      </c>
      <c r="O740" s="26">
        <f t="shared" si="241"/>
        <v>0.93827208815999996</v>
      </c>
      <c r="P740" s="26">
        <f t="shared" si="242"/>
        <v>0</v>
      </c>
      <c r="Q740" s="26">
        <f t="shared" si="243"/>
        <v>0</v>
      </c>
      <c r="R740" s="26" t="e">
        <f t="shared" si="244"/>
        <v>#DIV/0!</v>
      </c>
      <c r="S740" s="27" t="e">
        <f t="shared" si="245"/>
        <v>#DIV/0!</v>
      </c>
      <c r="T740" s="27" t="e">
        <f t="shared" si="246"/>
        <v>#DIV/0!</v>
      </c>
      <c r="U740" s="28" t="e">
        <f t="shared" si="247"/>
        <v>#DIV/0!</v>
      </c>
      <c r="V740" t="e">
        <f t="shared" si="248"/>
        <v>#DIV/0!</v>
      </c>
      <c r="W740" t="e">
        <f t="shared" si="249"/>
        <v>#DIV/0!</v>
      </c>
      <c r="X740" t="e">
        <f t="shared" si="250"/>
        <v>#DIV/0!</v>
      </c>
      <c r="Y740" t="e">
        <f t="shared" si="251"/>
        <v>#DIV/0!</v>
      </c>
      <c r="Z740" t="e">
        <f t="shared" si="252"/>
        <v>#DIV/0!</v>
      </c>
      <c r="AA740" t="e">
        <f t="shared" si="253"/>
        <v>#DIV/0!</v>
      </c>
      <c r="AB740" t="e">
        <f t="shared" si="254"/>
        <v>#DIV/0!</v>
      </c>
      <c r="AC740" t="e">
        <f t="shared" si="255"/>
        <v>#DIV/0!</v>
      </c>
      <c r="AD740">
        <v>1</v>
      </c>
      <c r="AE740">
        <f t="shared" si="256"/>
        <v>0</v>
      </c>
    </row>
    <row r="741" spans="12:31" ht="16" x14ac:dyDescent="0.2">
      <c r="L741" s="24"/>
      <c r="M741" s="25">
        <f t="shared" si="239"/>
        <v>0</v>
      </c>
      <c r="N741" s="4">
        <f t="shared" si="240"/>
        <v>0.88035451142012677</v>
      </c>
      <c r="O741" s="26">
        <f t="shared" si="241"/>
        <v>0.93827208815999996</v>
      </c>
      <c r="P741" s="26">
        <f t="shared" si="242"/>
        <v>0</v>
      </c>
      <c r="Q741" s="26">
        <f t="shared" si="243"/>
        <v>0</v>
      </c>
      <c r="R741" s="26" t="e">
        <f t="shared" si="244"/>
        <v>#DIV/0!</v>
      </c>
      <c r="S741" s="27" t="e">
        <f t="shared" si="245"/>
        <v>#DIV/0!</v>
      </c>
      <c r="T741" s="27" t="e">
        <f t="shared" si="246"/>
        <v>#DIV/0!</v>
      </c>
      <c r="U741" s="28" t="e">
        <f t="shared" si="247"/>
        <v>#DIV/0!</v>
      </c>
      <c r="V741" t="e">
        <f t="shared" si="248"/>
        <v>#DIV/0!</v>
      </c>
      <c r="W741" t="e">
        <f t="shared" si="249"/>
        <v>#DIV/0!</v>
      </c>
      <c r="X741" t="e">
        <f t="shared" si="250"/>
        <v>#DIV/0!</v>
      </c>
      <c r="Y741" t="e">
        <f t="shared" si="251"/>
        <v>#DIV/0!</v>
      </c>
      <c r="Z741" t="e">
        <f t="shared" si="252"/>
        <v>#DIV/0!</v>
      </c>
      <c r="AA741" t="e">
        <f t="shared" si="253"/>
        <v>#DIV/0!</v>
      </c>
      <c r="AB741" t="e">
        <f t="shared" si="254"/>
        <v>#DIV/0!</v>
      </c>
      <c r="AC741" t="e">
        <f t="shared" si="255"/>
        <v>#DIV/0!</v>
      </c>
      <c r="AD741">
        <v>1</v>
      </c>
      <c r="AE741">
        <f t="shared" si="256"/>
        <v>0</v>
      </c>
    </row>
    <row r="742" spans="12:31" ht="16" x14ac:dyDescent="0.2">
      <c r="L742" s="24"/>
      <c r="M742" s="25">
        <f t="shared" si="239"/>
        <v>0</v>
      </c>
      <c r="N742" s="4">
        <f t="shared" si="240"/>
        <v>0.88035451142012677</v>
      </c>
      <c r="O742" s="26">
        <f t="shared" si="241"/>
        <v>0.93827208815999996</v>
      </c>
      <c r="P742" s="26">
        <f t="shared" si="242"/>
        <v>0</v>
      </c>
      <c r="Q742" s="26">
        <f t="shared" si="243"/>
        <v>0</v>
      </c>
      <c r="R742" s="26" t="e">
        <f t="shared" si="244"/>
        <v>#DIV/0!</v>
      </c>
      <c r="S742" s="27" t="e">
        <f t="shared" si="245"/>
        <v>#DIV/0!</v>
      </c>
      <c r="T742" s="27" t="e">
        <f t="shared" si="246"/>
        <v>#DIV/0!</v>
      </c>
      <c r="U742" s="28" t="e">
        <f t="shared" si="247"/>
        <v>#DIV/0!</v>
      </c>
      <c r="V742" t="e">
        <f t="shared" si="248"/>
        <v>#DIV/0!</v>
      </c>
      <c r="W742" t="e">
        <f t="shared" si="249"/>
        <v>#DIV/0!</v>
      </c>
      <c r="X742" t="e">
        <f t="shared" si="250"/>
        <v>#DIV/0!</v>
      </c>
      <c r="Y742" t="e">
        <f t="shared" si="251"/>
        <v>#DIV/0!</v>
      </c>
      <c r="Z742" t="e">
        <f t="shared" si="252"/>
        <v>#DIV/0!</v>
      </c>
      <c r="AA742" t="e">
        <f t="shared" si="253"/>
        <v>#DIV/0!</v>
      </c>
      <c r="AB742" t="e">
        <f t="shared" si="254"/>
        <v>#DIV/0!</v>
      </c>
      <c r="AC742" t="e">
        <f t="shared" si="255"/>
        <v>#DIV/0!</v>
      </c>
      <c r="AD742">
        <v>1</v>
      </c>
      <c r="AE742">
        <f t="shared" si="256"/>
        <v>0</v>
      </c>
    </row>
    <row r="743" spans="12:31" ht="16" x14ac:dyDescent="0.2">
      <c r="L743" s="24"/>
      <c r="M743" s="25">
        <f t="shared" si="239"/>
        <v>0</v>
      </c>
      <c r="N743" s="4">
        <f t="shared" si="240"/>
        <v>0.88035451142012677</v>
      </c>
      <c r="O743" s="26">
        <f t="shared" si="241"/>
        <v>0.93827208815999996</v>
      </c>
      <c r="P743" s="26">
        <f t="shared" si="242"/>
        <v>0</v>
      </c>
      <c r="Q743" s="26">
        <f t="shared" si="243"/>
        <v>0</v>
      </c>
      <c r="R743" s="26" t="e">
        <f t="shared" si="244"/>
        <v>#DIV/0!</v>
      </c>
      <c r="S743" s="27" t="e">
        <f t="shared" si="245"/>
        <v>#DIV/0!</v>
      </c>
      <c r="T743" s="27" t="e">
        <f t="shared" si="246"/>
        <v>#DIV/0!</v>
      </c>
      <c r="U743" s="28" t="e">
        <f t="shared" si="247"/>
        <v>#DIV/0!</v>
      </c>
      <c r="V743" t="e">
        <f t="shared" si="248"/>
        <v>#DIV/0!</v>
      </c>
      <c r="W743" t="e">
        <f t="shared" si="249"/>
        <v>#DIV/0!</v>
      </c>
      <c r="X743" t="e">
        <f t="shared" si="250"/>
        <v>#DIV/0!</v>
      </c>
      <c r="Y743" t="e">
        <f t="shared" si="251"/>
        <v>#DIV/0!</v>
      </c>
      <c r="Z743" t="e">
        <f t="shared" si="252"/>
        <v>#DIV/0!</v>
      </c>
      <c r="AA743" t="e">
        <f t="shared" si="253"/>
        <v>#DIV/0!</v>
      </c>
      <c r="AB743" t="e">
        <f t="shared" si="254"/>
        <v>#DIV/0!</v>
      </c>
      <c r="AC743" t="e">
        <f t="shared" si="255"/>
        <v>#DIV/0!</v>
      </c>
      <c r="AD743">
        <v>1</v>
      </c>
      <c r="AE743">
        <f t="shared" si="256"/>
        <v>0</v>
      </c>
    </row>
    <row r="744" spans="12:31" ht="16" x14ac:dyDescent="0.2">
      <c r="L744" s="24"/>
      <c r="M744" s="25">
        <f t="shared" si="239"/>
        <v>0</v>
      </c>
      <c r="N744" s="4">
        <f t="shared" si="240"/>
        <v>0.88035451142012677</v>
      </c>
      <c r="O744" s="26">
        <f t="shared" si="241"/>
        <v>0.93827208815999996</v>
      </c>
      <c r="P744" s="26">
        <f t="shared" si="242"/>
        <v>0</v>
      </c>
      <c r="Q744" s="26">
        <f t="shared" si="243"/>
        <v>0</v>
      </c>
      <c r="R744" s="26" t="e">
        <f t="shared" si="244"/>
        <v>#DIV/0!</v>
      </c>
      <c r="S744" s="27" t="e">
        <f t="shared" si="245"/>
        <v>#DIV/0!</v>
      </c>
      <c r="T744" s="27" t="e">
        <f t="shared" si="246"/>
        <v>#DIV/0!</v>
      </c>
      <c r="U744" s="28" t="e">
        <f t="shared" si="247"/>
        <v>#DIV/0!</v>
      </c>
      <c r="V744" t="e">
        <f t="shared" si="248"/>
        <v>#DIV/0!</v>
      </c>
      <c r="W744" t="e">
        <f t="shared" si="249"/>
        <v>#DIV/0!</v>
      </c>
      <c r="X744" t="e">
        <f t="shared" si="250"/>
        <v>#DIV/0!</v>
      </c>
      <c r="Y744" t="e">
        <f t="shared" si="251"/>
        <v>#DIV/0!</v>
      </c>
      <c r="Z744" t="e">
        <f t="shared" si="252"/>
        <v>#DIV/0!</v>
      </c>
      <c r="AA744" t="e">
        <f t="shared" si="253"/>
        <v>#DIV/0!</v>
      </c>
      <c r="AB744" t="e">
        <f t="shared" si="254"/>
        <v>#DIV/0!</v>
      </c>
      <c r="AC744" t="e">
        <f t="shared" si="255"/>
        <v>#DIV/0!</v>
      </c>
      <c r="AD744">
        <v>1</v>
      </c>
      <c r="AE744">
        <f t="shared" si="256"/>
        <v>0</v>
      </c>
    </row>
    <row r="745" spans="12:31" ht="16" x14ac:dyDescent="0.2">
      <c r="L745" s="24"/>
      <c r="M745" s="25">
        <f t="shared" si="239"/>
        <v>0</v>
      </c>
      <c r="N745" s="4">
        <f t="shared" si="240"/>
        <v>0.88035451142012677</v>
      </c>
      <c r="O745" s="26">
        <f t="shared" si="241"/>
        <v>0.93827208815999996</v>
      </c>
      <c r="P745" s="26">
        <f t="shared" si="242"/>
        <v>0</v>
      </c>
      <c r="Q745" s="26">
        <f t="shared" si="243"/>
        <v>0</v>
      </c>
      <c r="R745" s="26" t="e">
        <f t="shared" si="244"/>
        <v>#DIV/0!</v>
      </c>
      <c r="S745" s="27" t="e">
        <f t="shared" si="245"/>
        <v>#DIV/0!</v>
      </c>
      <c r="T745" s="27" t="e">
        <f t="shared" si="246"/>
        <v>#DIV/0!</v>
      </c>
      <c r="U745" s="28" t="e">
        <f t="shared" si="247"/>
        <v>#DIV/0!</v>
      </c>
      <c r="V745" t="e">
        <f t="shared" si="248"/>
        <v>#DIV/0!</v>
      </c>
      <c r="W745" t="e">
        <f t="shared" si="249"/>
        <v>#DIV/0!</v>
      </c>
      <c r="X745" t="e">
        <f t="shared" si="250"/>
        <v>#DIV/0!</v>
      </c>
      <c r="Y745" t="e">
        <f t="shared" si="251"/>
        <v>#DIV/0!</v>
      </c>
      <c r="Z745" t="e">
        <f t="shared" si="252"/>
        <v>#DIV/0!</v>
      </c>
      <c r="AA745" t="e">
        <f t="shared" si="253"/>
        <v>#DIV/0!</v>
      </c>
      <c r="AB745" t="e">
        <f t="shared" si="254"/>
        <v>#DIV/0!</v>
      </c>
      <c r="AC745" t="e">
        <f t="shared" si="255"/>
        <v>#DIV/0!</v>
      </c>
      <c r="AD745">
        <v>1</v>
      </c>
      <c r="AE745">
        <f t="shared" si="256"/>
        <v>0</v>
      </c>
    </row>
    <row r="746" spans="12:31" ht="16" x14ac:dyDescent="0.2">
      <c r="L746" s="24"/>
      <c r="M746" s="25">
        <f t="shared" si="239"/>
        <v>0</v>
      </c>
      <c r="N746" s="4">
        <f t="shared" si="240"/>
        <v>0.88035451142012677</v>
      </c>
      <c r="O746" s="26">
        <f t="shared" si="241"/>
        <v>0.93827208815999996</v>
      </c>
      <c r="P746" s="26">
        <f t="shared" si="242"/>
        <v>0</v>
      </c>
      <c r="Q746" s="26">
        <f t="shared" si="243"/>
        <v>0</v>
      </c>
      <c r="R746" s="26" t="e">
        <f t="shared" si="244"/>
        <v>#DIV/0!</v>
      </c>
      <c r="S746" s="27" t="e">
        <f t="shared" si="245"/>
        <v>#DIV/0!</v>
      </c>
      <c r="T746" s="27" t="e">
        <f t="shared" si="246"/>
        <v>#DIV/0!</v>
      </c>
      <c r="U746" s="28" t="e">
        <f t="shared" si="247"/>
        <v>#DIV/0!</v>
      </c>
      <c r="V746" t="e">
        <f t="shared" si="248"/>
        <v>#DIV/0!</v>
      </c>
      <c r="W746" t="e">
        <f t="shared" si="249"/>
        <v>#DIV/0!</v>
      </c>
      <c r="X746" t="e">
        <f t="shared" si="250"/>
        <v>#DIV/0!</v>
      </c>
      <c r="Y746" t="e">
        <f t="shared" si="251"/>
        <v>#DIV/0!</v>
      </c>
      <c r="Z746" t="e">
        <f t="shared" si="252"/>
        <v>#DIV/0!</v>
      </c>
      <c r="AA746" t="e">
        <f t="shared" si="253"/>
        <v>#DIV/0!</v>
      </c>
      <c r="AB746" t="e">
        <f t="shared" si="254"/>
        <v>#DIV/0!</v>
      </c>
      <c r="AC746" t="e">
        <f t="shared" si="255"/>
        <v>#DIV/0!</v>
      </c>
      <c r="AD746">
        <v>1</v>
      </c>
      <c r="AE746">
        <f t="shared" si="256"/>
        <v>0</v>
      </c>
    </row>
    <row r="747" spans="12:31" ht="16" x14ac:dyDescent="0.2">
      <c r="L747" s="24"/>
      <c r="M747" s="25">
        <f t="shared" si="239"/>
        <v>0</v>
      </c>
      <c r="N747" s="4">
        <f t="shared" si="240"/>
        <v>0.88035451142012677</v>
      </c>
      <c r="O747" s="26">
        <f t="shared" si="241"/>
        <v>0.93827208815999996</v>
      </c>
      <c r="P747" s="26">
        <f t="shared" si="242"/>
        <v>0</v>
      </c>
      <c r="Q747" s="26">
        <f t="shared" si="243"/>
        <v>0</v>
      </c>
      <c r="R747" s="26" t="e">
        <f t="shared" si="244"/>
        <v>#DIV/0!</v>
      </c>
      <c r="S747" s="27" t="e">
        <f t="shared" si="245"/>
        <v>#DIV/0!</v>
      </c>
      <c r="T747" s="27" t="e">
        <f t="shared" si="246"/>
        <v>#DIV/0!</v>
      </c>
      <c r="U747" s="28" t="e">
        <f t="shared" si="247"/>
        <v>#DIV/0!</v>
      </c>
      <c r="V747" t="e">
        <f t="shared" si="248"/>
        <v>#DIV/0!</v>
      </c>
      <c r="W747" t="e">
        <f t="shared" si="249"/>
        <v>#DIV/0!</v>
      </c>
      <c r="X747" t="e">
        <f t="shared" si="250"/>
        <v>#DIV/0!</v>
      </c>
      <c r="Y747" t="e">
        <f t="shared" si="251"/>
        <v>#DIV/0!</v>
      </c>
      <c r="Z747" t="e">
        <f t="shared" si="252"/>
        <v>#DIV/0!</v>
      </c>
      <c r="AA747" t="e">
        <f t="shared" si="253"/>
        <v>#DIV/0!</v>
      </c>
      <c r="AB747" t="e">
        <f t="shared" si="254"/>
        <v>#DIV/0!</v>
      </c>
      <c r="AC747" t="e">
        <f t="shared" si="255"/>
        <v>#DIV/0!</v>
      </c>
      <c r="AD747">
        <v>1</v>
      </c>
      <c r="AE747">
        <f t="shared" si="256"/>
        <v>0</v>
      </c>
    </row>
    <row r="748" spans="12:31" ht="16" x14ac:dyDescent="0.2">
      <c r="L748" s="24"/>
      <c r="M748" s="25">
        <f t="shared" si="239"/>
        <v>0</v>
      </c>
      <c r="N748" s="4">
        <f t="shared" si="240"/>
        <v>0.88035451142012677</v>
      </c>
      <c r="O748" s="26">
        <f t="shared" si="241"/>
        <v>0.93827208815999996</v>
      </c>
      <c r="P748" s="26">
        <f t="shared" si="242"/>
        <v>0</v>
      </c>
      <c r="Q748" s="26">
        <f t="shared" si="243"/>
        <v>0</v>
      </c>
      <c r="R748" s="26" t="e">
        <f t="shared" si="244"/>
        <v>#DIV/0!</v>
      </c>
      <c r="S748" s="27" t="e">
        <f t="shared" si="245"/>
        <v>#DIV/0!</v>
      </c>
      <c r="T748" s="27" t="e">
        <f t="shared" si="246"/>
        <v>#DIV/0!</v>
      </c>
      <c r="U748" s="28" t="e">
        <f t="shared" si="247"/>
        <v>#DIV/0!</v>
      </c>
      <c r="V748" t="e">
        <f t="shared" si="248"/>
        <v>#DIV/0!</v>
      </c>
      <c r="W748" t="e">
        <f t="shared" si="249"/>
        <v>#DIV/0!</v>
      </c>
      <c r="X748" t="e">
        <f t="shared" si="250"/>
        <v>#DIV/0!</v>
      </c>
      <c r="Y748" t="e">
        <f t="shared" si="251"/>
        <v>#DIV/0!</v>
      </c>
      <c r="Z748" t="e">
        <f t="shared" si="252"/>
        <v>#DIV/0!</v>
      </c>
      <c r="AA748" t="e">
        <f t="shared" si="253"/>
        <v>#DIV/0!</v>
      </c>
      <c r="AB748" t="e">
        <f t="shared" si="254"/>
        <v>#DIV/0!</v>
      </c>
      <c r="AC748" t="e">
        <f t="shared" si="255"/>
        <v>#DIV/0!</v>
      </c>
      <c r="AD748">
        <v>1</v>
      </c>
      <c r="AE748">
        <f t="shared" si="256"/>
        <v>0</v>
      </c>
    </row>
    <row r="749" spans="12:31" ht="16" x14ac:dyDescent="0.2">
      <c r="L749" s="24"/>
      <c r="M749" s="25">
        <f t="shared" si="239"/>
        <v>0</v>
      </c>
      <c r="N749" s="4">
        <f t="shared" si="240"/>
        <v>0.88035451142012677</v>
      </c>
      <c r="O749" s="26">
        <f t="shared" si="241"/>
        <v>0.93827208815999996</v>
      </c>
      <c r="P749" s="26">
        <f t="shared" si="242"/>
        <v>0</v>
      </c>
      <c r="Q749" s="26">
        <f t="shared" si="243"/>
        <v>0</v>
      </c>
      <c r="R749" s="26" t="e">
        <f t="shared" si="244"/>
        <v>#DIV/0!</v>
      </c>
      <c r="S749" s="27" t="e">
        <f t="shared" si="245"/>
        <v>#DIV/0!</v>
      </c>
      <c r="T749" s="27" t="e">
        <f t="shared" si="246"/>
        <v>#DIV/0!</v>
      </c>
      <c r="U749" s="28" t="e">
        <f t="shared" si="247"/>
        <v>#DIV/0!</v>
      </c>
      <c r="V749" t="e">
        <f t="shared" si="248"/>
        <v>#DIV/0!</v>
      </c>
      <c r="W749" t="e">
        <f t="shared" si="249"/>
        <v>#DIV/0!</v>
      </c>
      <c r="X749" t="e">
        <f t="shared" si="250"/>
        <v>#DIV/0!</v>
      </c>
      <c r="Y749" t="e">
        <f t="shared" si="251"/>
        <v>#DIV/0!</v>
      </c>
      <c r="Z749" t="e">
        <f t="shared" si="252"/>
        <v>#DIV/0!</v>
      </c>
      <c r="AA749" t="e">
        <f t="shared" si="253"/>
        <v>#DIV/0!</v>
      </c>
      <c r="AB749" t="e">
        <f t="shared" si="254"/>
        <v>#DIV/0!</v>
      </c>
      <c r="AC749" t="e">
        <f t="shared" si="255"/>
        <v>#DIV/0!</v>
      </c>
      <c r="AD749">
        <v>1</v>
      </c>
      <c r="AE749">
        <f t="shared" si="256"/>
        <v>0</v>
      </c>
    </row>
    <row r="750" spans="12:31" ht="16" x14ac:dyDescent="0.2">
      <c r="L750" s="24"/>
      <c r="M750" s="25">
        <f t="shared" si="239"/>
        <v>0</v>
      </c>
      <c r="N750" s="4">
        <f t="shared" si="240"/>
        <v>0.88035451142012677</v>
      </c>
      <c r="O750" s="26">
        <f t="shared" si="241"/>
        <v>0.93827208815999996</v>
      </c>
      <c r="P750" s="26">
        <f t="shared" si="242"/>
        <v>0</v>
      </c>
      <c r="Q750" s="26">
        <f t="shared" si="243"/>
        <v>0</v>
      </c>
      <c r="R750" s="26" t="e">
        <f t="shared" si="244"/>
        <v>#DIV/0!</v>
      </c>
      <c r="S750" s="27" t="e">
        <f t="shared" si="245"/>
        <v>#DIV/0!</v>
      </c>
      <c r="T750" s="27" t="e">
        <f t="shared" si="246"/>
        <v>#DIV/0!</v>
      </c>
      <c r="U750" s="28" t="e">
        <f t="shared" si="247"/>
        <v>#DIV/0!</v>
      </c>
      <c r="V750" t="e">
        <f t="shared" si="248"/>
        <v>#DIV/0!</v>
      </c>
      <c r="W750" t="e">
        <f t="shared" si="249"/>
        <v>#DIV/0!</v>
      </c>
      <c r="X750" t="e">
        <f t="shared" si="250"/>
        <v>#DIV/0!</v>
      </c>
      <c r="Y750" t="e">
        <f t="shared" si="251"/>
        <v>#DIV/0!</v>
      </c>
      <c r="Z750" t="e">
        <f t="shared" si="252"/>
        <v>#DIV/0!</v>
      </c>
      <c r="AA750" t="e">
        <f t="shared" si="253"/>
        <v>#DIV/0!</v>
      </c>
      <c r="AB750" t="e">
        <f t="shared" si="254"/>
        <v>#DIV/0!</v>
      </c>
      <c r="AC750" t="e">
        <f t="shared" si="255"/>
        <v>#DIV/0!</v>
      </c>
      <c r="AD750">
        <v>1</v>
      </c>
      <c r="AE750">
        <f t="shared" si="256"/>
        <v>0</v>
      </c>
    </row>
    <row r="751" spans="12:31" ht="16" x14ac:dyDescent="0.2">
      <c r="L751" s="24"/>
      <c r="M751" s="25">
        <f t="shared" si="239"/>
        <v>0</v>
      </c>
      <c r="N751" s="4">
        <f t="shared" si="240"/>
        <v>0.88035451142012677</v>
      </c>
      <c r="O751" s="26">
        <f t="shared" si="241"/>
        <v>0.93827208815999996</v>
      </c>
      <c r="P751" s="26">
        <f t="shared" si="242"/>
        <v>0</v>
      </c>
      <c r="Q751" s="26">
        <f t="shared" si="243"/>
        <v>0</v>
      </c>
      <c r="R751" s="26" t="e">
        <f t="shared" si="244"/>
        <v>#DIV/0!</v>
      </c>
      <c r="S751" s="27" t="e">
        <f t="shared" si="245"/>
        <v>#DIV/0!</v>
      </c>
      <c r="T751" s="27" t="e">
        <f t="shared" si="246"/>
        <v>#DIV/0!</v>
      </c>
      <c r="U751" s="28" t="e">
        <f t="shared" si="247"/>
        <v>#DIV/0!</v>
      </c>
      <c r="V751" t="e">
        <f t="shared" si="248"/>
        <v>#DIV/0!</v>
      </c>
      <c r="W751" t="e">
        <f t="shared" si="249"/>
        <v>#DIV/0!</v>
      </c>
      <c r="X751" t="e">
        <f t="shared" si="250"/>
        <v>#DIV/0!</v>
      </c>
      <c r="Y751" t="e">
        <f t="shared" si="251"/>
        <v>#DIV/0!</v>
      </c>
      <c r="Z751" t="e">
        <f t="shared" si="252"/>
        <v>#DIV/0!</v>
      </c>
      <c r="AA751" t="e">
        <f t="shared" si="253"/>
        <v>#DIV/0!</v>
      </c>
      <c r="AB751" t="e">
        <f t="shared" si="254"/>
        <v>#DIV/0!</v>
      </c>
      <c r="AC751" t="e">
        <f t="shared" si="255"/>
        <v>#DIV/0!</v>
      </c>
      <c r="AD751">
        <v>1</v>
      </c>
      <c r="AE751">
        <f t="shared" si="256"/>
        <v>0</v>
      </c>
    </row>
    <row r="752" spans="12:31" ht="16" x14ac:dyDescent="0.2">
      <c r="L752" s="24"/>
      <c r="M752" s="25">
        <f t="shared" si="239"/>
        <v>0</v>
      </c>
      <c r="N752" s="4">
        <f t="shared" si="240"/>
        <v>0.88035451142012677</v>
      </c>
      <c r="O752" s="26">
        <f t="shared" si="241"/>
        <v>0.93827208815999996</v>
      </c>
      <c r="P752" s="26">
        <f t="shared" si="242"/>
        <v>0</v>
      </c>
      <c r="Q752" s="26">
        <f t="shared" si="243"/>
        <v>0</v>
      </c>
      <c r="R752" s="26" t="e">
        <f t="shared" si="244"/>
        <v>#DIV/0!</v>
      </c>
      <c r="S752" s="27" t="e">
        <f t="shared" si="245"/>
        <v>#DIV/0!</v>
      </c>
      <c r="T752" s="27" t="e">
        <f t="shared" si="246"/>
        <v>#DIV/0!</v>
      </c>
      <c r="U752" s="28" t="e">
        <f t="shared" si="247"/>
        <v>#DIV/0!</v>
      </c>
      <c r="V752" t="e">
        <f t="shared" si="248"/>
        <v>#DIV/0!</v>
      </c>
      <c r="W752" t="e">
        <f t="shared" si="249"/>
        <v>#DIV/0!</v>
      </c>
      <c r="X752" t="e">
        <f t="shared" si="250"/>
        <v>#DIV/0!</v>
      </c>
      <c r="Y752" t="e">
        <f t="shared" si="251"/>
        <v>#DIV/0!</v>
      </c>
      <c r="Z752" t="e">
        <f t="shared" si="252"/>
        <v>#DIV/0!</v>
      </c>
      <c r="AA752" t="e">
        <f t="shared" si="253"/>
        <v>#DIV/0!</v>
      </c>
      <c r="AB752" t="e">
        <f t="shared" si="254"/>
        <v>#DIV/0!</v>
      </c>
      <c r="AC752" t="e">
        <f t="shared" si="255"/>
        <v>#DIV/0!</v>
      </c>
      <c r="AD752">
        <v>1</v>
      </c>
      <c r="AE752">
        <f t="shared" si="256"/>
        <v>0</v>
      </c>
    </row>
    <row r="753" spans="12:31" ht="16" x14ac:dyDescent="0.2">
      <c r="L753" s="24"/>
      <c r="M753" s="25">
        <f t="shared" si="239"/>
        <v>0</v>
      </c>
      <c r="N753" s="4">
        <f t="shared" si="240"/>
        <v>0.88035451142012677</v>
      </c>
      <c r="O753" s="26">
        <f t="shared" si="241"/>
        <v>0.93827208815999996</v>
      </c>
      <c r="P753" s="26">
        <f t="shared" si="242"/>
        <v>0</v>
      </c>
      <c r="Q753" s="26">
        <f t="shared" si="243"/>
        <v>0</v>
      </c>
      <c r="R753" s="26" t="e">
        <f t="shared" si="244"/>
        <v>#DIV/0!</v>
      </c>
      <c r="S753" s="27" t="e">
        <f t="shared" si="245"/>
        <v>#DIV/0!</v>
      </c>
      <c r="T753" s="27" t="e">
        <f t="shared" si="246"/>
        <v>#DIV/0!</v>
      </c>
      <c r="U753" s="28" t="e">
        <f t="shared" si="247"/>
        <v>#DIV/0!</v>
      </c>
      <c r="V753" t="e">
        <f t="shared" si="248"/>
        <v>#DIV/0!</v>
      </c>
      <c r="W753" t="e">
        <f t="shared" si="249"/>
        <v>#DIV/0!</v>
      </c>
      <c r="X753" t="e">
        <f t="shared" si="250"/>
        <v>#DIV/0!</v>
      </c>
      <c r="Y753" t="e">
        <f t="shared" si="251"/>
        <v>#DIV/0!</v>
      </c>
      <c r="Z753" t="e">
        <f t="shared" si="252"/>
        <v>#DIV/0!</v>
      </c>
      <c r="AA753" t="e">
        <f t="shared" si="253"/>
        <v>#DIV/0!</v>
      </c>
      <c r="AB753" t="e">
        <f t="shared" si="254"/>
        <v>#DIV/0!</v>
      </c>
      <c r="AC753" t="e">
        <f t="shared" si="255"/>
        <v>#DIV/0!</v>
      </c>
      <c r="AD753">
        <v>1</v>
      </c>
      <c r="AE753">
        <f t="shared" si="256"/>
        <v>0</v>
      </c>
    </row>
    <row r="754" spans="12:31" ht="16" x14ac:dyDescent="0.2">
      <c r="L754" s="24"/>
      <c r="M754" s="25">
        <f t="shared" si="239"/>
        <v>0</v>
      </c>
      <c r="N754" s="4">
        <f t="shared" si="240"/>
        <v>0.88035451142012677</v>
      </c>
      <c r="O754" s="26">
        <f t="shared" si="241"/>
        <v>0.93827208815999996</v>
      </c>
      <c r="P754" s="26">
        <f t="shared" si="242"/>
        <v>0</v>
      </c>
      <c r="Q754" s="26">
        <f t="shared" si="243"/>
        <v>0</v>
      </c>
      <c r="R754" s="26" t="e">
        <f t="shared" si="244"/>
        <v>#DIV/0!</v>
      </c>
      <c r="S754" s="27" t="e">
        <f t="shared" si="245"/>
        <v>#DIV/0!</v>
      </c>
      <c r="T754" s="27" t="e">
        <f t="shared" si="246"/>
        <v>#DIV/0!</v>
      </c>
      <c r="U754" s="28" t="e">
        <f t="shared" si="247"/>
        <v>#DIV/0!</v>
      </c>
      <c r="V754" t="e">
        <f t="shared" si="248"/>
        <v>#DIV/0!</v>
      </c>
      <c r="W754" t="e">
        <f t="shared" si="249"/>
        <v>#DIV/0!</v>
      </c>
      <c r="X754" t="e">
        <f t="shared" si="250"/>
        <v>#DIV/0!</v>
      </c>
      <c r="Y754" t="e">
        <f t="shared" si="251"/>
        <v>#DIV/0!</v>
      </c>
      <c r="Z754" t="e">
        <f t="shared" si="252"/>
        <v>#DIV/0!</v>
      </c>
      <c r="AA754" t="e">
        <f t="shared" si="253"/>
        <v>#DIV/0!</v>
      </c>
      <c r="AB754" t="e">
        <f t="shared" si="254"/>
        <v>#DIV/0!</v>
      </c>
      <c r="AC754" t="e">
        <f t="shared" si="255"/>
        <v>#DIV/0!</v>
      </c>
      <c r="AD754">
        <v>1</v>
      </c>
      <c r="AE754">
        <f t="shared" si="256"/>
        <v>0</v>
      </c>
    </row>
    <row r="755" spans="12:31" ht="16" x14ac:dyDescent="0.2">
      <c r="L755" s="24"/>
      <c r="M755" s="25">
        <f t="shared" si="239"/>
        <v>0</v>
      </c>
      <c r="N755" s="4">
        <f t="shared" si="240"/>
        <v>0.88035451142012677</v>
      </c>
      <c r="O755" s="26">
        <f t="shared" si="241"/>
        <v>0.93827208815999996</v>
      </c>
      <c r="P755" s="26">
        <f t="shared" si="242"/>
        <v>0</v>
      </c>
      <c r="Q755" s="26">
        <f t="shared" si="243"/>
        <v>0</v>
      </c>
      <c r="R755" s="26" t="e">
        <f t="shared" si="244"/>
        <v>#DIV/0!</v>
      </c>
      <c r="S755" s="27" t="e">
        <f t="shared" si="245"/>
        <v>#DIV/0!</v>
      </c>
      <c r="T755" s="27" t="e">
        <f t="shared" si="246"/>
        <v>#DIV/0!</v>
      </c>
      <c r="U755" s="28" t="e">
        <f t="shared" si="247"/>
        <v>#DIV/0!</v>
      </c>
      <c r="V755" t="e">
        <f t="shared" si="248"/>
        <v>#DIV/0!</v>
      </c>
      <c r="W755" t="e">
        <f t="shared" si="249"/>
        <v>#DIV/0!</v>
      </c>
      <c r="X755" t="e">
        <f t="shared" si="250"/>
        <v>#DIV/0!</v>
      </c>
      <c r="Y755" t="e">
        <f t="shared" si="251"/>
        <v>#DIV/0!</v>
      </c>
      <c r="Z755" t="e">
        <f t="shared" si="252"/>
        <v>#DIV/0!</v>
      </c>
      <c r="AA755" t="e">
        <f t="shared" si="253"/>
        <v>#DIV/0!</v>
      </c>
      <c r="AB755" t="e">
        <f t="shared" si="254"/>
        <v>#DIV/0!</v>
      </c>
      <c r="AC755" t="e">
        <f t="shared" si="255"/>
        <v>#DIV/0!</v>
      </c>
      <c r="AD755">
        <v>1</v>
      </c>
      <c r="AE755">
        <f t="shared" si="256"/>
        <v>0</v>
      </c>
    </row>
    <row r="756" spans="12:31" ht="16" x14ac:dyDescent="0.2">
      <c r="L756" s="24"/>
      <c r="M756" s="25">
        <f t="shared" si="239"/>
        <v>0</v>
      </c>
      <c r="N756" s="4">
        <f t="shared" si="240"/>
        <v>0.88035451142012677</v>
      </c>
      <c r="O756" s="26">
        <f t="shared" si="241"/>
        <v>0.93827208815999996</v>
      </c>
      <c r="P756" s="26">
        <f t="shared" si="242"/>
        <v>0</v>
      </c>
      <c r="Q756" s="26">
        <f t="shared" si="243"/>
        <v>0</v>
      </c>
      <c r="R756" s="26" t="e">
        <f t="shared" si="244"/>
        <v>#DIV/0!</v>
      </c>
      <c r="S756" s="27" t="e">
        <f t="shared" si="245"/>
        <v>#DIV/0!</v>
      </c>
      <c r="T756" s="27" t="e">
        <f t="shared" si="246"/>
        <v>#DIV/0!</v>
      </c>
      <c r="U756" s="28" t="e">
        <f t="shared" si="247"/>
        <v>#DIV/0!</v>
      </c>
      <c r="V756" t="e">
        <f t="shared" si="248"/>
        <v>#DIV/0!</v>
      </c>
      <c r="W756" t="e">
        <f t="shared" si="249"/>
        <v>#DIV/0!</v>
      </c>
      <c r="X756" t="e">
        <f t="shared" si="250"/>
        <v>#DIV/0!</v>
      </c>
      <c r="Y756" t="e">
        <f t="shared" si="251"/>
        <v>#DIV/0!</v>
      </c>
      <c r="Z756" t="e">
        <f t="shared" si="252"/>
        <v>#DIV/0!</v>
      </c>
      <c r="AA756" t="e">
        <f t="shared" si="253"/>
        <v>#DIV/0!</v>
      </c>
      <c r="AB756" t="e">
        <f t="shared" si="254"/>
        <v>#DIV/0!</v>
      </c>
      <c r="AC756" t="e">
        <f t="shared" si="255"/>
        <v>#DIV/0!</v>
      </c>
      <c r="AD756">
        <v>1</v>
      </c>
      <c r="AE756">
        <f t="shared" si="256"/>
        <v>0</v>
      </c>
    </row>
    <row r="757" spans="12:31" ht="16" x14ac:dyDescent="0.2">
      <c r="L757" s="24"/>
      <c r="M757" s="25">
        <f t="shared" si="239"/>
        <v>0</v>
      </c>
      <c r="N757" s="4">
        <f t="shared" si="240"/>
        <v>0.88035451142012677</v>
      </c>
      <c r="O757" s="26">
        <f t="shared" si="241"/>
        <v>0.93827208815999996</v>
      </c>
      <c r="P757" s="26">
        <f t="shared" si="242"/>
        <v>0</v>
      </c>
      <c r="Q757" s="26">
        <f t="shared" si="243"/>
        <v>0</v>
      </c>
      <c r="R757" s="26" t="e">
        <f t="shared" si="244"/>
        <v>#DIV/0!</v>
      </c>
      <c r="S757" s="27" t="e">
        <f t="shared" si="245"/>
        <v>#DIV/0!</v>
      </c>
      <c r="T757" s="27" t="e">
        <f t="shared" si="246"/>
        <v>#DIV/0!</v>
      </c>
      <c r="U757" s="28" t="e">
        <f t="shared" si="247"/>
        <v>#DIV/0!</v>
      </c>
      <c r="V757" t="e">
        <f t="shared" si="248"/>
        <v>#DIV/0!</v>
      </c>
      <c r="W757" t="e">
        <f t="shared" si="249"/>
        <v>#DIV/0!</v>
      </c>
      <c r="X757" t="e">
        <f t="shared" si="250"/>
        <v>#DIV/0!</v>
      </c>
      <c r="Y757" t="e">
        <f t="shared" si="251"/>
        <v>#DIV/0!</v>
      </c>
      <c r="Z757" t="e">
        <f t="shared" si="252"/>
        <v>#DIV/0!</v>
      </c>
      <c r="AA757" t="e">
        <f t="shared" si="253"/>
        <v>#DIV/0!</v>
      </c>
      <c r="AB757" t="e">
        <f t="shared" si="254"/>
        <v>#DIV/0!</v>
      </c>
      <c r="AC757" t="e">
        <f t="shared" si="255"/>
        <v>#DIV/0!</v>
      </c>
      <c r="AD757">
        <v>1</v>
      </c>
      <c r="AE757">
        <f t="shared" si="256"/>
        <v>0</v>
      </c>
    </row>
    <row r="758" spans="12:31" ht="16" x14ac:dyDescent="0.2">
      <c r="L758" s="24"/>
      <c r="M758" s="25">
        <f t="shared" si="239"/>
        <v>0</v>
      </c>
      <c r="N758" s="4">
        <f t="shared" si="240"/>
        <v>0.88035451142012677</v>
      </c>
      <c r="O758" s="26">
        <f t="shared" si="241"/>
        <v>0.93827208815999996</v>
      </c>
      <c r="P758" s="26">
        <f t="shared" si="242"/>
        <v>0</v>
      </c>
      <c r="Q758" s="26">
        <f t="shared" si="243"/>
        <v>0</v>
      </c>
      <c r="R758" s="26" t="e">
        <f t="shared" si="244"/>
        <v>#DIV/0!</v>
      </c>
      <c r="S758" s="27" t="e">
        <f t="shared" si="245"/>
        <v>#DIV/0!</v>
      </c>
      <c r="T758" s="27" t="e">
        <f t="shared" si="246"/>
        <v>#DIV/0!</v>
      </c>
      <c r="U758" s="28" t="e">
        <f t="shared" si="247"/>
        <v>#DIV/0!</v>
      </c>
      <c r="V758" t="e">
        <f t="shared" si="248"/>
        <v>#DIV/0!</v>
      </c>
      <c r="W758" t="e">
        <f t="shared" si="249"/>
        <v>#DIV/0!</v>
      </c>
      <c r="X758" t="e">
        <f t="shared" si="250"/>
        <v>#DIV/0!</v>
      </c>
      <c r="Y758" t="e">
        <f t="shared" si="251"/>
        <v>#DIV/0!</v>
      </c>
      <c r="Z758" t="e">
        <f t="shared" si="252"/>
        <v>#DIV/0!</v>
      </c>
      <c r="AA758" t="e">
        <f t="shared" si="253"/>
        <v>#DIV/0!</v>
      </c>
      <c r="AB758" t="e">
        <f t="shared" si="254"/>
        <v>#DIV/0!</v>
      </c>
      <c r="AC758" t="e">
        <f t="shared" si="255"/>
        <v>#DIV/0!</v>
      </c>
      <c r="AD758">
        <v>1</v>
      </c>
      <c r="AE758">
        <f t="shared" si="256"/>
        <v>0</v>
      </c>
    </row>
    <row r="759" spans="12:31" ht="16" x14ac:dyDescent="0.2">
      <c r="L759" s="24"/>
      <c r="M759" s="25">
        <f t="shared" si="239"/>
        <v>0</v>
      </c>
      <c r="N759" s="4">
        <f t="shared" si="240"/>
        <v>0.88035451142012677</v>
      </c>
      <c r="O759" s="26">
        <f t="shared" si="241"/>
        <v>0.93827208815999996</v>
      </c>
      <c r="P759" s="26">
        <f t="shared" si="242"/>
        <v>0</v>
      </c>
      <c r="Q759" s="26">
        <f t="shared" si="243"/>
        <v>0</v>
      </c>
      <c r="R759" s="26" t="e">
        <f t="shared" si="244"/>
        <v>#DIV/0!</v>
      </c>
      <c r="S759" s="27" t="e">
        <f t="shared" si="245"/>
        <v>#DIV/0!</v>
      </c>
      <c r="T759" s="27" t="e">
        <f t="shared" si="246"/>
        <v>#DIV/0!</v>
      </c>
      <c r="U759" s="28" t="e">
        <f t="shared" si="247"/>
        <v>#DIV/0!</v>
      </c>
      <c r="V759" t="e">
        <f t="shared" si="248"/>
        <v>#DIV/0!</v>
      </c>
      <c r="W759" t="e">
        <f t="shared" si="249"/>
        <v>#DIV/0!</v>
      </c>
      <c r="X759" t="e">
        <f t="shared" si="250"/>
        <v>#DIV/0!</v>
      </c>
      <c r="Y759" t="e">
        <f t="shared" si="251"/>
        <v>#DIV/0!</v>
      </c>
      <c r="Z759" t="e">
        <f t="shared" si="252"/>
        <v>#DIV/0!</v>
      </c>
      <c r="AA759" t="e">
        <f t="shared" si="253"/>
        <v>#DIV/0!</v>
      </c>
      <c r="AB759" t="e">
        <f t="shared" si="254"/>
        <v>#DIV/0!</v>
      </c>
      <c r="AC759" t="e">
        <f t="shared" si="255"/>
        <v>#DIV/0!</v>
      </c>
      <c r="AD759">
        <v>1</v>
      </c>
      <c r="AE759">
        <f t="shared" si="256"/>
        <v>0</v>
      </c>
    </row>
    <row r="760" spans="12:31" ht="16" x14ac:dyDescent="0.2">
      <c r="L760" s="24"/>
      <c r="M760" s="25">
        <f t="shared" si="239"/>
        <v>0</v>
      </c>
      <c r="N760" s="4">
        <f t="shared" si="240"/>
        <v>0.88035451142012677</v>
      </c>
      <c r="O760" s="26">
        <f t="shared" si="241"/>
        <v>0.93827208815999996</v>
      </c>
      <c r="P760" s="26">
        <f t="shared" si="242"/>
        <v>0</v>
      </c>
      <c r="Q760" s="26">
        <f t="shared" si="243"/>
        <v>0</v>
      </c>
      <c r="R760" s="26" t="e">
        <f t="shared" si="244"/>
        <v>#DIV/0!</v>
      </c>
      <c r="S760" s="27" t="e">
        <f t="shared" si="245"/>
        <v>#DIV/0!</v>
      </c>
      <c r="T760" s="27" t="e">
        <f t="shared" si="246"/>
        <v>#DIV/0!</v>
      </c>
      <c r="U760" s="28" t="e">
        <f t="shared" si="247"/>
        <v>#DIV/0!</v>
      </c>
      <c r="V760" t="e">
        <f t="shared" si="248"/>
        <v>#DIV/0!</v>
      </c>
      <c r="W760" t="e">
        <f t="shared" si="249"/>
        <v>#DIV/0!</v>
      </c>
      <c r="X760" t="e">
        <f t="shared" si="250"/>
        <v>#DIV/0!</v>
      </c>
      <c r="Y760" t="e">
        <f t="shared" si="251"/>
        <v>#DIV/0!</v>
      </c>
      <c r="Z760" t="e">
        <f t="shared" si="252"/>
        <v>#DIV/0!</v>
      </c>
      <c r="AA760" t="e">
        <f t="shared" si="253"/>
        <v>#DIV/0!</v>
      </c>
      <c r="AB760" t="e">
        <f t="shared" si="254"/>
        <v>#DIV/0!</v>
      </c>
      <c r="AC760" t="e">
        <f t="shared" si="255"/>
        <v>#DIV/0!</v>
      </c>
      <c r="AD760">
        <v>1</v>
      </c>
      <c r="AE760">
        <f t="shared" si="256"/>
        <v>0</v>
      </c>
    </row>
    <row r="761" spans="12:31" ht="16" x14ac:dyDescent="0.2">
      <c r="L761" s="24"/>
      <c r="M761" s="25">
        <f t="shared" si="239"/>
        <v>0</v>
      </c>
      <c r="N761" s="4">
        <f t="shared" si="240"/>
        <v>0.88035451142012677</v>
      </c>
      <c r="O761" s="26">
        <f t="shared" si="241"/>
        <v>0.93827208815999996</v>
      </c>
      <c r="P761" s="26">
        <f t="shared" si="242"/>
        <v>0</v>
      </c>
      <c r="Q761" s="26">
        <f t="shared" si="243"/>
        <v>0</v>
      </c>
      <c r="R761" s="26" t="e">
        <f t="shared" si="244"/>
        <v>#DIV/0!</v>
      </c>
      <c r="S761" s="27" t="e">
        <f t="shared" si="245"/>
        <v>#DIV/0!</v>
      </c>
      <c r="T761" s="27" t="e">
        <f t="shared" si="246"/>
        <v>#DIV/0!</v>
      </c>
      <c r="U761" s="28" t="e">
        <f t="shared" si="247"/>
        <v>#DIV/0!</v>
      </c>
      <c r="V761" t="e">
        <f t="shared" si="248"/>
        <v>#DIV/0!</v>
      </c>
      <c r="W761" t="e">
        <f t="shared" si="249"/>
        <v>#DIV/0!</v>
      </c>
      <c r="X761" t="e">
        <f t="shared" si="250"/>
        <v>#DIV/0!</v>
      </c>
      <c r="Y761" t="e">
        <f t="shared" si="251"/>
        <v>#DIV/0!</v>
      </c>
      <c r="Z761" t="e">
        <f t="shared" si="252"/>
        <v>#DIV/0!</v>
      </c>
      <c r="AA761" t="e">
        <f t="shared" si="253"/>
        <v>#DIV/0!</v>
      </c>
      <c r="AB761" t="e">
        <f t="shared" si="254"/>
        <v>#DIV/0!</v>
      </c>
      <c r="AC761" t="e">
        <f t="shared" si="255"/>
        <v>#DIV/0!</v>
      </c>
      <c r="AD761">
        <v>1</v>
      </c>
      <c r="AE761">
        <f t="shared" si="256"/>
        <v>0</v>
      </c>
    </row>
    <row r="762" spans="12:31" ht="16" x14ac:dyDescent="0.2">
      <c r="L762" s="24"/>
      <c r="M762" s="25">
        <f t="shared" si="239"/>
        <v>0</v>
      </c>
      <c r="N762" s="4">
        <f t="shared" si="240"/>
        <v>0.88035451142012677</v>
      </c>
      <c r="O762" s="26">
        <f t="shared" si="241"/>
        <v>0.93827208815999996</v>
      </c>
      <c r="P762" s="26">
        <f t="shared" si="242"/>
        <v>0</v>
      </c>
      <c r="Q762" s="26">
        <f t="shared" si="243"/>
        <v>0</v>
      </c>
      <c r="R762" s="26" t="e">
        <f t="shared" si="244"/>
        <v>#DIV/0!</v>
      </c>
      <c r="S762" s="27" t="e">
        <f t="shared" si="245"/>
        <v>#DIV/0!</v>
      </c>
      <c r="T762" s="27" t="e">
        <f t="shared" si="246"/>
        <v>#DIV/0!</v>
      </c>
      <c r="U762" s="28" t="e">
        <f t="shared" si="247"/>
        <v>#DIV/0!</v>
      </c>
      <c r="V762" t="e">
        <f t="shared" si="248"/>
        <v>#DIV/0!</v>
      </c>
      <c r="W762" t="e">
        <f t="shared" si="249"/>
        <v>#DIV/0!</v>
      </c>
      <c r="X762" t="e">
        <f t="shared" si="250"/>
        <v>#DIV/0!</v>
      </c>
      <c r="Y762" t="e">
        <f t="shared" si="251"/>
        <v>#DIV/0!</v>
      </c>
      <c r="Z762" t="e">
        <f t="shared" si="252"/>
        <v>#DIV/0!</v>
      </c>
      <c r="AA762" t="e">
        <f t="shared" si="253"/>
        <v>#DIV/0!</v>
      </c>
      <c r="AB762" t="e">
        <f t="shared" si="254"/>
        <v>#DIV/0!</v>
      </c>
      <c r="AC762" t="e">
        <f t="shared" si="255"/>
        <v>#DIV/0!</v>
      </c>
      <c r="AD762">
        <v>1</v>
      </c>
      <c r="AE762">
        <f t="shared" si="256"/>
        <v>0</v>
      </c>
    </row>
    <row r="763" spans="12:31" ht="16" x14ac:dyDescent="0.2">
      <c r="L763" s="24"/>
      <c r="M763" s="25">
        <f t="shared" si="239"/>
        <v>0</v>
      </c>
      <c r="N763" s="4">
        <f t="shared" si="240"/>
        <v>0.88035451142012677</v>
      </c>
      <c r="O763" s="26">
        <f t="shared" si="241"/>
        <v>0.93827208815999996</v>
      </c>
      <c r="P763" s="26">
        <f t="shared" si="242"/>
        <v>0</v>
      </c>
      <c r="Q763" s="26">
        <f t="shared" si="243"/>
        <v>0</v>
      </c>
      <c r="R763" s="26" t="e">
        <f t="shared" si="244"/>
        <v>#DIV/0!</v>
      </c>
      <c r="S763" s="27" t="e">
        <f t="shared" si="245"/>
        <v>#DIV/0!</v>
      </c>
      <c r="T763" s="27" t="e">
        <f t="shared" si="246"/>
        <v>#DIV/0!</v>
      </c>
      <c r="U763" s="28" t="e">
        <f t="shared" si="247"/>
        <v>#DIV/0!</v>
      </c>
      <c r="V763" t="e">
        <f t="shared" si="248"/>
        <v>#DIV/0!</v>
      </c>
      <c r="W763" t="e">
        <f t="shared" si="249"/>
        <v>#DIV/0!</v>
      </c>
      <c r="X763" t="e">
        <f t="shared" si="250"/>
        <v>#DIV/0!</v>
      </c>
      <c r="Y763" t="e">
        <f t="shared" si="251"/>
        <v>#DIV/0!</v>
      </c>
      <c r="Z763" t="e">
        <f t="shared" si="252"/>
        <v>#DIV/0!</v>
      </c>
      <c r="AA763" t="e">
        <f t="shared" si="253"/>
        <v>#DIV/0!</v>
      </c>
      <c r="AB763" t="e">
        <f t="shared" si="254"/>
        <v>#DIV/0!</v>
      </c>
      <c r="AC763" t="e">
        <f t="shared" si="255"/>
        <v>#DIV/0!</v>
      </c>
      <c r="AD763">
        <v>1</v>
      </c>
      <c r="AE763">
        <f t="shared" si="256"/>
        <v>0</v>
      </c>
    </row>
    <row r="764" spans="12:31" ht="16" x14ac:dyDescent="0.2">
      <c r="L764" s="24"/>
      <c r="M764" s="25">
        <f t="shared" si="239"/>
        <v>0</v>
      </c>
      <c r="N764" s="4">
        <f t="shared" si="240"/>
        <v>0.88035451142012677</v>
      </c>
      <c r="O764" s="26">
        <f t="shared" si="241"/>
        <v>0.93827208815999996</v>
      </c>
      <c r="P764" s="26">
        <f t="shared" si="242"/>
        <v>0</v>
      </c>
      <c r="Q764" s="26">
        <f t="shared" si="243"/>
        <v>0</v>
      </c>
      <c r="R764" s="26" t="e">
        <f t="shared" si="244"/>
        <v>#DIV/0!</v>
      </c>
      <c r="S764" s="27" t="e">
        <f t="shared" si="245"/>
        <v>#DIV/0!</v>
      </c>
      <c r="T764" s="27" t="e">
        <f t="shared" si="246"/>
        <v>#DIV/0!</v>
      </c>
      <c r="U764" s="28" t="e">
        <f t="shared" si="247"/>
        <v>#DIV/0!</v>
      </c>
      <c r="V764" t="e">
        <f t="shared" si="248"/>
        <v>#DIV/0!</v>
      </c>
      <c r="W764" t="e">
        <f t="shared" si="249"/>
        <v>#DIV/0!</v>
      </c>
      <c r="X764" t="e">
        <f t="shared" si="250"/>
        <v>#DIV/0!</v>
      </c>
      <c r="Y764" t="e">
        <f t="shared" si="251"/>
        <v>#DIV/0!</v>
      </c>
      <c r="Z764" t="e">
        <f t="shared" si="252"/>
        <v>#DIV/0!</v>
      </c>
      <c r="AA764" t="e">
        <f t="shared" si="253"/>
        <v>#DIV/0!</v>
      </c>
      <c r="AB764" t="e">
        <f t="shared" si="254"/>
        <v>#DIV/0!</v>
      </c>
      <c r="AC764" t="e">
        <f t="shared" si="255"/>
        <v>#DIV/0!</v>
      </c>
      <c r="AD764">
        <v>1</v>
      </c>
      <c r="AE764">
        <f t="shared" si="256"/>
        <v>0</v>
      </c>
    </row>
    <row r="765" spans="12:31" ht="16" x14ac:dyDescent="0.2">
      <c r="L765" s="24"/>
      <c r="M765" s="25">
        <f t="shared" si="239"/>
        <v>0</v>
      </c>
      <c r="N765" s="4">
        <f t="shared" si="240"/>
        <v>0.88035451142012677</v>
      </c>
      <c r="O765" s="26">
        <f t="shared" si="241"/>
        <v>0.93827208815999996</v>
      </c>
      <c r="P765" s="26">
        <f t="shared" si="242"/>
        <v>0</v>
      </c>
      <c r="Q765" s="26">
        <f t="shared" si="243"/>
        <v>0</v>
      </c>
      <c r="R765" s="26" t="e">
        <f t="shared" si="244"/>
        <v>#DIV/0!</v>
      </c>
      <c r="S765" s="27" t="e">
        <f t="shared" si="245"/>
        <v>#DIV/0!</v>
      </c>
      <c r="T765" s="27" t="e">
        <f t="shared" si="246"/>
        <v>#DIV/0!</v>
      </c>
      <c r="U765" s="28" t="e">
        <f t="shared" si="247"/>
        <v>#DIV/0!</v>
      </c>
      <c r="V765" t="e">
        <f t="shared" si="248"/>
        <v>#DIV/0!</v>
      </c>
      <c r="W765" t="e">
        <f t="shared" si="249"/>
        <v>#DIV/0!</v>
      </c>
      <c r="X765" t="e">
        <f t="shared" si="250"/>
        <v>#DIV/0!</v>
      </c>
      <c r="Y765" t="e">
        <f t="shared" si="251"/>
        <v>#DIV/0!</v>
      </c>
      <c r="Z765" t="e">
        <f t="shared" si="252"/>
        <v>#DIV/0!</v>
      </c>
      <c r="AA765" t="e">
        <f t="shared" si="253"/>
        <v>#DIV/0!</v>
      </c>
      <c r="AB765" t="e">
        <f t="shared" si="254"/>
        <v>#DIV/0!</v>
      </c>
      <c r="AC765" t="e">
        <f t="shared" si="255"/>
        <v>#DIV/0!</v>
      </c>
      <c r="AD765">
        <v>1</v>
      </c>
      <c r="AE765">
        <f t="shared" si="256"/>
        <v>0</v>
      </c>
    </row>
    <row r="766" spans="12:31" ht="16" x14ac:dyDescent="0.2">
      <c r="L766" s="24"/>
      <c r="M766" s="25">
        <f t="shared" si="239"/>
        <v>0</v>
      </c>
      <c r="N766" s="4">
        <f t="shared" si="240"/>
        <v>0.88035451142012677</v>
      </c>
      <c r="O766" s="26">
        <f t="shared" si="241"/>
        <v>0.93827208815999996</v>
      </c>
      <c r="P766" s="26">
        <f t="shared" si="242"/>
        <v>0</v>
      </c>
      <c r="Q766" s="26">
        <f t="shared" si="243"/>
        <v>0</v>
      </c>
      <c r="R766" s="26" t="e">
        <f t="shared" si="244"/>
        <v>#DIV/0!</v>
      </c>
      <c r="S766" s="27" t="e">
        <f t="shared" si="245"/>
        <v>#DIV/0!</v>
      </c>
      <c r="T766" s="27" t="e">
        <f t="shared" si="246"/>
        <v>#DIV/0!</v>
      </c>
      <c r="U766" s="28" t="e">
        <f t="shared" si="247"/>
        <v>#DIV/0!</v>
      </c>
      <c r="V766" t="e">
        <f t="shared" si="248"/>
        <v>#DIV/0!</v>
      </c>
      <c r="W766" t="e">
        <f t="shared" si="249"/>
        <v>#DIV/0!</v>
      </c>
      <c r="X766" t="e">
        <f t="shared" si="250"/>
        <v>#DIV/0!</v>
      </c>
      <c r="Y766" t="e">
        <f t="shared" si="251"/>
        <v>#DIV/0!</v>
      </c>
      <c r="Z766" t="e">
        <f t="shared" si="252"/>
        <v>#DIV/0!</v>
      </c>
      <c r="AA766" t="e">
        <f t="shared" si="253"/>
        <v>#DIV/0!</v>
      </c>
      <c r="AB766" t="e">
        <f t="shared" si="254"/>
        <v>#DIV/0!</v>
      </c>
      <c r="AC766" t="e">
        <f t="shared" si="255"/>
        <v>#DIV/0!</v>
      </c>
      <c r="AD766">
        <v>1</v>
      </c>
      <c r="AE766">
        <f t="shared" si="256"/>
        <v>0</v>
      </c>
    </row>
    <row r="767" spans="12:31" ht="16" x14ac:dyDescent="0.2">
      <c r="L767" s="24"/>
      <c r="M767" s="25">
        <f t="shared" si="239"/>
        <v>0</v>
      </c>
      <c r="N767" s="4">
        <f t="shared" si="240"/>
        <v>0.88035451142012677</v>
      </c>
      <c r="O767" s="26">
        <f t="shared" si="241"/>
        <v>0.93827208815999996</v>
      </c>
      <c r="P767" s="26">
        <f t="shared" si="242"/>
        <v>0</v>
      </c>
      <c r="Q767" s="26">
        <f t="shared" si="243"/>
        <v>0</v>
      </c>
      <c r="R767" s="26" t="e">
        <f t="shared" si="244"/>
        <v>#DIV/0!</v>
      </c>
      <c r="S767" s="27" t="e">
        <f t="shared" si="245"/>
        <v>#DIV/0!</v>
      </c>
      <c r="T767" s="27" t="e">
        <f t="shared" si="246"/>
        <v>#DIV/0!</v>
      </c>
      <c r="U767" s="28" t="e">
        <f t="shared" si="247"/>
        <v>#DIV/0!</v>
      </c>
      <c r="V767" t="e">
        <f t="shared" si="248"/>
        <v>#DIV/0!</v>
      </c>
      <c r="W767" t="e">
        <f t="shared" si="249"/>
        <v>#DIV/0!</v>
      </c>
      <c r="X767" t="e">
        <f t="shared" si="250"/>
        <v>#DIV/0!</v>
      </c>
      <c r="Y767" t="e">
        <f t="shared" si="251"/>
        <v>#DIV/0!</v>
      </c>
      <c r="Z767" t="e">
        <f t="shared" si="252"/>
        <v>#DIV/0!</v>
      </c>
      <c r="AA767" t="e">
        <f t="shared" si="253"/>
        <v>#DIV/0!</v>
      </c>
      <c r="AB767" t="e">
        <f t="shared" si="254"/>
        <v>#DIV/0!</v>
      </c>
      <c r="AC767" t="e">
        <f t="shared" si="255"/>
        <v>#DIV/0!</v>
      </c>
      <c r="AD767">
        <v>1</v>
      </c>
      <c r="AE767">
        <f t="shared" si="256"/>
        <v>0</v>
      </c>
    </row>
    <row r="768" spans="12:31" ht="16" x14ac:dyDescent="0.2">
      <c r="L768" s="24"/>
      <c r="M768" s="25">
        <f t="shared" si="239"/>
        <v>0</v>
      </c>
      <c r="N768" s="4">
        <f t="shared" si="240"/>
        <v>0.88035451142012677</v>
      </c>
      <c r="O768" s="26">
        <f t="shared" si="241"/>
        <v>0.93827208815999996</v>
      </c>
      <c r="P768" s="26">
        <f t="shared" si="242"/>
        <v>0</v>
      </c>
      <c r="Q768" s="26">
        <f t="shared" si="243"/>
        <v>0</v>
      </c>
      <c r="R768" s="26" t="e">
        <f t="shared" si="244"/>
        <v>#DIV/0!</v>
      </c>
      <c r="S768" s="27" t="e">
        <f t="shared" si="245"/>
        <v>#DIV/0!</v>
      </c>
      <c r="T768" s="27" t="e">
        <f t="shared" si="246"/>
        <v>#DIV/0!</v>
      </c>
      <c r="U768" s="28" t="e">
        <f t="shared" si="247"/>
        <v>#DIV/0!</v>
      </c>
      <c r="V768" t="e">
        <f t="shared" si="248"/>
        <v>#DIV/0!</v>
      </c>
      <c r="W768" t="e">
        <f t="shared" si="249"/>
        <v>#DIV/0!</v>
      </c>
      <c r="X768" t="e">
        <f t="shared" si="250"/>
        <v>#DIV/0!</v>
      </c>
      <c r="Y768" t="e">
        <f t="shared" si="251"/>
        <v>#DIV/0!</v>
      </c>
      <c r="Z768" t="e">
        <f t="shared" si="252"/>
        <v>#DIV/0!</v>
      </c>
      <c r="AA768" t="e">
        <f t="shared" si="253"/>
        <v>#DIV/0!</v>
      </c>
      <c r="AB768" t="e">
        <f t="shared" si="254"/>
        <v>#DIV/0!</v>
      </c>
      <c r="AC768" t="e">
        <f t="shared" si="255"/>
        <v>#DIV/0!</v>
      </c>
      <c r="AD768">
        <v>1</v>
      </c>
      <c r="AE768">
        <f t="shared" si="256"/>
        <v>0</v>
      </c>
    </row>
    <row r="769" spans="12:31" ht="16" x14ac:dyDescent="0.2">
      <c r="L769" s="24"/>
      <c r="M769" s="25">
        <f t="shared" si="239"/>
        <v>0</v>
      </c>
      <c r="N769" s="4">
        <f t="shared" si="240"/>
        <v>0.88035451142012677</v>
      </c>
      <c r="O769" s="26">
        <f t="shared" si="241"/>
        <v>0.93827208815999996</v>
      </c>
      <c r="P769" s="26">
        <f t="shared" si="242"/>
        <v>0</v>
      </c>
      <c r="Q769" s="26">
        <f t="shared" si="243"/>
        <v>0</v>
      </c>
      <c r="R769" s="26" t="e">
        <f t="shared" si="244"/>
        <v>#DIV/0!</v>
      </c>
      <c r="S769" s="27" t="e">
        <f t="shared" si="245"/>
        <v>#DIV/0!</v>
      </c>
      <c r="T769" s="27" t="e">
        <f t="shared" si="246"/>
        <v>#DIV/0!</v>
      </c>
      <c r="U769" s="28" t="e">
        <f t="shared" si="247"/>
        <v>#DIV/0!</v>
      </c>
      <c r="V769" t="e">
        <f t="shared" si="248"/>
        <v>#DIV/0!</v>
      </c>
      <c r="W769" t="e">
        <f t="shared" si="249"/>
        <v>#DIV/0!</v>
      </c>
      <c r="X769" t="e">
        <f t="shared" si="250"/>
        <v>#DIV/0!</v>
      </c>
      <c r="Y769" t="e">
        <f t="shared" si="251"/>
        <v>#DIV/0!</v>
      </c>
      <c r="Z769" t="e">
        <f t="shared" si="252"/>
        <v>#DIV/0!</v>
      </c>
      <c r="AA769" t="e">
        <f t="shared" si="253"/>
        <v>#DIV/0!</v>
      </c>
      <c r="AB769" t="e">
        <f t="shared" si="254"/>
        <v>#DIV/0!</v>
      </c>
      <c r="AC769" t="e">
        <f t="shared" si="255"/>
        <v>#DIV/0!</v>
      </c>
      <c r="AD769">
        <v>1</v>
      </c>
      <c r="AE769">
        <f t="shared" si="256"/>
        <v>0</v>
      </c>
    </row>
    <row r="770" spans="12:31" ht="16" x14ac:dyDescent="0.2">
      <c r="L770" s="24"/>
      <c r="M770" s="25">
        <f t="shared" si="239"/>
        <v>0</v>
      </c>
      <c r="N770" s="4">
        <f t="shared" si="240"/>
        <v>0.88035451142012677</v>
      </c>
      <c r="O770" s="26">
        <f t="shared" si="241"/>
        <v>0.93827208815999996</v>
      </c>
      <c r="P770" s="26">
        <f t="shared" si="242"/>
        <v>0</v>
      </c>
      <c r="Q770" s="26">
        <f t="shared" si="243"/>
        <v>0</v>
      </c>
      <c r="R770" s="26" t="e">
        <f t="shared" si="244"/>
        <v>#DIV/0!</v>
      </c>
      <c r="S770" s="27" t="e">
        <f t="shared" si="245"/>
        <v>#DIV/0!</v>
      </c>
      <c r="T770" s="27" t="e">
        <f t="shared" si="246"/>
        <v>#DIV/0!</v>
      </c>
      <c r="U770" s="28" t="e">
        <f t="shared" si="247"/>
        <v>#DIV/0!</v>
      </c>
      <c r="V770" t="e">
        <f t="shared" si="248"/>
        <v>#DIV/0!</v>
      </c>
      <c r="W770" t="e">
        <f t="shared" si="249"/>
        <v>#DIV/0!</v>
      </c>
      <c r="X770" t="e">
        <f t="shared" si="250"/>
        <v>#DIV/0!</v>
      </c>
      <c r="Y770" t="e">
        <f t="shared" si="251"/>
        <v>#DIV/0!</v>
      </c>
      <c r="Z770" t="e">
        <f t="shared" si="252"/>
        <v>#DIV/0!</v>
      </c>
      <c r="AA770" t="e">
        <f t="shared" si="253"/>
        <v>#DIV/0!</v>
      </c>
      <c r="AB770" t="e">
        <f t="shared" si="254"/>
        <v>#DIV/0!</v>
      </c>
      <c r="AC770" t="e">
        <f t="shared" si="255"/>
        <v>#DIV/0!</v>
      </c>
      <c r="AD770">
        <v>1</v>
      </c>
      <c r="AE770">
        <f t="shared" si="256"/>
        <v>0</v>
      </c>
    </row>
    <row r="771" spans="12:31" ht="16" x14ac:dyDescent="0.2">
      <c r="L771" s="24"/>
      <c r="M771" s="25">
        <f t="shared" si="239"/>
        <v>0</v>
      </c>
      <c r="N771" s="4">
        <f t="shared" si="240"/>
        <v>0.88035451142012677</v>
      </c>
      <c r="O771" s="26">
        <f t="shared" si="241"/>
        <v>0.93827208815999996</v>
      </c>
      <c r="P771" s="26">
        <f t="shared" si="242"/>
        <v>0</v>
      </c>
      <c r="Q771" s="26">
        <f t="shared" si="243"/>
        <v>0</v>
      </c>
      <c r="R771" s="26" t="e">
        <f t="shared" si="244"/>
        <v>#DIV/0!</v>
      </c>
      <c r="S771" s="27" t="e">
        <f t="shared" si="245"/>
        <v>#DIV/0!</v>
      </c>
      <c r="T771" s="27" t="e">
        <f t="shared" si="246"/>
        <v>#DIV/0!</v>
      </c>
      <c r="U771" s="28" t="e">
        <f t="shared" si="247"/>
        <v>#DIV/0!</v>
      </c>
      <c r="V771" t="e">
        <f t="shared" si="248"/>
        <v>#DIV/0!</v>
      </c>
      <c r="W771" t="e">
        <f t="shared" si="249"/>
        <v>#DIV/0!</v>
      </c>
      <c r="X771" t="e">
        <f t="shared" si="250"/>
        <v>#DIV/0!</v>
      </c>
      <c r="Y771" t="e">
        <f t="shared" si="251"/>
        <v>#DIV/0!</v>
      </c>
      <c r="Z771" t="e">
        <f t="shared" si="252"/>
        <v>#DIV/0!</v>
      </c>
      <c r="AA771" t="e">
        <f t="shared" si="253"/>
        <v>#DIV/0!</v>
      </c>
      <c r="AB771" t="e">
        <f t="shared" si="254"/>
        <v>#DIV/0!</v>
      </c>
      <c r="AC771" t="e">
        <f t="shared" si="255"/>
        <v>#DIV/0!</v>
      </c>
      <c r="AD771">
        <v>1</v>
      </c>
      <c r="AE771">
        <f t="shared" si="256"/>
        <v>0</v>
      </c>
    </row>
    <row r="772" spans="12:31" ht="16" x14ac:dyDescent="0.2">
      <c r="L772" s="24"/>
      <c r="M772" s="25">
        <f t="shared" ref="M772:M808" si="257">4*C772*(C772-E772)*Q772</f>
        <v>0</v>
      </c>
      <c r="N772" s="4">
        <f t="shared" ref="N772:N808" si="258">MP^2+2*MP*E772-M772</f>
        <v>0.88035451142012677</v>
      </c>
      <c r="O772" s="26">
        <f t="shared" ref="O772:O808" si="259">SQRT(N772)</f>
        <v>0.93827208815999996</v>
      </c>
      <c r="P772" s="26">
        <f t="shared" ref="P772:P808" si="260">PI()*D772/180</f>
        <v>0</v>
      </c>
      <c r="Q772" s="26">
        <f t="shared" ref="Q772:Q808" si="261">(SIN(P772/2))^2</f>
        <v>0</v>
      </c>
      <c r="R772" s="26" t="e">
        <f t="shared" ref="R772:R808" si="262">1/(1+2*(1+E772^2/M772)*(TAN(P772/2))^2)</f>
        <v>#DIV/0!</v>
      </c>
      <c r="S772" s="27" t="e">
        <f t="shared" ref="S772:S808" si="263">(1/137)*(C772-E772)*(N772-MP^2)/((4*PI()^2*M772*MP*C772)*(1-R772))</f>
        <v>#DIV/0!</v>
      </c>
      <c r="T772" s="27" t="e">
        <f t="shared" ref="T772:T808" si="264">F772/S772</f>
        <v>#DIV/0!</v>
      </c>
      <c r="U772" s="28" t="e">
        <f t="shared" ref="U772:U808" si="265">G772/S772</f>
        <v>#DIV/0!</v>
      </c>
      <c r="V772" t="e">
        <f t="shared" ref="V772:V808" si="266">4*(1/137)^2*(1-Q772)*(C772-E772)^2/M772^2</f>
        <v>#DIV/0!</v>
      </c>
      <c r="W772" t="e">
        <f t="shared" ref="W772:W808" si="267">(1/V772)*R772*(M772+E772^2)^2/M772^2</f>
        <v>#DIV/0!</v>
      </c>
      <c r="X772" t="e">
        <f t="shared" ref="X772:X808" si="268">(M772+E772^2)^2/(4*(1/137)^2*(C772-E772)^2*(1-Q772+2*Q772*(M772+E772^2)/M772))</f>
        <v>#DIV/0!</v>
      </c>
      <c r="Y772" t="e">
        <f t="shared" ref="Y772:Y808" si="269">AD772*X772*F772</f>
        <v>#DIV/0!</v>
      </c>
      <c r="Z772" t="e">
        <f t="shared" ref="Z772:Z808" si="270">AD772*X772*G772</f>
        <v>#DIV/0!</v>
      </c>
      <c r="AA772" t="e">
        <f t="shared" ref="AA772:AA808" si="271">R772</f>
        <v>#DIV/0!</v>
      </c>
      <c r="AB772" t="e">
        <f t="shared" ref="AB772:AB808" si="272">Y772/(0.1973269^2*10000000)</f>
        <v>#DIV/0!</v>
      </c>
      <c r="AC772" t="e">
        <f t="shared" ref="AC772:AC808" si="273">Z772/(0.1973269^2*10000000)</f>
        <v>#DIV/0!</v>
      </c>
      <c r="AD772">
        <v>1</v>
      </c>
      <c r="AE772">
        <f t="shared" ref="AE772:AE808" si="274">SQRT(M772+E772^2)</f>
        <v>0</v>
      </c>
    </row>
    <row r="773" spans="12:31" ht="16" x14ac:dyDescent="0.2">
      <c r="L773" s="24"/>
      <c r="M773" s="25">
        <f t="shared" si="257"/>
        <v>0</v>
      </c>
      <c r="N773" s="4">
        <f t="shared" si="258"/>
        <v>0.88035451142012677</v>
      </c>
      <c r="O773" s="26">
        <f t="shared" si="259"/>
        <v>0.93827208815999996</v>
      </c>
      <c r="P773" s="26">
        <f t="shared" si="260"/>
        <v>0</v>
      </c>
      <c r="Q773" s="26">
        <f t="shared" si="261"/>
        <v>0</v>
      </c>
      <c r="R773" s="26" t="e">
        <f t="shared" si="262"/>
        <v>#DIV/0!</v>
      </c>
      <c r="S773" s="27" t="e">
        <f t="shared" si="263"/>
        <v>#DIV/0!</v>
      </c>
      <c r="T773" s="27" t="e">
        <f t="shared" si="264"/>
        <v>#DIV/0!</v>
      </c>
      <c r="U773" s="28" t="e">
        <f t="shared" si="265"/>
        <v>#DIV/0!</v>
      </c>
      <c r="V773" t="e">
        <f t="shared" si="266"/>
        <v>#DIV/0!</v>
      </c>
      <c r="W773" t="e">
        <f t="shared" si="267"/>
        <v>#DIV/0!</v>
      </c>
      <c r="X773" t="e">
        <f t="shared" si="268"/>
        <v>#DIV/0!</v>
      </c>
      <c r="Y773" t="e">
        <f t="shared" si="269"/>
        <v>#DIV/0!</v>
      </c>
      <c r="Z773" t="e">
        <f t="shared" si="270"/>
        <v>#DIV/0!</v>
      </c>
      <c r="AA773" t="e">
        <f t="shared" si="271"/>
        <v>#DIV/0!</v>
      </c>
      <c r="AB773" t="e">
        <f t="shared" si="272"/>
        <v>#DIV/0!</v>
      </c>
      <c r="AC773" t="e">
        <f t="shared" si="273"/>
        <v>#DIV/0!</v>
      </c>
      <c r="AD773">
        <v>1</v>
      </c>
      <c r="AE773">
        <f t="shared" si="274"/>
        <v>0</v>
      </c>
    </row>
    <row r="774" spans="12:31" ht="16" x14ac:dyDescent="0.2">
      <c r="L774" s="24"/>
      <c r="M774" s="25">
        <f t="shared" si="257"/>
        <v>0</v>
      </c>
      <c r="N774" s="4">
        <f t="shared" si="258"/>
        <v>0.88035451142012677</v>
      </c>
      <c r="O774" s="26">
        <f t="shared" si="259"/>
        <v>0.93827208815999996</v>
      </c>
      <c r="P774" s="26">
        <f t="shared" si="260"/>
        <v>0</v>
      </c>
      <c r="Q774" s="26">
        <f t="shared" si="261"/>
        <v>0</v>
      </c>
      <c r="R774" s="26" t="e">
        <f t="shared" si="262"/>
        <v>#DIV/0!</v>
      </c>
      <c r="S774" s="27" t="e">
        <f t="shared" si="263"/>
        <v>#DIV/0!</v>
      </c>
      <c r="T774" s="27" t="e">
        <f t="shared" si="264"/>
        <v>#DIV/0!</v>
      </c>
      <c r="U774" s="28" t="e">
        <f t="shared" si="265"/>
        <v>#DIV/0!</v>
      </c>
      <c r="V774" t="e">
        <f t="shared" si="266"/>
        <v>#DIV/0!</v>
      </c>
      <c r="W774" t="e">
        <f t="shared" si="267"/>
        <v>#DIV/0!</v>
      </c>
      <c r="X774" t="e">
        <f t="shared" si="268"/>
        <v>#DIV/0!</v>
      </c>
      <c r="Y774" t="e">
        <f t="shared" si="269"/>
        <v>#DIV/0!</v>
      </c>
      <c r="Z774" t="e">
        <f t="shared" si="270"/>
        <v>#DIV/0!</v>
      </c>
      <c r="AA774" t="e">
        <f t="shared" si="271"/>
        <v>#DIV/0!</v>
      </c>
      <c r="AB774" t="e">
        <f t="shared" si="272"/>
        <v>#DIV/0!</v>
      </c>
      <c r="AC774" t="e">
        <f t="shared" si="273"/>
        <v>#DIV/0!</v>
      </c>
      <c r="AD774">
        <v>1</v>
      </c>
      <c r="AE774">
        <f t="shared" si="274"/>
        <v>0</v>
      </c>
    </row>
    <row r="775" spans="12:31" ht="16" x14ac:dyDescent="0.2">
      <c r="L775" s="24"/>
      <c r="M775" s="25">
        <f t="shared" si="257"/>
        <v>0</v>
      </c>
      <c r="N775" s="4">
        <f t="shared" si="258"/>
        <v>0.88035451142012677</v>
      </c>
      <c r="O775" s="26">
        <f t="shared" si="259"/>
        <v>0.93827208815999996</v>
      </c>
      <c r="P775" s="26">
        <f t="shared" si="260"/>
        <v>0</v>
      </c>
      <c r="Q775" s="26">
        <f t="shared" si="261"/>
        <v>0</v>
      </c>
      <c r="R775" s="26" t="e">
        <f t="shared" si="262"/>
        <v>#DIV/0!</v>
      </c>
      <c r="S775" s="27" t="e">
        <f t="shared" si="263"/>
        <v>#DIV/0!</v>
      </c>
      <c r="T775" s="27" t="e">
        <f t="shared" si="264"/>
        <v>#DIV/0!</v>
      </c>
      <c r="U775" s="28" t="e">
        <f t="shared" si="265"/>
        <v>#DIV/0!</v>
      </c>
      <c r="V775" t="e">
        <f t="shared" si="266"/>
        <v>#DIV/0!</v>
      </c>
      <c r="W775" t="e">
        <f t="shared" si="267"/>
        <v>#DIV/0!</v>
      </c>
      <c r="X775" t="e">
        <f t="shared" si="268"/>
        <v>#DIV/0!</v>
      </c>
      <c r="Y775" t="e">
        <f t="shared" si="269"/>
        <v>#DIV/0!</v>
      </c>
      <c r="Z775" t="e">
        <f t="shared" si="270"/>
        <v>#DIV/0!</v>
      </c>
      <c r="AA775" t="e">
        <f t="shared" si="271"/>
        <v>#DIV/0!</v>
      </c>
      <c r="AB775" t="e">
        <f t="shared" si="272"/>
        <v>#DIV/0!</v>
      </c>
      <c r="AC775" t="e">
        <f t="shared" si="273"/>
        <v>#DIV/0!</v>
      </c>
      <c r="AD775">
        <v>1</v>
      </c>
      <c r="AE775">
        <f t="shared" si="274"/>
        <v>0</v>
      </c>
    </row>
    <row r="776" spans="12:31" ht="16" x14ac:dyDescent="0.2">
      <c r="L776" s="24"/>
      <c r="M776" s="25">
        <f t="shared" si="257"/>
        <v>0</v>
      </c>
      <c r="N776" s="4">
        <f t="shared" si="258"/>
        <v>0.88035451142012677</v>
      </c>
      <c r="O776" s="26">
        <f t="shared" si="259"/>
        <v>0.93827208815999996</v>
      </c>
      <c r="P776" s="26">
        <f t="shared" si="260"/>
        <v>0</v>
      </c>
      <c r="Q776" s="26">
        <f t="shared" si="261"/>
        <v>0</v>
      </c>
      <c r="R776" s="26" t="e">
        <f t="shared" si="262"/>
        <v>#DIV/0!</v>
      </c>
      <c r="S776" s="27" t="e">
        <f t="shared" si="263"/>
        <v>#DIV/0!</v>
      </c>
      <c r="T776" s="27" t="e">
        <f t="shared" si="264"/>
        <v>#DIV/0!</v>
      </c>
      <c r="U776" s="28" t="e">
        <f t="shared" si="265"/>
        <v>#DIV/0!</v>
      </c>
      <c r="V776" t="e">
        <f t="shared" si="266"/>
        <v>#DIV/0!</v>
      </c>
      <c r="W776" t="e">
        <f t="shared" si="267"/>
        <v>#DIV/0!</v>
      </c>
      <c r="X776" t="e">
        <f t="shared" si="268"/>
        <v>#DIV/0!</v>
      </c>
      <c r="Y776" t="e">
        <f t="shared" si="269"/>
        <v>#DIV/0!</v>
      </c>
      <c r="Z776" t="e">
        <f t="shared" si="270"/>
        <v>#DIV/0!</v>
      </c>
      <c r="AA776" t="e">
        <f t="shared" si="271"/>
        <v>#DIV/0!</v>
      </c>
      <c r="AB776" t="e">
        <f t="shared" si="272"/>
        <v>#DIV/0!</v>
      </c>
      <c r="AC776" t="e">
        <f t="shared" si="273"/>
        <v>#DIV/0!</v>
      </c>
      <c r="AD776">
        <v>1</v>
      </c>
      <c r="AE776">
        <f t="shared" si="274"/>
        <v>0</v>
      </c>
    </row>
    <row r="777" spans="12:31" ht="16" x14ac:dyDescent="0.2">
      <c r="L777" s="24"/>
      <c r="M777" s="25">
        <f t="shared" si="257"/>
        <v>0</v>
      </c>
      <c r="N777" s="4">
        <f t="shared" si="258"/>
        <v>0.88035451142012677</v>
      </c>
      <c r="O777" s="26">
        <f t="shared" si="259"/>
        <v>0.93827208815999996</v>
      </c>
      <c r="P777" s="26">
        <f t="shared" si="260"/>
        <v>0</v>
      </c>
      <c r="Q777" s="26">
        <f t="shared" si="261"/>
        <v>0</v>
      </c>
      <c r="R777" s="26" t="e">
        <f t="shared" si="262"/>
        <v>#DIV/0!</v>
      </c>
      <c r="S777" s="27" t="e">
        <f t="shared" si="263"/>
        <v>#DIV/0!</v>
      </c>
      <c r="T777" s="27" t="e">
        <f t="shared" si="264"/>
        <v>#DIV/0!</v>
      </c>
      <c r="U777" s="28" t="e">
        <f t="shared" si="265"/>
        <v>#DIV/0!</v>
      </c>
      <c r="V777" t="e">
        <f t="shared" si="266"/>
        <v>#DIV/0!</v>
      </c>
      <c r="W777" t="e">
        <f t="shared" si="267"/>
        <v>#DIV/0!</v>
      </c>
      <c r="X777" t="e">
        <f t="shared" si="268"/>
        <v>#DIV/0!</v>
      </c>
      <c r="Y777" t="e">
        <f t="shared" si="269"/>
        <v>#DIV/0!</v>
      </c>
      <c r="Z777" t="e">
        <f t="shared" si="270"/>
        <v>#DIV/0!</v>
      </c>
      <c r="AA777" t="e">
        <f t="shared" si="271"/>
        <v>#DIV/0!</v>
      </c>
      <c r="AB777" t="e">
        <f t="shared" si="272"/>
        <v>#DIV/0!</v>
      </c>
      <c r="AC777" t="e">
        <f t="shared" si="273"/>
        <v>#DIV/0!</v>
      </c>
      <c r="AD777">
        <v>1</v>
      </c>
      <c r="AE777">
        <f t="shared" si="274"/>
        <v>0</v>
      </c>
    </row>
    <row r="778" spans="12:31" ht="16" x14ac:dyDescent="0.2">
      <c r="L778" s="24"/>
      <c r="M778" s="25">
        <f t="shared" si="257"/>
        <v>0</v>
      </c>
      <c r="N778" s="4">
        <f t="shared" si="258"/>
        <v>0.88035451142012677</v>
      </c>
      <c r="O778" s="26">
        <f t="shared" si="259"/>
        <v>0.93827208815999996</v>
      </c>
      <c r="P778" s="26">
        <f t="shared" si="260"/>
        <v>0</v>
      </c>
      <c r="Q778" s="26">
        <f t="shared" si="261"/>
        <v>0</v>
      </c>
      <c r="R778" s="26" t="e">
        <f t="shared" si="262"/>
        <v>#DIV/0!</v>
      </c>
      <c r="S778" s="27" t="e">
        <f t="shared" si="263"/>
        <v>#DIV/0!</v>
      </c>
      <c r="T778" s="27" t="e">
        <f t="shared" si="264"/>
        <v>#DIV/0!</v>
      </c>
      <c r="U778" s="28" t="e">
        <f t="shared" si="265"/>
        <v>#DIV/0!</v>
      </c>
      <c r="V778" t="e">
        <f t="shared" si="266"/>
        <v>#DIV/0!</v>
      </c>
      <c r="W778" t="e">
        <f t="shared" si="267"/>
        <v>#DIV/0!</v>
      </c>
      <c r="X778" t="e">
        <f t="shared" si="268"/>
        <v>#DIV/0!</v>
      </c>
      <c r="Y778" t="e">
        <f t="shared" si="269"/>
        <v>#DIV/0!</v>
      </c>
      <c r="Z778" t="e">
        <f t="shared" si="270"/>
        <v>#DIV/0!</v>
      </c>
      <c r="AA778" t="e">
        <f t="shared" si="271"/>
        <v>#DIV/0!</v>
      </c>
      <c r="AB778" t="e">
        <f t="shared" si="272"/>
        <v>#DIV/0!</v>
      </c>
      <c r="AC778" t="e">
        <f t="shared" si="273"/>
        <v>#DIV/0!</v>
      </c>
      <c r="AD778">
        <v>1</v>
      </c>
      <c r="AE778">
        <f t="shared" si="274"/>
        <v>0</v>
      </c>
    </row>
    <row r="779" spans="12:31" ht="16" x14ac:dyDescent="0.2">
      <c r="L779" s="24"/>
      <c r="M779" s="25">
        <f t="shared" si="257"/>
        <v>0</v>
      </c>
      <c r="N779" s="4">
        <f t="shared" si="258"/>
        <v>0.88035451142012677</v>
      </c>
      <c r="O779" s="26">
        <f t="shared" si="259"/>
        <v>0.93827208815999996</v>
      </c>
      <c r="P779" s="26">
        <f t="shared" si="260"/>
        <v>0</v>
      </c>
      <c r="Q779" s="26">
        <f t="shared" si="261"/>
        <v>0</v>
      </c>
      <c r="R779" s="26" t="e">
        <f t="shared" si="262"/>
        <v>#DIV/0!</v>
      </c>
      <c r="S779" s="27" t="e">
        <f t="shared" si="263"/>
        <v>#DIV/0!</v>
      </c>
      <c r="T779" s="27" t="e">
        <f t="shared" si="264"/>
        <v>#DIV/0!</v>
      </c>
      <c r="U779" s="28" t="e">
        <f t="shared" si="265"/>
        <v>#DIV/0!</v>
      </c>
      <c r="V779" t="e">
        <f t="shared" si="266"/>
        <v>#DIV/0!</v>
      </c>
      <c r="W779" t="e">
        <f t="shared" si="267"/>
        <v>#DIV/0!</v>
      </c>
      <c r="X779" t="e">
        <f t="shared" si="268"/>
        <v>#DIV/0!</v>
      </c>
      <c r="Y779" t="e">
        <f t="shared" si="269"/>
        <v>#DIV/0!</v>
      </c>
      <c r="Z779" t="e">
        <f t="shared" si="270"/>
        <v>#DIV/0!</v>
      </c>
      <c r="AA779" t="e">
        <f t="shared" si="271"/>
        <v>#DIV/0!</v>
      </c>
      <c r="AB779" t="e">
        <f t="shared" si="272"/>
        <v>#DIV/0!</v>
      </c>
      <c r="AC779" t="e">
        <f t="shared" si="273"/>
        <v>#DIV/0!</v>
      </c>
      <c r="AD779">
        <v>1</v>
      </c>
      <c r="AE779">
        <f t="shared" si="274"/>
        <v>0</v>
      </c>
    </row>
    <row r="780" spans="12:31" ht="16" x14ac:dyDescent="0.2">
      <c r="L780" s="24"/>
      <c r="M780" s="25">
        <f t="shared" si="257"/>
        <v>0</v>
      </c>
      <c r="N780" s="4">
        <f t="shared" si="258"/>
        <v>0.88035451142012677</v>
      </c>
      <c r="O780" s="26">
        <f t="shared" si="259"/>
        <v>0.93827208815999996</v>
      </c>
      <c r="P780" s="26">
        <f t="shared" si="260"/>
        <v>0</v>
      </c>
      <c r="Q780" s="26">
        <f t="shared" si="261"/>
        <v>0</v>
      </c>
      <c r="R780" s="26" t="e">
        <f t="shared" si="262"/>
        <v>#DIV/0!</v>
      </c>
      <c r="S780" s="27" t="e">
        <f t="shared" si="263"/>
        <v>#DIV/0!</v>
      </c>
      <c r="T780" s="27" t="e">
        <f t="shared" si="264"/>
        <v>#DIV/0!</v>
      </c>
      <c r="U780" s="28" t="e">
        <f t="shared" si="265"/>
        <v>#DIV/0!</v>
      </c>
      <c r="V780" t="e">
        <f t="shared" si="266"/>
        <v>#DIV/0!</v>
      </c>
      <c r="W780" t="e">
        <f t="shared" si="267"/>
        <v>#DIV/0!</v>
      </c>
      <c r="X780" t="e">
        <f t="shared" si="268"/>
        <v>#DIV/0!</v>
      </c>
      <c r="Y780" t="e">
        <f t="shared" si="269"/>
        <v>#DIV/0!</v>
      </c>
      <c r="Z780" t="e">
        <f t="shared" si="270"/>
        <v>#DIV/0!</v>
      </c>
      <c r="AA780" t="e">
        <f t="shared" si="271"/>
        <v>#DIV/0!</v>
      </c>
      <c r="AB780" t="e">
        <f t="shared" si="272"/>
        <v>#DIV/0!</v>
      </c>
      <c r="AC780" t="e">
        <f t="shared" si="273"/>
        <v>#DIV/0!</v>
      </c>
      <c r="AD780">
        <v>1</v>
      </c>
      <c r="AE780">
        <f t="shared" si="274"/>
        <v>0</v>
      </c>
    </row>
    <row r="781" spans="12:31" ht="16" x14ac:dyDescent="0.2">
      <c r="L781" s="24"/>
      <c r="M781" s="25">
        <f t="shared" si="257"/>
        <v>0</v>
      </c>
      <c r="N781" s="4">
        <f t="shared" si="258"/>
        <v>0.88035451142012677</v>
      </c>
      <c r="O781" s="26">
        <f t="shared" si="259"/>
        <v>0.93827208815999996</v>
      </c>
      <c r="P781" s="26">
        <f t="shared" si="260"/>
        <v>0</v>
      </c>
      <c r="Q781" s="26">
        <f t="shared" si="261"/>
        <v>0</v>
      </c>
      <c r="R781" s="26" t="e">
        <f t="shared" si="262"/>
        <v>#DIV/0!</v>
      </c>
      <c r="S781" s="27" t="e">
        <f t="shared" si="263"/>
        <v>#DIV/0!</v>
      </c>
      <c r="T781" s="27" t="e">
        <f t="shared" si="264"/>
        <v>#DIV/0!</v>
      </c>
      <c r="U781" s="28" t="e">
        <f t="shared" si="265"/>
        <v>#DIV/0!</v>
      </c>
      <c r="V781" t="e">
        <f t="shared" si="266"/>
        <v>#DIV/0!</v>
      </c>
      <c r="W781" t="e">
        <f t="shared" si="267"/>
        <v>#DIV/0!</v>
      </c>
      <c r="X781" t="e">
        <f t="shared" si="268"/>
        <v>#DIV/0!</v>
      </c>
      <c r="Y781" t="e">
        <f t="shared" si="269"/>
        <v>#DIV/0!</v>
      </c>
      <c r="Z781" t="e">
        <f t="shared" si="270"/>
        <v>#DIV/0!</v>
      </c>
      <c r="AA781" t="e">
        <f t="shared" si="271"/>
        <v>#DIV/0!</v>
      </c>
      <c r="AB781" t="e">
        <f t="shared" si="272"/>
        <v>#DIV/0!</v>
      </c>
      <c r="AC781" t="e">
        <f t="shared" si="273"/>
        <v>#DIV/0!</v>
      </c>
      <c r="AD781">
        <v>1</v>
      </c>
      <c r="AE781">
        <f t="shared" si="274"/>
        <v>0</v>
      </c>
    </row>
    <row r="782" spans="12:31" ht="16" x14ac:dyDescent="0.2">
      <c r="L782" s="24"/>
      <c r="M782" s="25">
        <f t="shared" si="257"/>
        <v>0</v>
      </c>
      <c r="N782" s="4">
        <f t="shared" si="258"/>
        <v>0.88035451142012677</v>
      </c>
      <c r="O782" s="26">
        <f t="shared" si="259"/>
        <v>0.93827208815999996</v>
      </c>
      <c r="P782" s="26">
        <f t="shared" si="260"/>
        <v>0</v>
      </c>
      <c r="Q782" s="26">
        <f t="shared" si="261"/>
        <v>0</v>
      </c>
      <c r="R782" s="26" t="e">
        <f t="shared" si="262"/>
        <v>#DIV/0!</v>
      </c>
      <c r="S782" s="27" t="e">
        <f t="shared" si="263"/>
        <v>#DIV/0!</v>
      </c>
      <c r="T782" s="27" t="e">
        <f t="shared" si="264"/>
        <v>#DIV/0!</v>
      </c>
      <c r="U782" s="28" t="e">
        <f t="shared" si="265"/>
        <v>#DIV/0!</v>
      </c>
      <c r="V782" t="e">
        <f t="shared" si="266"/>
        <v>#DIV/0!</v>
      </c>
      <c r="W782" t="e">
        <f t="shared" si="267"/>
        <v>#DIV/0!</v>
      </c>
      <c r="X782" t="e">
        <f t="shared" si="268"/>
        <v>#DIV/0!</v>
      </c>
      <c r="Y782" t="e">
        <f t="shared" si="269"/>
        <v>#DIV/0!</v>
      </c>
      <c r="Z782" t="e">
        <f t="shared" si="270"/>
        <v>#DIV/0!</v>
      </c>
      <c r="AA782" t="e">
        <f t="shared" si="271"/>
        <v>#DIV/0!</v>
      </c>
      <c r="AB782" t="e">
        <f t="shared" si="272"/>
        <v>#DIV/0!</v>
      </c>
      <c r="AC782" t="e">
        <f t="shared" si="273"/>
        <v>#DIV/0!</v>
      </c>
      <c r="AD782">
        <v>1</v>
      </c>
      <c r="AE782">
        <f t="shared" si="274"/>
        <v>0</v>
      </c>
    </row>
    <row r="783" spans="12:31" ht="16" x14ac:dyDescent="0.2">
      <c r="L783" s="24"/>
      <c r="M783" s="25">
        <f t="shared" si="257"/>
        <v>0</v>
      </c>
      <c r="N783" s="4">
        <f t="shared" si="258"/>
        <v>0.88035451142012677</v>
      </c>
      <c r="O783" s="26">
        <f t="shared" si="259"/>
        <v>0.93827208815999996</v>
      </c>
      <c r="P783" s="26">
        <f t="shared" si="260"/>
        <v>0</v>
      </c>
      <c r="Q783" s="26">
        <f t="shared" si="261"/>
        <v>0</v>
      </c>
      <c r="R783" s="26" t="e">
        <f t="shared" si="262"/>
        <v>#DIV/0!</v>
      </c>
      <c r="S783" s="27" t="e">
        <f t="shared" si="263"/>
        <v>#DIV/0!</v>
      </c>
      <c r="T783" s="27" t="e">
        <f t="shared" si="264"/>
        <v>#DIV/0!</v>
      </c>
      <c r="U783" s="28" t="e">
        <f t="shared" si="265"/>
        <v>#DIV/0!</v>
      </c>
      <c r="V783" t="e">
        <f t="shared" si="266"/>
        <v>#DIV/0!</v>
      </c>
      <c r="W783" t="e">
        <f t="shared" si="267"/>
        <v>#DIV/0!</v>
      </c>
      <c r="X783" t="e">
        <f t="shared" si="268"/>
        <v>#DIV/0!</v>
      </c>
      <c r="Y783" t="e">
        <f t="shared" si="269"/>
        <v>#DIV/0!</v>
      </c>
      <c r="Z783" t="e">
        <f t="shared" si="270"/>
        <v>#DIV/0!</v>
      </c>
      <c r="AA783" t="e">
        <f t="shared" si="271"/>
        <v>#DIV/0!</v>
      </c>
      <c r="AB783" t="e">
        <f t="shared" si="272"/>
        <v>#DIV/0!</v>
      </c>
      <c r="AC783" t="e">
        <f t="shared" si="273"/>
        <v>#DIV/0!</v>
      </c>
      <c r="AD783">
        <v>1</v>
      </c>
      <c r="AE783">
        <f t="shared" si="274"/>
        <v>0</v>
      </c>
    </row>
    <row r="784" spans="12:31" ht="16" x14ac:dyDescent="0.2">
      <c r="L784" s="24"/>
      <c r="M784" s="25">
        <f t="shared" si="257"/>
        <v>0</v>
      </c>
      <c r="N784" s="4">
        <f t="shared" si="258"/>
        <v>0.88035451142012677</v>
      </c>
      <c r="O784" s="26">
        <f t="shared" si="259"/>
        <v>0.93827208815999996</v>
      </c>
      <c r="P784" s="26">
        <f t="shared" si="260"/>
        <v>0</v>
      </c>
      <c r="Q784" s="26">
        <f t="shared" si="261"/>
        <v>0</v>
      </c>
      <c r="R784" s="26" t="e">
        <f t="shared" si="262"/>
        <v>#DIV/0!</v>
      </c>
      <c r="S784" s="27" t="e">
        <f t="shared" si="263"/>
        <v>#DIV/0!</v>
      </c>
      <c r="T784" s="27" t="e">
        <f t="shared" si="264"/>
        <v>#DIV/0!</v>
      </c>
      <c r="U784" s="28" t="e">
        <f t="shared" si="265"/>
        <v>#DIV/0!</v>
      </c>
      <c r="V784" t="e">
        <f t="shared" si="266"/>
        <v>#DIV/0!</v>
      </c>
      <c r="W784" t="e">
        <f t="shared" si="267"/>
        <v>#DIV/0!</v>
      </c>
      <c r="X784" t="e">
        <f t="shared" si="268"/>
        <v>#DIV/0!</v>
      </c>
      <c r="Y784" t="e">
        <f t="shared" si="269"/>
        <v>#DIV/0!</v>
      </c>
      <c r="Z784" t="e">
        <f t="shared" si="270"/>
        <v>#DIV/0!</v>
      </c>
      <c r="AA784" t="e">
        <f t="shared" si="271"/>
        <v>#DIV/0!</v>
      </c>
      <c r="AB784" t="e">
        <f t="shared" si="272"/>
        <v>#DIV/0!</v>
      </c>
      <c r="AC784" t="e">
        <f t="shared" si="273"/>
        <v>#DIV/0!</v>
      </c>
      <c r="AD784">
        <v>1</v>
      </c>
      <c r="AE784">
        <f t="shared" si="274"/>
        <v>0</v>
      </c>
    </row>
    <row r="785" spans="12:31" ht="16" x14ac:dyDescent="0.2">
      <c r="L785" s="24"/>
      <c r="M785" s="25">
        <f t="shared" si="257"/>
        <v>0</v>
      </c>
      <c r="N785" s="4">
        <f t="shared" si="258"/>
        <v>0.88035451142012677</v>
      </c>
      <c r="O785" s="26">
        <f t="shared" si="259"/>
        <v>0.93827208815999996</v>
      </c>
      <c r="P785" s="26">
        <f t="shared" si="260"/>
        <v>0</v>
      </c>
      <c r="Q785" s="26">
        <f t="shared" si="261"/>
        <v>0</v>
      </c>
      <c r="R785" s="26" t="e">
        <f t="shared" si="262"/>
        <v>#DIV/0!</v>
      </c>
      <c r="S785" s="27" t="e">
        <f t="shared" si="263"/>
        <v>#DIV/0!</v>
      </c>
      <c r="T785" s="27" t="e">
        <f t="shared" si="264"/>
        <v>#DIV/0!</v>
      </c>
      <c r="U785" s="28" t="e">
        <f t="shared" si="265"/>
        <v>#DIV/0!</v>
      </c>
      <c r="V785" t="e">
        <f t="shared" si="266"/>
        <v>#DIV/0!</v>
      </c>
      <c r="W785" t="e">
        <f t="shared" si="267"/>
        <v>#DIV/0!</v>
      </c>
      <c r="X785" t="e">
        <f t="shared" si="268"/>
        <v>#DIV/0!</v>
      </c>
      <c r="Y785" t="e">
        <f t="shared" si="269"/>
        <v>#DIV/0!</v>
      </c>
      <c r="Z785" t="e">
        <f t="shared" si="270"/>
        <v>#DIV/0!</v>
      </c>
      <c r="AA785" t="e">
        <f t="shared" si="271"/>
        <v>#DIV/0!</v>
      </c>
      <c r="AB785" t="e">
        <f t="shared" si="272"/>
        <v>#DIV/0!</v>
      </c>
      <c r="AC785" t="e">
        <f t="shared" si="273"/>
        <v>#DIV/0!</v>
      </c>
      <c r="AD785">
        <v>1</v>
      </c>
      <c r="AE785">
        <f t="shared" si="274"/>
        <v>0</v>
      </c>
    </row>
    <row r="786" spans="12:31" ht="16" x14ac:dyDescent="0.2">
      <c r="L786" s="24"/>
      <c r="M786" s="25">
        <f t="shared" si="257"/>
        <v>0</v>
      </c>
      <c r="N786" s="4">
        <f t="shared" si="258"/>
        <v>0.88035451142012677</v>
      </c>
      <c r="O786" s="26">
        <f t="shared" si="259"/>
        <v>0.93827208815999996</v>
      </c>
      <c r="P786" s="26">
        <f t="shared" si="260"/>
        <v>0</v>
      </c>
      <c r="Q786" s="26">
        <f t="shared" si="261"/>
        <v>0</v>
      </c>
      <c r="R786" s="26" t="e">
        <f t="shared" si="262"/>
        <v>#DIV/0!</v>
      </c>
      <c r="S786" s="27" t="e">
        <f t="shared" si="263"/>
        <v>#DIV/0!</v>
      </c>
      <c r="T786" s="27" t="e">
        <f t="shared" si="264"/>
        <v>#DIV/0!</v>
      </c>
      <c r="U786" s="28" t="e">
        <f t="shared" si="265"/>
        <v>#DIV/0!</v>
      </c>
      <c r="V786" t="e">
        <f t="shared" si="266"/>
        <v>#DIV/0!</v>
      </c>
      <c r="W786" t="e">
        <f t="shared" si="267"/>
        <v>#DIV/0!</v>
      </c>
      <c r="X786" t="e">
        <f t="shared" si="268"/>
        <v>#DIV/0!</v>
      </c>
      <c r="Y786" t="e">
        <f t="shared" si="269"/>
        <v>#DIV/0!</v>
      </c>
      <c r="Z786" t="e">
        <f t="shared" si="270"/>
        <v>#DIV/0!</v>
      </c>
      <c r="AA786" t="e">
        <f t="shared" si="271"/>
        <v>#DIV/0!</v>
      </c>
      <c r="AB786" t="e">
        <f t="shared" si="272"/>
        <v>#DIV/0!</v>
      </c>
      <c r="AC786" t="e">
        <f t="shared" si="273"/>
        <v>#DIV/0!</v>
      </c>
      <c r="AD786">
        <v>1</v>
      </c>
      <c r="AE786">
        <f t="shared" si="274"/>
        <v>0</v>
      </c>
    </row>
    <row r="787" spans="12:31" ht="16" x14ac:dyDescent="0.2">
      <c r="L787" s="24"/>
      <c r="M787" s="25">
        <f t="shared" si="257"/>
        <v>0</v>
      </c>
      <c r="N787" s="4">
        <f t="shared" si="258"/>
        <v>0.88035451142012677</v>
      </c>
      <c r="O787" s="26">
        <f t="shared" si="259"/>
        <v>0.93827208815999996</v>
      </c>
      <c r="P787" s="26">
        <f t="shared" si="260"/>
        <v>0</v>
      </c>
      <c r="Q787" s="26">
        <f t="shared" si="261"/>
        <v>0</v>
      </c>
      <c r="R787" s="26" t="e">
        <f t="shared" si="262"/>
        <v>#DIV/0!</v>
      </c>
      <c r="S787" s="27" t="e">
        <f t="shared" si="263"/>
        <v>#DIV/0!</v>
      </c>
      <c r="T787" s="27" t="e">
        <f t="shared" si="264"/>
        <v>#DIV/0!</v>
      </c>
      <c r="U787" s="28" t="e">
        <f t="shared" si="265"/>
        <v>#DIV/0!</v>
      </c>
      <c r="V787" t="e">
        <f t="shared" si="266"/>
        <v>#DIV/0!</v>
      </c>
      <c r="W787" t="e">
        <f t="shared" si="267"/>
        <v>#DIV/0!</v>
      </c>
      <c r="X787" t="e">
        <f t="shared" si="268"/>
        <v>#DIV/0!</v>
      </c>
      <c r="Y787" t="e">
        <f t="shared" si="269"/>
        <v>#DIV/0!</v>
      </c>
      <c r="Z787" t="e">
        <f t="shared" si="270"/>
        <v>#DIV/0!</v>
      </c>
      <c r="AA787" t="e">
        <f t="shared" si="271"/>
        <v>#DIV/0!</v>
      </c>
      <c r="AB787" t="e">
        <f t="shared" si="272"/>
        <v>#DIV/0!</v>
      </c>
      <c r="AC787" t="e">
        <f t="shared" si="273"/>
        <v>#DIV/0!</v>
      </c>
      <c r="AD787">
        <v>1</v>
      </c>
      <c r="AE787">
        <f t="shared" si="274"/>
        <v>0</v>
      </c>
    </row>
    <row r="788" spans="12:31" ht="16" x14ac:dyDescent="0.2">
      <c r="L788" s="24"/>
      <c r="M788" s="25">
        <f t="shared" si="257"/>
        <v>0</v>
      </c>
      <c r="N788" s="4">
        <f t="shared" si="258"/>
        <v>0.88035451142012677</v>
      </c>
      <c r="O788" s="26">
        <f t="shared" si="259"/>
        <v>0.93827208815999996</v>
      </c>
      <c r="P788" s="26">
        <f t="shared" si="260"/>
        <v>0</v>
      </c>
      <c r="Q788" s="26">
        <f t="shared" si="261"/>
        <v>0</v>
      </c>
      <c r="R788" s="26" t="e">
        <f t="shared" si="262"/>
        <v>#DIV/0!</v>
      </c>
      <c r="S788" s="27" t="e">
        <f t="shared" si="263"/>
        <v>#DIV/0!</v>
      </c>
      <c r="T788" s="27" t="e">
        <f t="shared" si="264"/>
        <v>#DIV/0!</v>
      </c>
      <c r="U788" s="28" t="e">
        <f t="shared" si="265"/>
        <v>#DIV/0!</v>
      </c>
      <c r="V788" t="e">
        <f t="shared" si="266"/>
        <v>#DIV/0!</v>
      </c>
      <c r="W788" t="e">
        <f t="shared" si="267"/>
        <v>#DIV/0!</v>
      </c>
      <c r="X788" t="e">
        <f t="shared" si="268"/>
        <v>#DIV/0!</v>
      </c>
      <c r="Y788" t="e">
        <f t="shared" si="269"/>
        <v>#DIV/0!</v>
      </c>
      <c r="Z788" t="e">
        <f t="shared" si="270"/>
        <v>#DIV/0!</v>
      </c>
      <c r="AA788" t="e">
        <f t="shared" si="271"/>
        <v>#DIV/0!</v>
      </c>
      <c r="AB788" t="e">
        <f t="shared" si="272"/>
        <v>#DIV/0!</v>
      </c>
      <c r="AC788" t="e">
        <f t="shared" si="273"/>
        <v>#DIV/0!</v>
      </c>
      <c r="AD788">
        <v>1</v>
      </c>
      <c r="AE788">
        <f t="shared" si="274"/>
        <v>0</v>
      </c>
    </row>
    <row r="789" spans="12:31" ht="16" x14ac:dyDescent="0.2">
      <c r="L789" s="24"/>
      <c r="M789" s="25">
        <f t="shared" si="257"/>
        <v>0</v>
      </c>
      <c r="N789" s="4">
        <f t="shared" si="258"/>
        <v>0.88035451142012677</v>
      </c>
      <c r="O789" s="26">
        <f t="shared" si="259"/>
        <v>0.93827208815999996</v>
      </c>
      <c r="P789" s="26">
        <f t="shared" si="260"/>
        <v>0</v>
      </c>
      <c r="Q789" s="26">
        <f t="shared" si="261"/>
        <v>0</v>
      </c>
      <c r="R789" s="26" t="e">
        <f t="shared" si="262"/>
        <v>#DIV/0!</v>
      </c>
      <c r="S789" s="27" t="e">
        <f t="shared" si="263"/>
        <v>#DIV/0!</v>
      </c>
      <c r="T789" s="27" t="e">
        <f t="shared" si="264"/>
        <v>#DIV/0!</v>
      </c>
      <c r="U789" s="28" t="e">
        <f t="shared" si="265"/>
        <v>#DIV/0!</v>
      </c>
      <c r="V789" t="e">
        <f t="shared" si="266"/>
        <v>#DIV/0!</v>
      </c>
      <c r="W789" t="e">
        <f t="shared" si="267"/>
        <v>#DIV/0!</v>
      </c>
      <c r="X789" t="e">
        <f t="shared" si="268"/>
        <v>#DIV/0!</v>
      </c>
      <c r="Y789" t="e">
        <f t="shared" si="269"/>
        <v>#DIV/0!</v>
      </c>
      <c r="Z789" t="e">
        <f t="shared" si="270"/>
        <v>#DIV/0!</v>
      </c>
      <c r="AA789" t="e">
        <f t="shared" si="271"/>
        <v>#DIV/0!</v>
      </c>
      <c r="AB789" t="e">
        <f t="shared" si="272"/>
        <v>#DIV/0!</v>
      </c>
      <c r="AC789" t="e">
        <f t="shared" si="273"/>
        <v>#DIV/0!</v>
      </c>
      <c r="AD789">
        <v>1</v>
      </c>
      <c r="AE789">
        <f t="shared" si="274"/>
        <v>0</v>
      </c>
    </row>
    <row r="790" spans="12:31" ht="16" x14ac:dyDescent="0.2">
      <c r="L790" s="24"/>
      <c r="M790" s="25">
        <f t="shared" si="257"/>
        <v>0</v>
      </c>
      <c r="N790" s="4">
        <f t="shared" si="258"/>
        <v>0.88035451142012677</v>
      </c>
      <c r="O790" s="26">
        <f t="shared" si="259"/>
        <v>0.93827208815999996</v>
      </c>
      <c r="P790" s="26">
        <f t="shared" si="260"/>
        <v>0</v>
      </c>
      <c r="Q790" s="26">
        <f t="shared" si="261"/>
        <v>0</v>
      </c>
      <c r="R790" s="26" t="e">
        <f t="shared" si="262"/>
        <v>#DIV/0!</v>
      </c>
      <c r="S790" s="27" t="e">
        <f t="shared" si="263"/>
        <v>#DIV/0!</v>
      </c>
      <c r="T790" s="27" t="e">
        <f t="shared" si="264"/>
        <v>#DIV/0!</v>
      </c>
      <c r="U790" s="28" t="e">
        <f t="shared" si="265"/>
        <v>#DIV/0!</v>
      </c>
      <c r="V790" t="e">
        <f t="shared" si="266"/>
        <v>#DIV/0!</v>
      </c>
      <c r="W790" t="e">
        <f t="shared" si="267"/>
        <v>#DIV/0!</v>
      </c>
      <c r="X790" t="e">
        <f t="shared" si="268"/>
        <v>#DIV/0!</v>
      </c>
      <c r="Y790" t="e">
        <f t="shared" si="269"/>
        <v>#DIV/0!</v>
      </c>
      <c r="Z790" t="e">
        <f t="shared" si="270"/>
        <v>#DIV/0!</v>
      </c>
      <c r="AA790" t="e">
        <f t="shared" si="271"/>
        <v>#DIV/0!</v>
      </c>
      <c r="AB790" t="e">
        <f t="shared" si="272"/>
        <v>#DIV/0!</v>
      </c>
      <c r="AC790" t="e">
        <f t="shared" si="273"/>
        <v>#DIV/0!</v>
      </c>
      <c r="AD790">
        <v>1</v>
      </c>
      <c r="AE790">
        <f t="shared" si="274"/>
        <v>0</v>
      </c>
    </row>
    <row r="791" spans="12:31" ht="16" x14ac:dyDescent="0.2">
      <c r="L791" s="24"/>
      <c r="M791" s="25">
        <f t="shared" si="257"/>
        <v>0</v>
      </c>
      <c r="N791" s="4">
        <f t="shared" si="258"/>
        <v>0.88035451142012677</v>
      </c>
      <c r="O791" s="26">
        <f t="shared" si="259"/>
        <v>0.93827208815999996</v>
      </c>
      <c r="P791" s="26">
        <f t="shared" si="260"/>
        <v>0</v>
      </c>
      <c r="Q791" s="26">
        <f t="shared" si="261"/>
        <v>0</v>
      </c>
      <c r="R791" s="26" t="e">
        <f t="shared" si="262"/>
        <v>#DIV/0!</v>
      </c>
      <c r="S791" s="27" t="e">
        <f t="shared" si="263"/>
        <v>#DIV/0!</v>
      </c>
      <c r="T791" s="27" t="e">
        <f t="shared" si="264"/>
        <v>#DIV/0!</v>
      </c>
      <c r="U791" s="28" t="e">
        <f t="shared" si="265"/>
        <v>#DIV/0!</v>
      </c>
      <c r="V791" t="e">
        <f t="shared" si="266"/>
        <v>#DIV/0!</v>
      </c>
      <c r="W791" t="e">
        <f t="shared" si="267"/>
        <v>#DIV/0!</v>
      </c>
      <c r="X791" t="e">
        <f t="shared" si="268"/>
        <v>#DIV/0!</v>
      </c>
      <c r="Y791" t="e">
        <f t="shared" si="269"/>
        <v>#DIV/0!</v>
      </c>
      <c r="Z791" t="e">
        <f t="shared" si="270"/>
        <v>#DIV/0!</v>
      </c>
      <c r="AA791" t="e">
        <f t="shared" si="271"/>
        <v>#DIV/0!</v>
      </c>
      <c r="AB791" t="e">
        <f t="shared" si="272"/>
        <v>#DIV/0!</v>
      </c>
      <c r="AC791" t="e">
        <f t="shared" si="273"/>
        <v>#DIV/0!</v>
      </c>
      <c r="AD791">
        <v>1</v>
      </c>
      <c r="AE791">
        <f t="shared" si="274"/>
        <v>0</v>
      </c>
    </row>
    <row r="792" spans="12:31" ht="16" x14ac:dyDescent="0.2">
      <c r="L792" s="24"/>
      <c r="M792" s="25">
        <f t="shared" si="257"/>
        <v>0</v>
      </c>
      <c r="N792" s="4">
        <f t="shared" si="258"/>
        <v>0.88035451142012677</v>
      </c>
      <c r="O792" s="26">
        <f t="shared" si="259"/>
        <v>0.93827208815999996</v>
      </c>
      <c r="P792" s="26">
        <f t="shared" si="260"/>
        <v>0</v>
      </c>
      <c r="Q792" s="26">
        <f t="shared" si="261"/>
        <v>0</v>
      </c>
      <c r="R792" s="26" t="e">
        <f t="shared" si="262"/>
        <v>#DIV/0!</v>
      </c>
      <c r="S792" s="27" t="e">
        <f t="shared" si="263"/>
        <v>#DIV/0!</v>
      </c>
      <c r="T792" s="27" t="e">
        <f t="shared" si="264"/>
        <v>#DIV/0!</v>
      </c>
      <c r="U792" s="28" t="e">
        <f t="shared" si="265"/>
        <v>#DIV/0!</v>
      </c>
      <c r="V792" t="e">
        <f t="shared" si="266"/>
        <v>#DIV/0!</v>
      </c>
      <c r="W792" t="e">
        <f t="shared" si="267"/>
        <v>#DIV/0!</v>
      </c>
      <c r="X792" t="e">
        <f t="shared" si="268"/>
        <v>#DIV/0!</v>
      </c>
      <c r="Y792" t="e">
        <f t="shared" si="269"/>
        <v>#DIV/0!</v>
      </c>
      <c r="Z792" t="e">
        <f t="shared" si="270"/>
        <v>#DIV/0!</v>
      </c>
      <c r="AA792" t="e">
        <f t="shared" si="271"/>
        <v>#DIV/0!</v>
      </c>
      <c r="AB792" t="e">
        <f t="shared" si="272"/>
        <v>#DIV/0!</v>
      </c>
      <c r="AC792" t="e">
        <f t="shared" si="273"/>
        <v>#DIV/0!</v>
      </c>
      <c r="AD792">
        <v>1</v>
      </c>
      <c r="AE792">
        <f t="shared" si="274"/>
        <v>0</v>
      </c>
    </row>
    <row r="793" spans="12:31" ht="16" x14ac:dyDescent="0.2">
      <c r="L793" s="24"/>
      <c r="M793" s="25">
        <f t="shared" si="257"/>
        <v>0</v>
      </c>
      <c r="N793" s="4">
        <f t="shared" si="258"/>
        <v>0.88035451142012677</v>
      </c>
      <c r="O793" s="26">
        <f t="shared" si="259"/>
        <v>0.93827208815999996</v>
      </c>
      <c r="P793" s="26">
        <f t="shared" si="260"/>
        <v>0</v>
      </c>
      <c r="Q793" s="26">
        <f t="shared" si="261"/>
        <v>0</v>
      </c>
      <c r="R793" s="26" t="e">
        <f t="shared" si="262"/>
        <v>#DIV/0!</v>
      </c>
      <c r="S793" s="27" t="e">
        <f t="shared" si="263"/>
        <v>#DIV/0!</v>
      </c>
      <c r="T793" s="27" t="e">
        <f t="shared" si="264"/>
        <v>#DIV/0!</v>
      </c>
      <c r="U793" s="28" t="e">
        <f t="shared" si="265"/>
        <v>#DIV/0!</v>
      </c>
      <c r="V793" t="e">
        <f t="shared" si="266"/>
        <v>#DIV/0!</v>
      </c>
      <c r="W793" t="e">
        <f t="shared" si="267"/>
        <v>#DIV/0!</v>
      </c>
      <c r="X793" t="e">
        <f t="shared" si="268"/>
        <v>#DIV/0!</v>
      </c>
      <c r="Y793" t="e">
        <f t="shared" si="269"/>
        <v>#DIV/0!</v>
      </c>
      <c r="Z793" t="e">
        <f t="shared" si="270"/>
        <v>#DIV/0!</v>
      </c>
      <c r="AA793" t="e">
        <f t="shared" si="271"/>
        <v>#DIV/0!</v>
      </c>
      <c r="AB793" t="e">
        <f t="shared" si="272"/>
        <v>#DIV/0!</v>
      </c>
      <c r="AC793" t="e">
        <f t="shared" si="273"/>
        <v>#DIV/0!</v>
      </c>
      <c r="AD793">
        <v>1</v>
      </c>
      <c r="AE793">
        <f t="shared" si="274"/>
        <v>0</v>
      </c>
    </row>
    <row r="794" spans="12:31" ht="16" x14ac:dyDescent="0.2">
      <c r="L794" s="24"/>
      <c r="M794" s="25">
        <f t="shared" si="257"/>
        <v>0</v>
      </c>
      <c r="N794" s="4">
        <f t="shared" si="258"/>
        <v>0.88035451142012677</v>
      </c>
      <c r="O794" s="26">
        <f t="shared" si="259"/>
        <v>0.93827208815999996</v>
      </c>
      <c r="P794" s="26">
        <f t="shared" si="260"/>
        <v>0</v>
      </c>
      <c r="Q794" s="26">
        <f t="shared" si="261"/>
        <v>0</v>
      </c>
      <c r="R794" s="26" t="e">
        <f t="shared" si="262"/>
        <v>#DIV/0!</v>
      </c>
      <c r="S794" s="27" t="e">
        <f t="shared" si="263"/>
        <v>#DIV/0!</v>
      </c>
      <c r="T794" s="27" t="e">
        <f t="shared" si="264"/>
        <v>#DIV/0!</v>
      </c>
      <c r="U794" s="28" t="e">
        <f t="shared" si="265"/>
        <v>#DIV/0!</v>
      </c>
      <c r="V794" t="e">
        <f t="shared" si="266"/>
        <v>#DIV/0!</v>
      </c>
      <c r="W794" t="e">
        <f t="shared" si="267"/>
        <v>#DIV/0!</v>
      </c>
      <c r="X794" t="e">
        <f t="shared" si="268"/>
        <v>#DIV/0!</v>
      </c>
      <c r="Y794" t="e">
        <f t="shared" si="269"/>
        <v>#DIV/0!</v>
      </c>
      <c r="Z794" t="e">
        <f t="shared" si="270"/>
        <v>#DIV/0!</v>
      </c>
      <c r="AA794" t="e">
        <f t="shared" si="271"/>
        <v>#DIV/0!</v>
      </c>
      <c r="AB794" t="e">
        <f t="shared" si="272"/>
        <v>#DIV/0!</v>
      </c>
      <c r="AC794" t="e">
        <f t="shared" si="273"/>
        <v>#DIV/0!</v>
      </c>
      <c r="AD794">
        <v>1</v>
      </c>
      <c r="AE794">
        <f t="shared" si="274"/>
        <v>0</v>
      </c>
    </row>
    <row r="795" spans="12:31" ht="16" x14ac:dyDescent="0.2">
      <c r="L795" s="24"/>
      <c r="M795" s="25">
        <f t="shared" si="257"/>
        <v>0</v>
      </c>
      <c r="N795" s="4">
        <f t="shared" si="258"/>
        <v>0.88035451142012677</v>
      </c>
      <c r="O795" s="26">
        <f t="shared" si="259"/>
        <v>0.93827208815999996</v>
      </c>
      <c r="P795" s="26">
        <f t="shared" si="260"/>
        <v>0</v>
      </c>
      <c r="Q795" s="26">
        <f t="shared" si="261"/>
        <v>0</v>
      </c>
      <c r="R795" s="26" t="e">
        <f t="shared" si="262"/>
        <v>#DIV/0!</v>
      </c>
      <c r="S795" s="27" t="e">
        <f t="shared" si="263"/>
        <v>#DIV/0!</v>
      </c>
      <c r="T795" s="27" t="e">
        <f t="shared" si="264"/>
        <v>#DIV/0!</v>
      </c>
      <c r="U795" s="28" t="e">
        <f t="shared" si="265"/>
        <v>#DIV/0!</v>
      </c>
      <c r="V795" t="e">
        <f t="shared" si="266"/>
        <v>#DIV/0!</v>
      </c>
      <c r="W795" t="e">
        <f t="shared" si="267"/>
        <v>#DIV/0!</v>
      </c>
      <c r="X795" t="e">
        <f t="shared" si="268"/>
        <v>#DIV/0!</v>
      </c>
      <c r="Y795" t="e">
        <f t="shared" si="269"/>
        <v>#DIV/0!</v>
      </c>
      <c r="Z795" t="e">
        <f t="shared" si="270"/>
        <v>#DIV/0!</v>
      </c>
      <c r="AA795" t="e">
        <f t="shared" si="271"/>
        <v>#DIV/0!</v>
      </c>
      <c r="AB795" t="e">
        <f t="shared" si="272"/>
        <v>#DIV/0!</v>
      </c>
      <c r="AC795" t="e">
        <f t="shared" si="273"/>
        <v>#DIV/0!</v>
      </c>
      <c r="AD795">
        <v>1</v>
      </c>
      <c r="AE795">
        <f t="shared" si="274"/>
        <v>0</v>
      </c>
    </row>
    <row r="796" spans="12:31" ht="16" x14ac:dyDescent="0.2">
      <c r="L796" s="24"/>
      <c r="M796" s="25">
        <f t="shared" si="257"/>
        <v>0</v>
      </c>
      <c r="N796" s="4">
        <f t="shared" si="258"/>
        <v>0.88035451142012677</v>
      </c>
      <c r="O796" s="26">
        <f t="shared" si="259"/>
        <v>0.93827208815999996</v>
      </c>
      <c r="P796" s="26">
        <f t="shared" si="260"/>
        <v>0</v>
      </c>
      <c r="Q796" s="26">
        <f t="shared" si="261"/>
        <v>0</v>
      </c>
      <c r="R796" s="26" t="e">
        <f t="shared" si="262"/>
        <v>#DIV/0!</v>
      </c>
      <c r="S796" s="27" t="e">
        <f t="shared" si="263"/>
        <v>#DIV/0!</v>
      </c>
      <c r="T796" s="27" t="e">
        <f t="shared" si="264"/>
        <v>#DIV/0!</v>
      </c>
      <c r="U796" s="28" t="e">
        <f t="shared" si="265"/>
        <v>#DIV/0!</v>
      </c>
      <c r="V796" t="e">
        <f t="shared" si="266"/>
        <v>#DIV/0!</v>
      </c>
      <c r="W796" t="e">
        <f t="shared" si="267"/>
        <v>#DIV/0!</v>
      </c>
      <c r="X796" t="e">
        <f t="shared" si="268"/>
        <v>#DIV/0!</v>
      </c>
      <c r="Y796" t="e">
        <f t="shared" si="269"/>
        <v>#DIV/0!</v>
      </c>
      <c r="Z796" t="e">
        <f t="shared" si="270"/>
        <v>#DIV/0!</v>
      </c>
      <c r="AA796" t="e">
        <f t="shared" si="271"/>
        <v>#DIV/0!</v>
      </c>
      <c r="AB796" t="e">
        <f t="shared" si="272"/>
        <v>#DIV/0!</v>
      </c>
      <c r="AC796" t="e">
        <f t="shared" si="273"/>
        <v>#DIV/0!</v>
      </c>
      <c r="AD796">
        <v>1</v>
      </c>
      <c r="AE796">
        <f t="shared" si="274"/>
        <v>0</v>
      </c>
    </row>
    <row r="797" spans="12:31" ht="16" x14ac:dyDescent="0.2">
      <c r="L797" s="24"/>
      <c r="M797" s="25">
        <f t="shared" si="257"/>
        <v>0</v>
      </c>
      <c r="N797" s="4">
        <f t="shared" si="258"/>
        <v>0.88035451142012677</v>
      </c>
      <c r="O797" s="26">
        <f t="shared" si="259"/>
        <v>0.93827208815999996</v>
      </c>
      <c r="P797" s="26">
        <f t="shared" si="260"/>
        <v>0</v>
      </c>
      <c r="Q797" s="26">
        <f t="shared" si="261"/>
        <v>0</v>
      </c>
      <c r="R797" s="26" t="e">
        <f t="shared" si="262"/>
        <v>#DIV/0!</v>
      </c>
      <c r="S797" s="27" t="e">
        <f t="shared" si="263"/>
        <v>#DIV/0!</v>
      </c>
      <c r="T797" s="27" t="e">
        <f t="shared" si="264"/>
        <v>#DIV/0!</v>
      </c>
      <c r="U797" s="28" t="e">
        <f t="shared" si="265"/>
        <v>#DIV/0!</v>
      </c>
      <c r="V797" t="e">
        <f t="shared" si="266"/>
        <v>#DIV/0!</v>
      </c>
      <c r="W797" t="e">
        <f t="shared" si="267"/>
        <v>#DIV/0!</v>
      </c>
      <c r="X797" t="e">
        <f t="shared" si="268"/>
        <v>#DIV/0!</v>
      </c>
      <c r="Y797" t="e">
        <f t="shared" si="269"/>
        <v>#DIV/0!</v>
      </c>
      <c r="Z797" t="e">
        <f t="shared" si="270"/>
        <v>#DIV/0!</v>
      </c>
      <c r="AA797" t="e">
        <f t="shared" si="271"/>
        <v>#DIV/0!</v>
      </c>
      <c r="AB797" t="e">
        <f t="shared" si="272"/>
        <v>#DIV/0!</v>
      </c>
      <c r="AC797" t="e">
        <f t="shared" si="273"/>
        <v>#DIV/0!</v>
      </c>
      <c r="AD797">
        <v>1</v>
      </c>
      <c r="AE797">
        <f t="shared" si="274"/>
        <v>0</v>
      </c>
    </row>
    <row r="798" spans="12:31" ht="16" x14ac:dyDescent="0.2">
      <c r="L798" s="24"/>
      <c r="M798" s="25">
        <f t="shared" si="257"/>
        <v>0</v>
      </c>
      <c r="N798" s="4">
        <f t="shared" si="258"/>
        <v>0.88035451142012677</v>
      </c>
      <c r="O798" s="26">
        <f t="shared" si="259"/>
        <v>0.93827208815999996</v>
      </c>
      <c r="P798" s="26">
        <f t="shared" si="260"/>
        <v>0</v>
      </c>
      <c r="Q798" s="26">
        <f t="shared" si="261"/>
        <v>0</v>
      </c>
      <c r="R798" s="26" t="e">
        <f t="shared" si="262"/>
        <v>#DIV/0!</v>
      </c>
      <c r="S798" s="27" t="e">
        <f t="shared" si="263"/>
        <v>#DIV/0!</v>
      </c>
      <c r="T798" s="27" t="e">
        <f t="shared" si="264"/>
        <v>#DIV/0!</v>
      </c>
      <c r="U798" s="28" t="e">
        <f t="shared" si="265"/>
        <v>#DIV/0!</v>
      </c>
      <c r="V798" t="e">
        <f t="shared" si="266"/>
        <v>#DIV/0!</v>
      </c>
      <c r="W798" t="e">
        <f t="shared" si="267"/>
        <v>#DIV/0!</v>
      </c>
      <c r="X798" t="e">
        <f t="shared" si="268"/>
        <v>#DIV/0!</v>
      </c>
      <c r="Y798" t="e">
        <f t="shared" si="269"/>
        <v>#DIV/0!</v>
      </c>
      <c r="Z798" t="e">
        <f t="shared" si="270"/>
        <v>#DIV/0!</v>
      </c>
      <c r="AA798" t="e">
        <f t="shared" si="271"/>
        <v>#DIV/0!</v>
      </c>
      <c r="AB798" t="e">
        <f t="shared" si="272"/>
        <v>#DIV/0!</v>
      </c>
      <c r="AC798" t="e">
        <f t="shared" si="273"/>
        <v>#DIV/0!</v>
      </c>
      <c r="AD798">
        <v>1</v>
      </c>
      <c r="AE798">
        <f t="shared" si="274"/>
        <v>0</v>
      </c>
    </row>
    <row r="799" spans="12:31" ht="16" x14ac:dyDescent="0.2">
      <c r="L799" s="24"/>
      <c r="M799" s="25">
        <f t="shared" si="257"/>
        <v>0</v>
      </c>
      <c r="N799" s="4">
        <f t="shared" si="258"/>
        <v>0.88035451142012677</v>
      </c>
      <c r="O799" s="26">
        <f t="shared" si="259"/>
        <v>0.93827208815999996</v>
      </c>
      <c r="P799" s="26">
        <f t="shared" si="260"/>
        <v>0</v>
      </c>
      <c r="Q799" s="26">
        <f t="shared" si="261"/>
        <v>0</v>
      </c>
      <c r="R799" s="26" t="e">
        <f t="shared" si="262"/>
        <v>#DIV/0!</v>
      </c>
      <c r="S799" s="27" t="e">
        <f t="shared" si="263"/>
        <v>#DIV/0!</v>
      </c>
      <c r="T799" s="27" t="e">
        <f t="shared" si="264"/>
        <v>#DIV/0!</v>
      </c>
      <c r="U799" s="28" t="e">
        <f t="shared" si="265"/>
        <v>#DIV/0!</v>
      </c>
      <c r="V799" t="e">
        <f t="shared" si="266"/>
        <v>#DIV/0!</v>
      </c>
      <c r="W799" t="e">
        <f t="shared" si="267"/>
        <v>#DIV/0!</v>
      </c>
      <c r="X799" t="e">
        <f t="shared" si="268"/>
        <v>#DIV/0!</v>
      </c>
      <c r="Y799" t="e">
        <f t="shared" si="269"/>
        <v>#DIV/0!</v>
      </c>
      <c r="Z799" t="e">
        <f t="shared" si="270"/>
        <v>#DIV/0!</v>
      </c>
      <c r="AA799" t="e">
        <f t="shared" si="271"/>
        <v>#DIV/0!</v>
      </c>
      <c r="AB799" t="e">
        <f t="shared" si="272"/>
        <v>#DIV/0!</v>
      </c>
      <c r="AC799" t="e">
        <f t="shared" si="273"/>
        <v>#DIV/0!</v>
      </c>
      <c r="AD799">
        <v>1</v>
      </c>
      <c r="AE799">
        <f t="shared" si="274"/>
        <v>0</v>
      </c>
    </row>
    <row r="800" spans="12:31" ht="16" x14ac:dyDescent="0.2">
      <c r="L800" s="24"/>
      <c r="M800" s="25">
        <f t="shared" si="257"/>
        <v>0</v>
      </c>
      <c r="N800" s="4">
        <f t="shared" si="258"/>
        <v>0.88035451142012677</v>
      </c>
      <c r="O800" s="26">
        <f t="shared" si="259"/>
        <v>0.93827208815999996</v>
      </c>
      <c r="P800" s="26">
        <f t="shared" si="260"/>
        <v>0</v>
      </c>
      <c r="Q800" s="26">
        <f t="shared" si="261"/>
        <v>0</v>
      </c>
      <c r="R800" s="26" t="e">
        <f t="shared" si="262"/>
        <v>#DIV/0!</v>
      </c>
      <c r="S800" s="27" t="e">
        <f t="shared" si="263"/>
        <v>#DIV/0!</v>
      </c>
      <c r="T800" s="27" t="e">
        <f t="shared" si="264"/>
        <v>#DIV/0!</v>
      </c>
      <c r="U800" s="28" t="e">
        <f t="shared" si="265"/>
        <v>#DIV/0!</v>
      </c>
      <c r="V800" t="e">
        <f t="shared" si="266"/>
        <v>#DIV/0!</v>
      </c>
      <c r="W800" t="e">
        <f t="shared" si="267"/>
        <v>#DIV/0!</v>
      </c>
      <c r="X800" t="e">
        <f t="shared" si="268"/>
        <v>#DIV/0!</v>
      </c>
      <c r="Y800" t="e">
        <f t="shared" si="269"/>
        <v>#DIV/0!</v>
      </c>
      <c r="Z800" t="e">
        <f t="shared" si="270"/>
        <v>#DIV/0!</v>
      </c>
      <c r="AA800" t="e">
        <f t="shared" si="271"/>
        <v>#DIV/0!</v>
      </c>
      <c r="AB800" t="e">
        <f t="shared" si="272"/>
        <v>#DIV/0!</v>
      </c>
      <c r="AC800" t="e">
        <f t="shared" si="273"/>
        <v>#DIV/0!</v>
      </c>
      <c r="AD800">
        <v>1</v>
      </c>
      <c r="AE800">
        <f t="shared" si="274"/>
        <v>0</v>
      </c>
    </row>
    <row r="801" spans="12:31" ht="16" x14ac:dyDescent="0.2">
      <c r="L801" s="24"/>
      <c r="M801" s="25">
        <f t="shared" si="257"/>
        <v>0</v>
      </c>
      <c r="N801" s="4">
        <f t="shared" si="258"/>
        <v>0.88035451142012677</v>
      </c>
      <c r="O801" s="26">
        <f t="shared" si="259"/>
        <v>0.93827208815999996</v>
      </c>
      <c r="P801" s="26">
        <f t="shared" si="260"/>
        <v>0</v>
      </c>
      <c r="Q801" s="26">
        <f t="shared" si="261"/>
        <v>0</v>
      </c>
      <c r="R801" s="26" t="e">
        <f t="shared" si="262"/>
        <v>#DIV/0!</v>
      </c>
      <c r="S801" s="27" t="e">
        <f t="shared" si="263"/>
        <v>#DIV/0!</v>
      </c>
      <c r="T801" s="27" t="e">
        <f t="shared" si="264"/>
        <v>#DIV/0!</v>
      </c>
      <c r="U801" s="28" t="e">
        <f t="shared" si="265"/>
        <v>#DIV/0!</v>
      </c>
      <c r="V801" t="e">
        <f t="shared" si="266"/>
        <v>#DIV/0!</v>
      </c>
      <c r="W801" t="e">
        <f t="shared" si="267"/>
        <v>#DIV/0!</v>
      </c>
      <c r="X801" t="e">
        <f t="shared" si="268"/>
        <v>#DIV/0!</v>
      </c>
      <c r="Y801" t="e">
        <f t="shared" si="269"/>
        <v>#DIV/0!</v>
      </c>
      <c r="Z801" t="e">
        <f t="shared" si="270"/>
        <v>#DIV/0!</v>
      </c>
      <c r="AA801" t="e">
        <f t="shared" si="271"/>
        <v>#DIV/0!</v>
      </c>
      <c r="AB801" t="e">
        <f t="shared" si="272"/>
        <v>#DIV/0!</v>
      </c>
      <c r="AC801" t="e">
        <f t="shared" si="273"/>
        <v>#DIV/0!</v>
      </c>
      <c r="AD801">
        <v>1</v>
      </c>
      <c r="AE801">
        <f t="shared" si="274"/>
        <v>0</v>
      </c>
    </row>
    <row r="802" spans="12:31" ht="16" x14ac:dyDescent="0.2">
      <c r="L802" s="24"/>
      <c r="M802" s="25">
        <f t="shared" si="257"/>
        <v>0</v>
      </c>
      <c r="N802" s="4">
        <f t="shared" si="258"/>
        <v>0.88035451142012677</v>
      </c>
      <c r="O802" s="26">
        <f t="shared" si="259"/>
        <v>0.93827208815999996</v>
      </c>
      <c r="P802" s="26">
        <f t="shared" si="260"/>
        <v>0</v>
      </c>
      <c r="Q802" s="26">
        <f t="shared" si="261"/>
        <v>0</v>
      </c>
      <c r="R802" s="26" t="e">
        <f t="shared" si="262"/>
        <v>#DIV/0!</v>
      </c>
      <c r="S802" s="27" t="e">
        <f t="shared" si="263"/>
        <v>#DIV/0!</v>
      </c>
      <c r="T802" s="27" t="e">
        <f t="shared" si="264"/>
        <v>#DIV/0!</v>
      </c>
      <c r="U802" s="28" t="e">
        <f t="shared" si="265"/>
        <v>#DIV/0!</v>
      </c>
      <c r="V802" t="e">
        <f t="shared" si="266"/>
        <v>#DIV/0!</v>
      </c>
      <c r="W802" t="e">
        <f t="shared" si="267"/>
        <v>#DIV/0!</v>
      </c>
      <c r="X802" t="e">
        <f t="shared" si="268"/>
        <v>#DIV/0!</v>
      </c>
      <c r="Y802" t="e">
        <f t="shared" si="269"/>
        <v>#DIV/0!</v>
      </c>
      <c r="Z802" t="e">
        <f t="shared" si="270"/>
        <v>#DIV/0!</v>
      </c>
      <c r="AA802" t="e">
        <f t="shared" si="271"/>
        <v>#DIV/0!</v>
      </c>
      <c r="AB802" t="e">
        <f t="shared" si="272"/>
        <v>#DIV/0!</v>
      </c>
      <c r="AC802" t="e">
        <f t="shared" si="273"/>
        <v>#DIV/0!</v>
      </c>
      <c r="AD802">
        <v>1</v>
      </c>
      <c r="AE802">
        <f t="shared" si="274"/>
        <v>0</v>
      </c>
    </row>
    <row r="803" spans="12:31" ht="16" x14ac:dyDescent="0.2">
      <c r="L803" s="24"/>
      <c r="M803" s="25">
        <f t="shared" si="257"/>
        <v>0</v>
      </c>
      <c r="N803" s="4">
        <f t="shared" si="258"/>
        <v>0.88035451142012677</v>
      </c>
      <c r="O803" s="26">
        <f t="shared" si="259"/>
        <v>0.93827208815999996</v>
      </c>
      <c r="P803" s="26">
        <f t="shared" si="260"/>
        <v>0</v>
      </c>
      <c r="Q803" s="26">
        <f t="shared" si="261"/>
        <v>0</v>
      </c>
      <c r="R803" s="26" t="e">
        <f t="shared" si="262"/>
        <v>#DIV/0!</v>
      </c>
      <c r="S803" s="27" t="e">
        <f t="shared" si="263"/>
        <v>#DIV/0!</v>
      </c>
      <c r="T803" s="27" t="e">
        <f t="shared" si="264"/>
        <v>#DIV/0!</v>
      </c>
      <c r="U803" s="28" t="e">
        <f t="shared" si="265"/>
        <v>#DIV/0!</v>
      </c>
      <c r="V803" t="e">
        <f t="shared" si="266"/>
        <v>#DIV/0!</v>
      </c>
      <c r="W803" t="e">
        <f t="shared" si="267"/>
        <v>#DIV/0!</v>
      </c>
      <c r="X803" t="e">
        <f t="shared" si="268"/>
        <v>#DIV/0!</v>
      </c>
      <c r="Y803" t="e">
        <f t="shared" si="269"/>
        <v>#DIV/0!</v>
      </c>
      <c r="Z803" t="e">
        <f t="shared" si="270"/>
        <v>#DIV/0!</v>
      </c>
      <c r="AA803" t="e">
        <f t="shared" si="271"/>
        <v>#DIV/0!</v>
      </c>
      <c r="AB803" t="e">
        <f t="shared" si="272"/>
        <v>#DIV/0!</v>
      </c>
      <c r="AC803" t="e">
        <f t="shared" si="273"/>
        <v>#DIV/0!</v>
      </c>
      <c r="AD803">
        <v>1</v>
      </c>
      <c r="AE803">
        <f t="shared" si="274"/>
        <v>0</v>
      </c>
    </row>
    <row r="804" spans="12:31" ht="16" x14ac:dyDescent="0.2">
      <c r="L804" s="24"/>
      <c r="M804" s="25">
        <f t="shared" si="257"/>
        <v>0</v>
      </c>
      <c r="N804" s="4">
        <f t="shared" si="258"/>
        <v>0.88035451142012677</v>
      </c>
      <c r="O804" s="26">
        <f t="shared" si="259"/>
        <v>0.93827208815999996</v>
      </c>
      <c r="P804" s="26">
        <f t="shared" si="260"/>
        <v>0</v>
      </c>
      <c r="Q804" s="26">
        <f t="shared" si="261"/>
        <v>0</v>
      </c>
      <c r="R804" s="26" t="e">
        <f t="shared" si="262"/>
        <v>#DIV/0!</v>
      </c>
      <c r="S804" s="27" t="e">
        <f t="shared" si="263"/>
        <v>#DIV/0!</v>
      </c>
      <c r="T804" s="27" t="e">
        <f t="shared" si="264"/>
        <v>#DIV/0!</v>
      </c>
      <c r="U804" s="28" t="e">
        <f t="shared" si="265"/>
        <v>#DIV/0!</v>
      </c>
      <c r="V804" t="e">
        <f t="shared" si="266"/>
        <v>#DIV/0!</v>
      </c>
      <c r="W804" t="e">
        <f t="shared" si="267"/>
        <v>#DIV/0!</v>
      </c>
      <c r="X804" t="e">
        <f t="shared" si="268"/>
        <v>#DIV/0!</v>
      </c>
      <c r="Y804" t="e">
        <f t="shared" si="269"/>
        <v>#DIV/0!</v>
      </c>
      <c r="Z804" t="e">
        <f t="shared" si="270"/>
        <v>#DIV/0!</v>
      </c>
      <c r="AA804" t="e">
        <f t="shared" si="271"/>
        <v>#DIV/0!</v>
      </c>
      <c r="AB804" t="e">
        <f t="shared" si="272"/>
        <v>#DIV/0!</v>
      </c>
      <c r="AC804" t="e">
        <f t="shared" si="273"/>
        <v>#DIV/0!</v>
      </c>
      <c r="AD804">
        <v>1</v>
      </c>
      <c r="AE804">
        <f t="shared" si="274"/>
        <v>0</v>
      </c>
    </row>
    <row r="805" spans="12:31" ht="16" x14ac:dyDescent="0.2">
      <c r="L805" s="24"/>
      <c r="M805" s="25">
        <f t="shared" si="257"/>
        <v>0</v>
      </c>
      <c r="N805" s="4">
        <f t="shared" si="258"/>
        <v>0.88035451142012677</v>
      </c>
      <c r="O805" s="26">
        <f t="shared" si="259"/>
        <v>0.93827208815999996</v>
      </c>
      <c r="P805" s="26">
        <f t="shared" si="260"/>
        <v>0</v>
      </c>
      <c r="Q805" s="26">
        <f t="shared" si="261"/>
        <v>0</v>
      </c>
      <c r="R805" s="26" t="e">
        <f t="shared" si="262"/>
        <v>#DIV/0!</v>
      </c>
      <c r="S805" s="27" t="e">
        <f t="shared" si="263"/>
        <v>#DIV/0!</v>
      </c>
      <c r="T805" s="27" t="e">
        <f t="shared" si="264"/>
        <v>#DIV/0!</v>
      </c>
      <c r="U805" s="28" t="e">
        <f t="shared" si="265"/>
        <v>#DIV/0!</v>
      </c>
      <c r="V805" t="e">
        <f t="shared" si="266"/>
        <v>#DIV/0!</v>
      </c>
      <c r="W805" t="e">
        <f t="shared" si="267"/>
        <v>#DIV/0!</v>
      </c>
      <c r="X805" t="e">
        <f t="shared" si="268"/>
        <v>#DIV/0!</v>
      </c>
      <c r="Y805" t="e">
        <f t="shared" si="269"/>
        <v>#DIV/0!</v>
      </c>
      <c r="Z805" t="e">
        <f t="shared" si="270"/>
        <v>#DIV/0!</v>
      </c>
      <c r="AA805" t="e">
        <f t="shared" si="271"/>
        <v>#DIV/0!</v>
      </c>
      <c r="AB805" t="e">
        <f t="shared" si="272"/>
        <v>#DIV/0!</v>
      </c>
      <c r="AC805" t="e">
        <f t="shared" si="273"/>
        <v>#DIV/0!</v>
      </c>
      <c r="AD805">
        <v>1</v>
      </c>
      <c r="AE805">
        <f t="shared" si="274"/>
        <v>0</v>
      </c>
    </row>
    <row r="806" spans="12:31" ht="16" x14ac:dyDescent="0.2">
      <c r="L806" s="24"/>
      <c r="M806" s="25">
        <f t="shared" si="257"/>
        <v>0</v>
      </c>
      <c r="N806" s="4">
        <f t="shared" si="258"/>
        <v>0.88035451142012677</v>
      </c>
      <c r="O806" s="26">
        <f t="shared" si="259"/>
        <v>0.93827208815999996</v>
      </c>
      <c r="P806" s="26">
        <f t="shared" si="260"/>
        <v>0</v>
      </c>
      <c r="Q806" s="26">
        <f t="shared" si="261"/>
        <v>0</v>
      </c>
      <c r="R806" s="26" t="e">
        <f t="shared" si="262"/>
        <v>#DIV/0!</v>
      </c>
      <c r="S806" s="27" t="e">
        <f t="shared" si="263"/>
        <v>#DIV/0!</v>
      </c>
      <c r="T806" s="27" t="e">
        <f t="shared" si="264"/>
        <v>#DIV/0!</v>
      </c>
      <c r="U806" s="28" t="e">
        <f t="shared" si="265"/>
        <v>#DIV/0!</v>
      </c>
      <c r="V806" t="e">
        <f t="shared" si="266"/>
        <v>#DIV/0!</v>
      </c>
      <c r="W806" t="e">
        <f t="shared" si="267"/>
        <v>#DIV/0!</v>
      </c>
      <c r="X806" t="e">
        <f t="shared" si="268"/>
        <v>#DIV/0!</v>
      </c>
      <c r="Y806" t="e">
        <f t="shared" si="269"/>
        <v>#DIV/0!</v>
      </c>
      <c r="Z806" t="e">
        <f t="shared" si="270"/>
        <v>#DIV/0!</v>
      </c>
      <c r="AA806" t="e">
        <f t="shared" si="271"/>
        <v>#DIV/0!</v>
      </c>
      <c r="AB806" t="e">
        <f t="shared" si="272"/>
        <v>#DIV/0!</v>
      </c>
      <c r="AC806" t="e">
        <f t="shared" si="273"/>
        <v>#DIV/0!</v>
      </c>
      <c r="AD806">
        <v>1</v>
      </c>
      <c r="AE806">
        <f t="shared" si="274"/>
        <v>0</v>
      </c>
    </row>
    <row r="807" spans="12:31" ht="16" x14ac:dyDescent="0.2">
      <c r="L807" s="24"/>
      <c r="M807" s="25">
        <f t="shared" si="257"/>
        <v>0</v>
      </c>
      <c r="N807" s="4">
        <f t="shared" si="258"/>
        <v>0.88035451142012677</v>
      </c>
      <c r="O807" s="26">
        <f t="shared" si="259"/>
        <v>0.93827208815999996</v>
      </c>
      <c r="P807" s="26">
        <f t="shared" si="260"/>
        <v>0</v>
      </c>
      <c r="Q807" s="26">
        <f t="shared" si="261"/>
        <v>0</v>
      </c>
      <c r="R807" s="26" t="e">
        <f t="shared" si="262"/>
        <v>#DIV/0!</v>
      </c>
      <c r="S807" s="27" t="e">
        <f t="shared" si="263"/>
        <v>#DIV/0!</v>
      </c>
      <c r="T807" s="27" t="e">
        <f t="shared" si="264"/>
        <v>#DIV/0!</v>
      </c>
      <c r="U807" s="28" t="e">
        <f t="shared" si="265"/>
        <v>#DIV/0!</v>
      </c>
      <c r="V807" t="e">
        <f t="shared" si="266"/>
        <v>#DIV/0!</v>
      </c>
      <c r="W807" t="e">
        <f t="shared" si="267"/>
        <v>#DIV/0!</v>
      </c>
      <c r="X807" t="e">
        <f t="shared" si="268"/>
        <v>#DIV/0!</v>
      </c>
      <c r="Y807" t="e">
        <f t="shared" si="269"/>
        <v>#DIV/0!</v>
      </c>
      <c r="Z807" t="e">
        <f t="shared" si="270"/>
        <v>#DIV/0!</v>
      </c>
      <c r="AA807" t="e">
        <f t="shared" si="271"/>
        <v>#DIV/0!</v>
      </c>
      <c r="AB807" t="e">
        <f t="shared" si="272"/>
        <v>#DIV/0!</v>
      </c>
      <c r="AC807" t="e">
        <f t="shared" si="273"/>
        <v>#DIV/0!</v>
      </c>
      <c r="AD807">
        <v>1</v>
      </c>
      <c r="AE807">
        <f t="shared" si="274"/>
        <v>0</v>
      </c>
    </row>
    <row r="808" spans="12:31" ht="16" x14ac:dyDescent="0.2">
      <c r="L808" s="24"/>
      <c r="M808" s="25">
        <f t="shared" si="257"/>
        <v>0</v>
      </c>
      <c r="N808" s="4">
        <f t="shared" si="258"/>
        <v>0.88035451142012677</v>
      </c>
      <c r="O808" s="26">
        <f t="shared" si="259"/>
        <v>0.93827208815999996</v>
      </c>
      <c r="P808" s="26">
        <f t="shared" si="260"/>
        <v>0</v>
      </c>
      <c r="Q808" s="26">
        <f t="shared" si="261"/>
        <v>0</v>
      </c>
      <c r="R808" s="26" t="e">
        <f t="shared" si="262"/>
        <v>#DIV/0!</v>
      </c>
      <c r="S808" s="27" t="e">
        <f t="shared" si="263"/>
        <v>#DIV/0!</v>
      </c>
      <c r="T808" s="27" t="e">
        <f t="shared" si="264"/>
        <v>#DIV/0!</v>
      </c>
      <c r="U808" s="28" t="e">
        <f t="shared" si="265"/>
        <v>#DIV/0!</v>
      </c>
      <c r="V808" t="e">
        <f t="shared" si="266"/>
        <v>#DIV/0!</v>
      </c>
      <c r="W808" t="e">
        <f t="shared" si="267"/>
        <v>#DIV/0!</v>
      </c>
      <c r="X808" t="e">
        <f t="shared" si="268"/>
        <v>#DIV/0!</v>
      </c>
      <c r="Y808" t="e">
        <f t="shared" si="269"/>
        <v>#DIV/0!</v>
      </c>
      <c r="Z808" t="e">
        <f t="shared" si="270"/>
        <v>#DIV/0!</v>
      </c>
      <c r="AA808" t="e">
        <f t="shared" si="271"/>
        <v>#DIV/0!</v>
      </c>
      <c r="AB808" t="e">
        <f t="shared" si="272"/>
        <v>#DIV/0!</v>
      </c>
      <c r="AC808" t="e">
        <f t="shared" si="273"/>
        <v>#DIV/0!</v>
      </c>
      <c r="AD808">
        <v>1</v>
      </c>
      <c r="AE808">
        <f t="shared" si="27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480 MeV 60 &amp; 130 (Fig3)</vt:lpstr>
      <vt:lpstr>60° R</vt:lpstr>
      <vt:lpstr>130° R</vt:lpstr>
      <vt:lpstr>130-cross</vt:lpstr>
      <vt:lpstr>MOUFAC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Matamoros Delgado, Amii</dc:creator>
  <cp:lastModifiedBy>Bodek, Arie</cp:lastModifiedBy>
  <dcterms:created xsi:type="dcterms:W3CDTF">2024-04-03T20:07:39Z</dcterms:created>
  <dcterms:modified xsi:type="dcterms:W3CDTF">2024-04-12T19:59:38Z</dcterms:modified>
</cp:coreProperties>
</file>