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haolin/Desktop/2023 Fall/RLRT_extraction/"/>
    </mc:Choice>
  </mc:AlternateContent>
  <xr:revisionPtr revIDLastSave="0" documentId="13_ncr:1_{639C5A42-8DAD-3146-89E9-B5D6E6CD4C12}" xr6:coauthVersionLast="47" xr6:coauthVersionMax="47" xr10:uidLastSave="{00000000-0000-0000-0000-000000000000}"/>
  <bookViews>
    <workbookView xWindow="4960" yWindow="500" windowWidth="22300" windowHeight="16340" firstSheet="2" activeTab="7" xr2:uid="{78F2D59E-CCB4-BA4C-8B56-3BDABA1766A2}"/>
  </bookViews>
  <sheets>
    <sheet name="RL.30" sheetId="4" r:id="rId1"/>
    <sheet name="RT.30" sheetId="3" r:id="rId2"/>
    <sheet name="RL.38" sheetId="5" r:id="rId3"/>
    <sheet name="RT.38" sheetId="2" r:id="rId4"/>
    <sheet name="RL.57" sheetId="6" r:id="rId5"/>
    <sheet name="RT.57" sheetId="1" r:id="rId6"/>
    <sheet name="BAR_RT_Q2_0.16" sheetId="10" r:id="rId7"/>
    <sheet name="BAR_RL_Q2_0.16" sheetId="11" r:id="rId8"/>
    <sheet name="BAR_RL_RT_0.3" sheetId="12" r:id="rId9"/>
    <sheet name="BAR_RL_RT_0.4" sheetId="13" r:id="rId10"/>
    <sheet name="BAR_RL_RT_0.55" sheetId="14" r:id="rId11"/>
  </sheets>
  <definedNames>
    <definedName name="ARL">'RL.30'!$R$33</definedName>
    <definedName name="ART">'RL.30'!$T$33</definedName>
    <definedName name="BRL">'RL.30'!$R$34</definedName>
    <definedName name="BRT">'RL.30'!$T$34</definedName>
    <definedName name="CENTER">#REF!</definedName>
    <definedName name="CRL">'RL.30'!$R$35</definedName>
    <definedName name="CRT">'RL.30'!$T$35</definedName>
    <definedName name="DELRL3">BAR_RL_RT_0.3!#REF!</definedName>
    <definedName name="DELRL3A">BAR_RL_RT_0.3!$K$2</definedName>
    <definedName name="DELRL4">BAR_RL_RT_0.4!$L$2</definedName>
    <definedName name="DELRL5">BAR_RL_RT_0.55!$L$2</definedName>
    <definedName name="DELRT3">BAR_RL_RT_0.3!$M$2</definedName>
    <definedName name="DELRT4">BAR_RL_RT_0.4!$N$2</definedName>
    <definedName name="DELRT5">BAR_RL_RT_0.55!$N$2</definedName>
    <definedName name="DELTA">'RL.30'!$R$38</definedName>
    <definedName name="DRL">'RL.30'!$R$36</definedName>
    <definedName name="DRT">'RL.30'!$T$36</definedName>
    <definedName name="ERL">'RL.30'!$R$37</definedName>
    <definedName name="ERT">'RL.30'!$T$37</definedName>
    <definedName name="EXP">#REF!</definedName>
    <definedName name="FRAC">'RL.30'!$U$38</definedName>
    <definedName name="MP">#REF!</definedName>
    <definedName name="q330_">BAR_RL_RT_0.3!$D$1</definedName>
    <definedName name="q340_">BAR_RL_RT_0.4!$I$1</definedName>
    <definedName name="q3550_">BAR_RL_RT_0.55!$I$1</definedName>
    <definedName name="Vef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4" l="1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D1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14" i="3" l="1"/>
  <c r="A13" i="3"/>
  <c r="A12" i="3"/>
  <c r="A11" i="3"/>
  <c r="A10" i="3"/>
  <c r="A9" i="3"/>
  <c r="A8" i="3"/>
  <c r="A7" i="3"/>
  <c r="A6" i="3"/>
  <c r="A5" i="3"/>
  <c r="A4" i="3"/>
  <c r="A3" i="3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Q62" i="4" l="1"/>
  <c r="Q63" i="4" s="1"/>
  <c r="R63" i="4" s="1"/>
  <c r="R62" i="4" l="1"/>
  <c r="Q64" i="4"/>
  <c r="R64" i="4" s="1"/>
  <c r="S63" i="4"/>
  <c r="T63" i="4" s="1"/>
  <c r="U63" i="4" s="1"/>
  <c r="S62" i="4"/>
  <c r="T62" i="4" s="1"/>
  <c r="U62" i="4" l="1"/>
  <c r="Q65" i="4"/>
  <c r="R65" i="4" s="1"/>
  <c r="S64" i="4"/>
  <c r="T64" i="4" s="1"/>
  <c r="U64" i="4" s="1"/>
  <c r="Q66" i="4" l="1"/>
  <c r="R66" i="4" s="1"/>
  <c r="S65" i="4"/>
  <c r="T65" i="4" s="1"/>
  <c r="U65" i="4" s="1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4" i="3"/>
  <c r="E13" i="3"/>
  <c r="E12" i="3"/>
  <c r="E11" i="3"/>
  <c r="E10" i="3"/>
  <c r="E9" i="3"/>
  <c r="E8" i="3"/>
  <c r="E7" i="3"/>
  <c r="E6" i="3"/>
  <c r="E5" i="3"/>
  <c r="E4" i="3"/>
  <c r="E3" i="3"/>
  <c r="E14" i="4"/>
  <c r="E13" i="4"/>
  <c r="E12" i="4"/>
  <c r="E11" i="4"/>
  <c r="E10" i="4"/>
  <c r="E9" i="4"/>
  <c r="E8" i="4"/>
  <c r="E7" i="4"/>
  <c r="E6" i="4"/>
  <c r="E5" i="4"/>
  <c r="E4" i="4"/>
  <c r="E3" i="4"/>
  <c r="Q67" i="4" l="1"/>
  <c r="R67" i="4" s="1"/>
  <c r="S66" i="4"/>
  <c r="T66" i="4" s="1"/>
  <c r="U66" i="4" s="1"/>
  <c r="Q68" i="4" l="1"/>
  <c r="R68" i="4" s="1"/>
  <c r="S67" i="4"/>
  <c r="T67" i="4" s="1"/>
  <c r="U67" i="4" s="1"/>
  <c r="Q69" i="4" l="1"/>
  <c r="R69" i="4" s="1"/>
  <c r="S68" i="4"/>
  <c r="T68" i="4" s="1"/>
  <c r="U68" i="4" s="1"/>
  <c r="Q70" i="4" l="1"/>
  <c r="R70" i="4" s="1"/>
  <c r="S69" i="4"/>
  <c r="T69" i="4" s="1"/>
  <c r="U69" i="4" s="1"/>
  <c r="Q71" i="4" l="1"/>
  <c r="R71" i="4" s="1"/>
  <c r="S70" i="4"/>
  <c r="T70" i="4" s="1"/>
  <c r="U70" i="4" s="1"/>
  <c r="Q72" i="4" l="1"/>
  <c r="R72" i="4" s="1"/>
  <c r="S71" i="4"/>
  <c r="T71" i="4" s="1"/>
  <c r="U71" i="4" s="1"/>
  <c r="Q73" i="4" l="1"/>
  <c r="R73" i="4" s="1"/>
  <c r="S72" i="4"/>
  <c r="T72" i="4" s="1"/>
  <c r="U72" i="4" s="1"/>
  <c r="Q74" i="4" l="1"/>
  <c r="R74" i="4" s="1"/>
  <c r="S73" i="4"/>
  <c r="T73" i="4" s="1"/>
  <c r="U73" i="4" s="1"/>
  <c r="Q75" i="4" l="1"/>
  <c r="R75" i="4" s="1"/>
  <c r="S74" i="4"/>
  <c r="T74" i="4" s="1"/>
  <c r="U74" i="4" s="1"/>
  <c r="Q76" i="4" l="1"/>
  <c r="R76" i="4" s="1"/>
  <c r="S75" i="4"/>
  <c r="T75" i="4" s="1"/>
  <c r="U75" i="4" s="1"/>
  <c r="Q77" i="4" l="1"/>
  <c r="R77" i="4" s="1"/>
  <c r="S76" i="4"/>
  <c r="T76" i="4" s="1"/>
  <c r="U76" i="4" s="1"/>
  <c r="Q78" i="4" l="1"/>
  <c r="R78" i="4" s="1"/>
  <c r="S77" i="4"/>
  <c r="T77" i="4" s="1"/>
  <c r="U77" i="4" s="1"/>
  <c r="Q79" i="4" l="1"/>
  <c r="R79" i="4" s="1"/>
  <c r="S78" i="4"/>
  <c r="T78" i="4" s="1"/>
  <c r="U78" i="4" s="1"/>
  <c r="Q80" i="4" l="1"/>
  <c r="R80" i="4" s="1"/>
  <c r="S79" i="4"/>
  <c r="T79" i="4" s="1"/>
  <c r="U79" i="4" s="1"/>
  <c r="Q81" i="4" l="1"/>
  <c r="R81" i="4" s="1"/>
  <c r="S80" i="4"/>
  <c r="T80" i="4" s="1"/>
  <c r="U80" i="4" s="1"/>
  <c r="Q82" i="4" l="1"/>
  <c r="R82" i="4" s="1"/>
  <c r="S81" i="4"/>
  <c r="T81" i="4" s="1"/>
  <c r="U81" i="4" s="1"/>
  <c r="Q83" i="4" l="1"/>
  <c r="R83" i="4" s="1"/>
  <c r="S82" i="4"/>
  <c r="T82" i="4" s="1"/>
  <c r="U82" i="4" s="1"/>
  <c r="Q84" i="4" l="1"/>
  <c r="R84" i="4" s="1"/>
  <c r="S83" i="4"/>
  <c r="T83" i="4" s="1"/>
  <c r="U83" i="4" s="1"/>
  <c r="Q85" i="4" l="1"/>
  <c r="R85" i="4" s="1"/>
  <c r="S84" i="4"/>
  <c r="T84" i="4" s="1"/>
  <c r="U84" i="4" s="1"/>
  <c r="Q86" i="4" l="1"/>
  <c r="R86" i="4" s="1"/>
  <c r="S85" i="4"/>
  <c r="T85" i="4" s="1"/>
  <c r="U85" i="4" s="1"/>
  <c r="Q87" i="4" l="1"/>
  <c r="R87" i="4" s="1"/>
  <c r="S86" i="4"/>
  <c r="T86" i="4" s="1"/>
  <c r="U86" i="4" s="1"/>
  <c r="Q88" i="4" l="1"/>
  <c r="Q89" i="4" s="1"/>
  <c r="S87" i="4"/>
  <c r="T87" i="4" s="1"/>
  <c r="U87" i="4" s="1"/>
  <c r="S89" i="4" l="1"/>
  <c r="T89" i="4" s="1"/>
  <c r="R89" i="4"/>
  <c r="Q90" i="4"/>
  <c r="S88" i="4"/>
  <c r="T88" i="4" s="1"/>
  <c r="R88" i="4"/>
  <c r="U88" i="4" s="1"/>
  <c r="S90" i="4" l="1"/>
  <c r="T90" i="4" s="1"/>
  <c r="R90" i="4"/>
  <c r="Q91" i="4"/>
  <c r="U89" i="4"/>
  <c r="Q92" i="4" l="1"/>
  <c r="S91" i="4"/>
  <c r="T91" i="4" s="1"/>
  <c r="R91" i="4"/>
  <c r="U91" i="4" s="1"/>
  <c r="U90" i="4"/>
  <c r="S92" i="4" l="1"/>
  <c r="T92" i="4" s="1"/>
  <c r="Q93" i="4"/>
  <c r="R92" i="4"/>
  <c r="U92" i="4" s="1"/>
  <c r="S93" i="4" l="1"/>
  <c r="T93" i="4" s="1"/>
  <c r="R93" i="4"/>
  <c r="Q94" i="4"/>
  <c r="Q95" i="4" l="1"/>
  <c r="S94" i="4"/>
  <c r="T94" i="4" s="1"/>
  <c r="R94" i="4"/>
  <c r="U93" i="4"/>
  <c r="U94" i="4" l="1"/>
  <c r="R95" i="4"/>
  <c r="Q96" i="4"/>
  <c r="S95" i="4"/>
  <c r="T95" i="4" s="1"/>
  <c r="U95" i="4" l="1"/>
  <c r="Q97" i="4"/>
  <c r="R96" i="4"/>
  <c r="S96" i="4"/>
  <c r="T96" i="4" s="1"/>
  <c r="U96" i="4" l="1"/>
  <c r="R97" i="4"/>
  <c r="Q98" i="4"/>
  <c r="S97" i="4"/>
  <c r="T97" i="4" s="1"/>
  <c r="S98" i="4" l="1"/>
  <c r="T98" i="4" s="1"/>
  <c r="R98" i="4"/>
  <c r="Q99" i="4"/>
  <c r="U97" i="4"/>
  <c r="S99" i="4" l="1"/>
  <c r="T99" i="4" s="1"/>
  <c r="R99" i="4"/>
  <c r="Q100" i="4"/>
  <c r="U98" i="4"/>
  <c r="S100" i="4" l="1"/>
  <c r="T100" i="4" s="1"/>
  <c r="Q101" i="4"/>
  <c r="R100" i="4"/>
  <c r="U99" i="4"/>
  <c r="U100" i="4" l="1"/>
  <c r="S101" i="4"/>
  <c r="T101" i="4" s="1"/>
  <c r="R101" i="4"/>
  <c r="Q102" i="4"/>
  <c r="Q103" i="4" l="1"/>
  <c r="R102" i="4"/>
  <c r="S102" i="4"/>
  <c r="T102" i="4" s="1"/>
  <c r="U101" i="4"/>
  <c r="U102" i="4" l="1"/>
  <c r="S103" i="4"/>
  <c r="T103" i="4" s="1"/>
  <c r="R103" i="4"/>
  <c r="U103" i="4" s="1"/>
  <c r="Q104" i="4"/>
  <c r="R104" i="4" l="1"/>
  <c r="U104" i="4" s="1"/>
  <c r="Q105" i="4"/>
  <c r="S104" i="4"/>
  <c r="T104" i="4" s="1"/>
  <c r="S105" i="4" l="1"/>
  <c r="T105" i="4" s="1"/>
  <c r="R105" i="4"/>
  <c r="U105" i="4" s="1"/>
  <c r="Q106" i="4"/>
  <c r="S106" i="4" l="1"/>
  <c r="T106" i="4" s="1"/>
  <c r="R106" i="4"/>
  <c r="Q107" i="4"/>
  <c r="S107" i="4" l="1"/>
  <c r="T107" i="4" s="1"/>
  <c r="R107" i="4"/>
  <c r="Q108" i="4"/>
  <c r="U106" i="4"/>
  <c r="S108" i="4" l="1"/>
  <c r="T108" i="4" s="1"/>
  <c r="R108" i="4"/>
  <c r="Q109" i="4"/>
  <c r="U107" i="4"/>
  <c r="S109" i="4" l="1"/>
  <c r="T109" i="4" s="1"/>
  <c r="R109" i="4"/>
  <c r="Q110" i="4"/>
  <c r="U108" i="4"/>
  <c r="U109" i="4" l="1"/>
  <c r="S110" i="4"/>
  <c r="T110" i="4" s="1"/>
  <c r="R110" i="4"/>
  <c r="Q111" i="4"/>
  <c r="R111" i="4" l="1"/>
  <c r="S111" i="4"/>
  <c r="T111" i="4" s="1"/>
  <c r="Q112" i="4"/>
  <c r="U110" i="4"/>
  <c r="S112" i="4" l="1"/>
  <c r="T112" i="4" s="1"/>
  <c r="R112" i="4"/>
  <c r="Q113" i="4"/>
  <c r="U111" i="4"/>
  <c r="R113" i="4" l="1"/>
  <c r="Q114" i="4"/>
  <c r="S113" i="4"/>
  <c r="T113" i="4" s="1"/>
  <c r="U112" i="4"/>
  <c r="S114" i="4" l="1"/>
  <c r="T114" i="4" s="1"/>
  <c r="R114" i="4"/>
  <c r="U114" i="4" s="1"/>
  <c r="Q115" i="4"/>
  <c r="U113" i="4"/>
  <c r="R115" i="4" l="1"/>
  <c r="Q116" i="4"/>
  <c r="S115" i="4"/>
  <c r="T115" i="4" s="1"/>
  <c r="R116" i="4" l="1"/>
  <c r="Q117" i="4"/>
  <c r="S116" i="4"/>
  <c r="T116" i="4" s="1"/>
  <c r="U115" i="4"/>
  <c r="S117" i="4" l="1"/>
  <c r="T117" i="4" s="1"/>
  <c r="R117" i="4"/>
  <c r="U117" i="4" s="1"/>
  <c r="Q118" i="4"/>
  <c r="U116" i="4"/>
  <c r="S118" i="4" l="1"/>
  <c r="T118" i="4" s="1"/>
  <c r="Q119" i="4"/>
  <c r="R118" i="4"/>
  <c r="U118" i="4" l="1"/>
  <c r="R119" i="4"/>
  <c r="U119" i="4" s="1"/>
  <c r="Q120" i="4"/>
  <c r="S119" i="4"/>
  <c r="T119" i="4" s="1"/>
  <c r="S120" i="4" l="1"/>
  <c r="T120" i="4" s="1"/>
  <c r="R120" i="4"/>
  <c r="Q121" i="4"/>
  <c r="S121" i="4" l="1"/>
  <c r="T121" i="4" s="1"/>
  <c r="R121" i="4"/>
  <c r="U121" i="4" s="1"/>
  <c r="Q122" i="4"/>
  <c r="U120" i="4"/>
  <c r="S122" i="4" l="1"/>
  <c r="T122" i="4" s="1"/>
  <c r="R122" i="4"/>
  <c r="U122" i="4" s="1"/>
  <c r="Q123" i="4"/>
  <c r="S123" i="4" l="1"/>
  <c r="T123" i="4" s="1"/>
  <c r="R123" i="4"/>
  <c r="Q124" i="4"/>
  <c r="U123" i="4" l="1"/>
  <c r="R124" i="4"/>
  <c r="Q125" i="4"/>
  <c r="S124" i="4"/>
  <c r="T124" i="4" s="1"/>
  <c r="R125" i="4" l="1"/>
  <c r="S125" i="4"/>
  <c r="T125" i="4" s="1"/>
  <c r="Q126" i="4"/>
  <c r="U124" i="4"/>
  <c r="R126" i="4" l="1"/>
  <c r="Q127" i="4"/>
  <c r="S126" i="4"/>
  <c r="T126" i="4" s="1"/>
  <c r="U125" i="4"/>
  <c r="S127" i="4" l="1"/>
  <c r="T127" i="4" s="1"/>
  <c r="R127" i="4"/>
  <c r="U127" i="4" s="1"/>
  <c r="Q128" i="4"/>
  <c r="U126" i="4"/>
  <c r="S128" i="4" l="1"/>
  <c r="T128" i="4" s="1"/>
  <c r="R128" i="4"/>
  <c r="U128" i="4" s="1"/>
  <c r="Q129" i="4"/>
  <c r="S129" i="4" l="1"/>
  <c r="T129" i="4" s="1"/>
  <c r="R129" i="4"/>
  <c r="U129" i="4" s="1"/>
  <c r="Q130" i="4"/>
  <c r="R130" i="4" l="1"/>
  <c r="Q131" i="4"/>
  <c r="S130" i="4"/>
  <c r="T130" i="4" s="1"/>
  <c r="U130" i="4" l="1"/>
  <c r="S131" i="4"/>
  <c r="T131" i="4" s="1"/>
  <c r="R131" i="4"/>
  <c r="Q132" i="4"/>
  <c r="U131" i="4" l="1"/>
  <c r="R132" i="4"/>
  <c r="S132" i="4"/>
  <c r="T132" i="4" s="1"/>
  <c r="Q133" i="4"/>
  <c r="S133" i="4" l="1"/>
  <c r="T133" i="4" s="1"/>
  <c r="R133" i="4"/>
  <c r="U133" i="4" s="1"/>
  <c r="Q134" i="4"/>
  <c r="U132" i="4"/>
  <c r="S134" i="4" l="1"/>
  <c r="T134" i="4" s="1"/>
  <c r="R134" i="4"/>
  <c r="U134" i="4" s="1"/>
  <c r="Q135" i="4"/>
  <c r="S135" i="4" l="1"/>
  <c r="T135" i="4" s="1"/>
  <c r="R135" i="4"/>
  <c r="U135" i="4" s="1"/>
  <c r="Q136" i="4"/>
  <c r="R136" i="4" l="1"/>
  <c r="S136" i="4"/>
  <c r="T136" i="4" s="1"/>
  <c r="Q137" i="4"/>
  <c r="S137" i="4" l="1"/>
  <c r="T137" i="4" s="1"/>
  <c r="Q138" i="4"/>
  <c r="R137" i="4"/>
  <c r="U136" i="4"/>
  <c r="U137" i="4" l="1"/>
  <c r="S138" i="4"/>
  <c r="T138" i="4" s="1"/>
  <c r="R138" i="4"/>
  <c r="U138" i="4" s="1"/>
  <c r="Q139" i="4"/>
  <c r="S139" i="4" l="1"/>
  <c r="T139" i="4" s="1"/>
  <c r="R139" i="4"/>
  <c r="Q140" i="4"/>
  <c r="U139" i="4" l="1"/>
  <c r="S140" i="4"/>
  <c r="T140" i="4" s="1"/>
  <c r="Q141" i="4"/>
  <c r="R140" i="4"/>
  <c r="U140" i="4" l="1"/>
  <c r="S141" i="4"/>
  <c r="T141" i="4" s="1"/>
  <c r="R141" i="4"/>
  <c r="Q142" i="4"/>
  <c r="U141" i="4" l="1"/>
  <c r="S142" i="4"/>
  <c r="T142" i="4" s="1"/>
  <c r="R142" i="4"/>
  <c r="Q143" i="4"/>
  <c r="U142" i="4" l="1"/>
  <c r="S143" i="4"/>
  <c r="T143" i="4" s="1"/>
  <c r="R143" i="4"/>
  <c r="U143" i="4" s="1"/>
  <c r="Q144" i="4"/>
  <c r="S144" i="4" l="1"/>
  <c r="T144" i="4" s="1"/>
  <c r="R144" i="4"/>
  <c r="U144" i="4" s="1"/>
  <c r="Q145" i="4"/>
  <c r="Q146" i="4" l="1"/>
  <c r="S145" i="4"/>
  <c r="T145" i="4" s="1"/>
  <c r="R145" i="4"/>
  <c r="U145" i="4" s="1"/>
  <c r="R146" i="4" l="1"/>
  <c r="S146" i="4"/>
  <c r="T146" i="4" s="1"/>
  <c r="Q147" i="4"/>
  <c r="S147" i="4" l="1"/>
  <c r="T147" i="4" s="1"/>
  <c r="R147" i="4"/>
  <c r="U147" i="4" s="1"/>
  <c r="Q148" i="4"/>
  <c r="U146" i="4"/>
  <c r="S148" i="4" l="1"/>
  <c r="T148" i="4" s="1"/>
  <c r="R148" i="4"/>
  <c r="U148" i="4" s="1"/>
  <c r="Q149" i="4"/>
  <c r="Q150" i="4" l="1"/>
  <c r="S149" i="4"/>
  <c r="T149" i="4" s="1"/>
  <c r="R149" i="4"/>
  <c r="U149" i="4" l="1"/>
  <c r="R150" i="4"/>
  <c r="S150" i="4"/>
  <c r="T150" i="4" s="1"/>
  <c r="Q151" i="4"/>
  <c r="S151" i="4" l="1"/>
  <c r="T151" i="4" s="1"/>
  <c r="R151" i="4"/>
  <c r="U151" i="4" s="1"/>
  <c r="Q152" i="4"/>
  <c r="U150" i="4"/>
  <c r="S152" i="4" l="1"/>
  <c r="T152" i="4" s="1"/>
  <c r="Q153" i="4"/>
  <c r="R152" i="4"/>
  <c r="U152" i="4" l="1"/>
  <c r="S153" i="4"/>
  <c r="T153" i="4" s="1"/>
  <c r="R153" i="4"/>
  <c r="U153" i="4" l="1"/>
</calcChain>
</file>

<file path=xl/sharedStrings.xml><?xml version="1.0" encoding="utf-8"?>
<sst xmlns="http://schemas.openxmlformats.org/spreadsheetml/2006/main" count="93" uniqueCount="21">
  <si>
    <t>RT</t>
  </si>
  <si>
    <t>RT(MeV-1)</t>
  </si>
  <si>
    <t>Error</t>
  </si>
  <si>
    <t>nu(GeV)</t>
  </si>
  <si>
    <t>USE THIS</t>
  </si>
  <si>
    <t>RL</t>
  </si>
  <si>
    <t>Use this</t>
  </si>
  <si>
    <t>From Jourdsan_RL_RT.xls</t>
  </si>
  <si>
    <t>RL(MeV-1)</t>
  </si>
  <si>
    <t>W2</t>
  </si>
  <si>
    <t xml:space="preserve">q(GeV) </t>
  </si>
  <si>
    <t>q (GeV)</t>
  </si>
  <si>
    <t>q(GeV)</t>
  </si>
  <si>
    <t>Q2</t>
  </si>
  <si>
    <t>Err</t>
  </si>
  <si>
    <t>nu ave</t>
  </si>
  <si>
    <t>Nu Ave</t>
  </si>
  <si>
    <t xml:space="preserve">RL </t>
  </si>
  <si>
    <t>RL error</t>
  </si>
  <si>
    <t>RT error</t>
  </si>
  <si>
    <t>Q2 GeV2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</si>
</sst>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0" fillId="0" borderId="0" xfId="0" applyNumberFormat="1"/>
    <xf numFmtId="2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167" fontId="0" fillId="0" borderId="0" xfId="0" applyNumberFormat="1"/>
    <xf numFmtId="0" fontId="5" fillId="0" borderId="0" xfId="0" applyFont="1"/>
    <xf numFmtId="167" fontId="4" fillId="0" borderId="0" xfId="0" applyNumberFormat="1" applyFont="1"/>
    <xf numFmtId="167" fontId="2" fillId="0" borderId="0" xfId="0" applyNumberFormat="1" applyFont="1"/>
    <xf numFmtId="164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2" borderId="0" xfId="0" applyFill="1"/>
    <xf numFmtId="164" fontId="0" fillId="2" borderId="0" xfId="0" applyNumberFormat="1" applyFill="1"/>
    <xf numFmtId="0" fontId="5" fillId="2" borderId="0" xfId="0" applyFont="1" applyFill="1"/>
    <xf numFmtId="0" fontId="4" fillId="2" borderId="0" xfId="0" applyFont="1" applyFill="1"/>
    <xf numFmtId="0" fontId="1" fillId="2" borderId="0" xfId="0" applyFont="1" applyFill="1"/>
    <xf numFmtId="165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/>
    <xf numFmtId="166" fontId="1" fillId="2" borderId="0" xfId="0" applyNumberFormat="1" applyFont="1" applyFill="1"/>
    <xf numFmtId="166" fontId="3" fillId="2" borderId="0" xfId="0" applyNumberFormat="1" applyFont="1" applyFill="1"/>
    <xf numFmtId="165" fontId="3" fillId="2" borderId="0" xfId="0" applyNumberFormat="1" applyFont="1" applyFill="1" applyAlignment="1">
      <alignment horizontal="right"/>
    </xf>
    <xf numFmtId="165" fontId="3" fillId="2" borderId="0" xfId="0" applyNumberFormat="1" applyFont="1" applyFill="1"/>
    <xf numFmtId="2" fontId="3" fillId="2" borderId="0" xfId="0" applyNumberFormat="1" applyFont="1" applyFill="1"/>
    <xf numFmtId="2" fontId="1" fillId="2" borderId="0" xfId="0" applyNumberFormat="1" applyFont="1" applyFill="1"/>
    <xf numFmtId="164" fontId="3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6492936900308"/>
          <c:y val="0.13576287657920311"/>
          <c:w val="0.8499386526548548"/>
          <c:h val="0.678241650444324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'RL.30'!$B$3:$B$14</c:f>
              <c:numCache>
                <c:formatCode>General</c:formatCode>
                <c:ptCount val="12"/>
                <c:pt idx="0" formatCode="0.00">
                  <c:v>2.9700000000000001E-2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 formatCode="0.00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</c:numCache>
            </c:numRef>
          </c:xVal>
          <c:yVal>
            <c:numRef>
              <c:f>'RL.30'!$C$3:$C$14</c:f>
              <c:numCache>
                <c:formatCode>General</c:formatCode>
                <c:ptCount val="12"/>
                <c:pt idx="0">
                  <c:v>2.2350000000000002E-2</c:v>
                </c:pt>
                <c:pt idx="1">
                  <c:v>2.5399999999999999E-2</c:v>
                </c:pt>
                <c:pt idx="2">
                  <c:v>2.63E-2</c:v>
                </c:pt>
                <c:pt idx="3">
                  <c:v>2.7299999999999998E-2</c:v>
                </c:pt>
                <c:pt idx="4">
                  <c:v>2.6299999999999997E-2</c:v>
                </c:pt>
                <c:pt idx="5">
                  <c:v>2.5599999999999998E-2</c:v>
                </c:pt>
                <c:pt idx="6">
                  <c:v>2.3600000000000003E-2</c:v>
                </c:pt>
                <c:pt idx="7">
                  <c:v>1.865E-2</c:v>
                </c:pt>
                <c:pt idx="8">
                  <c:v>1.755E-2</c:v>
                </c:pt>
                <c:pt idx="9">
                  <c:v>1.4149999999999999E-2</c:v>
                </c:pt>
                <c:pt idx="10">
                  <c:v>1.14E-2</c:v>
                </c:pt>
                <c:pt idx="11">
                  <c:v>9.4500000000000001E-3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0-E548-B7E7-18DAC665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78143"/>
        <c:axId val="1427679791"/>
      </c:scatterChart>
      <c:valAx>
        <c:axId val="14276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79791"/>
        <c:crosses val="autoZero"/>
        <c:crossBetween val="midCat"/>
      </c:valAx>
      <c:valAx>
        <c:axId val="14276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BAR_RL_Q2_0.16!$D$3:$D$36</c:f>
                <c:numCache>
                  <c:formatCode>General</c:formatCode>
                  <c:ptCount val="34"/>
                  <c:pt idx="0">
                    <c:v>5.8999999999999981E-4</c:v>
                  </c:pt>
                  <c:pt idx="1">
                    <c:v>7.899999999999999E-4</c:v>
                  </c:pt>
                  <c:pt idx="2">
                    <c:v>8.2500000000000021E-4</c:v>
                  </c:pt>
                  <c:pt idx="3">
                    <c:v>1.065E-3</c:v>
                  </c:pt>
                  <c:pt idx="4">
                    <c:v>1.1299999999999999E-3</c:v>
                  </c:pt>
                  <c:pt idx="5">
                    <c:v>1.2799999999999999E-3</c:v>
                  </c:pt>
                  <c:pt idx="6">
                    <c:v>1.5399999999999997E-3</c:v>
                  </c:pt>
                  <c:pt idx="7">
                    <c:v>2.1949999999999999E-3</c:v>
                  </c:pt>
                  <c:pt idx="8">
                    <c:v>1.7499999999999998E-3</c:v>
                  </c:pt>
                  <c:pt idx="9">
                    <c:v>1.5299999999999992E-3</c:v>
                  </c:pt>
                  <c:pt idx="10">
                    <c:v>1.6800000000000009E-3</c:v>
                  </c:pt>
                  <c:pt idx="11">
                    <c:v>1.5799999999999989E-3</c:v>
                  </c:pt>
                  <c:pt idx="12">
                    <c:v>1.3800000000000002E-3</c:v>
                  </c:pt>
                  <c:pt idx="13">
                    <c:v>1.4199999999999994E-3</c:v>
                  </c:pt>
                  <c:pt idx="14">
                    <c:v>1.065E-3</c:v>
                  </c:pt>
                  <c:pt idx="15">
                    <c:v>2.9999999999999992E-4</c:v>
                  </c:pt>
                  <c:pt idx="16">
                    <c:v>7.0000000000000053E-4</c:v>
                  </c:pt>
                  <c:pt idx="17">
                    <c:v>5.0000000000000001E-4</c:v>
                  </c:pt>
                  <c:pt idx="18">
                    <c:v>9.6500000000000015E-4</c:v>
                  </c:pt>
                  <c:pt idx="19">
                    <c:v>1.0400000000000001E-3</c:v>
                  </c:pt>
                  <c:pt idx="20">
                    <c:v>1.0300000000000001E-3</c:v>
                  </c:pt>
                  <c:pt idx="21">
                    <c:v>1.7899999999999999E-3</c:v>
                  </c:pt>
                  <c:pt idx="22">
                    <c:v>1.755E-3</c:v>
                  </c:pt>
                  <c:pt idx="23">
                    <c:v>2.1549999999999998E-3</c:v>
                  </c:pt>
                  <c:pt idx="24">
                    <c:v>1.7799999999999999E-3</c:v>
                  </c:pt>
                  <c:pt idx="25">
                    <c:v>1.7649999999999999E-3</c:v>
                  </c:pt>
                  <c:pt idx="26">
                    <c:v>1.49E-3</c:v>
                  </c:pt>
                  <c:pt idx="27">
                    <c:v>1.8800000000000002E-3</c:v>
                  </c:pt>
                  <c:pt idx="28">
                    <c:v>2.6849999999999999E-3</c:v>
                  </c:pt>
                  <c:pt idx="29">
                    <c:v>2.9950000000000003E-3</c:v>
                  </c:pt>
                  <c:pt idx="30">
                    <c:v>4.1250000000000002E-3</c:v>
                  </c:pt>
                  <c:pt idx="31">
                    <c:v>4.6100000000000004E-3</c:v>
                  </c:pt>
                  <c:pt idx="32">
                    <c:v>6.3150000000000003E-3</c:v>
                  </c:pt>
                  <c:pt idx="33">
                    <c:v>3.2599999999999999E-3</c:v>
                  </c:pt>
                </c:numCache>
              </c:numRef>
            </c:plus>
            <c:minus>
              <c:numRef>
                <c:f>BAR_RL_Q2_0.16!$D$3:$D$36</c:f>
                <c:numCache>
                  <c:formatCode>General</c:formatCode>
                  <c:ptCount val="34"/>
                  <c:pt idx="0">
                    <c:v>5.8999999999999981E-4</c:v>
                  </c:pt>
                  <c:pt idx="1">
                    <c:v>7.899999999999999E-4</c:v>
                  </c:pt>
                  <c:pt idx="2">
                    <c:v>8.2500000000000021E-4</c:v>
                  </c:pt>
                  <c:pt idx="3">
                    <c:v>1.065E-3</c:v>
                  </c:pt>
                  <c:pt idx="4">
                    <c:v>1.1299999999999999E-3</c:v>
                  </c:pt>
                  <c:pt idx="5">
                    <c:v>1.2799999999999999E-3</c:v>
                  </c:pt>
                  <c:pt idx="6">
                    <c:v>1.5399999999999997E-3</c:v>
                  </c:pt>
                  <c:pt idx="7">
                    <c:v>2.1949999999999999E-3</c:v>
                  </c:pt>
                  <c:pt idx="8">
                    <c:v>1.7499999999999998E-3</c:v>
                  </c:pt>
                  <c:pt idx="9">
                    <c:v>1.5299999999999992E-3</c:v>
                  </c:pt>
                  <c:pt idx="10">
                    <c:v>1.6800000000000009E-3</c:v>
                  </c:pt>
                  <c:pt idx="11">
                    <c:v>1.5799999999999989E-3</c:v>
                  </c:pt>
                  <c:pt idx="12">
                    <c:v>1.3800000000000002E-3</c:v>
                  </c:pt>
                  <c:pt idx="13">
                    <c:v>1.4199999999999994E-3</c:v>
                  </c:pt>
                  <c:pt idx="14">
                    <c:v>1.065E-3</c:v>
                  </c:pt>
                  <c:pt idx="15">
                    <c:v>2.9999999999999992E-4</c:v>
                  </c:pt>
                  <c:pt idx="16">
                    <c:v>7.0000000000000053E-4</c:v>
                  </c:pt>
                  <c:pt idx="17">
                    <c:v>5.0000000000000001E-4</c:v>
                  </c:pt>
                  <c:pt idx="18">
                    <c:v>9.6500000000000015E-4</c:v>
                  </c:pt>
                  <c:pt idx="19">
                    <c:v>1.0400000000000001E-3</c:v>
                  </c:pt>
                  <c:pt idx="20">
                    <c:v>1.0300000000000001E-3</c:v>
                  </c:pt>
                  <c:pt idx="21">
                    <c:v>1.7899999999999999E-3</c:v>
                  </c:pt>
                  <c:pt idx="22">
                    <c:v>1.755E-3</c:v>
                  </c:pt>
                  <c:pt idx="23">
                    <c:v>2.1549999999999998E-3</c:v>
                  </c:pt>
                  <c:pt idx="24">
                    <c:v>1.7799999999999999E-3</c:v>
                  </c:pt>
                  <c:pt idx="25">
                    <c:v>1.7649999999999999E-3</c:v>
                  </c:pt>
                  <c:pt idx="26">
                    <c:v>1.49E-3</c:v>
                  </c:pt>
                  <c:pt idx="27">
                    <c:v>1.8800000000000002E-3</c:v>
                  </c:pt>
                  <c:pt idx="28">
                    <c:v>2.6849999999999999E-3</c:v>
                  </c:pt>
                  <c:pt idx="29">
                    <c:v>2.9950000000000003E-3</c:v>
                  </c:pt>
                  <c:pt idx="30">
                    <c:v>4.1250000000000002E-3</c:v>
                  </c:pt>
                  <c:pt idx="31">
                    <c:v>4.6100000000000004E-3</c:v>
                  </c:pt>
                  <c:pt idx="32">
                    <c:v>6.3150000000000003E-3</c:v>
                  </c:pt>
                  <c:pt idx="33">
                    <c:v>3.2599999999999999E-3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BAR_RL_Q2_0.16!$B$3:$B$36</c:f>
              <c:numCache>
                <c:formatCode>General</c:formatCode>
                <c:ptCount val="34"/>
                <c:pt idx="0">
                  <c:v>1.9054999999999999E-2</c:v>
                </c:pt>
                <c:pt idx="1">
                  <c:v>2.87E-2</c:v>
                </c:pt>
                <c:pt idx="2">
                  <c:v>3.8960000000000002E-2</c:v>
                </c:pt>
                <c:pt idx="3">
                  <c:v>4.9195000000000003E-2</c:v>
                </c:pt>
                <c:pt idx="4">
                  <c:v>5.9130000000000002E-2</c:v>
                </c:pt>
                <c:pt idx="5">
                  <c:v>6.9510000000000002E-2</c:v>
                </c:pt>
                <c:pt idx="6">
                  <c:v>7.8390000000000001E-2</c:v>
                </c:pt>
                <c:pt idx="7">
                  <c:v>8.9249999999999996E-2</c:v>
                </c:pt>
                <c:pt idx="8">
                  <c:v>9.9205000000000002E-2</c:v>
                </c:pt>
                <c:pt idx="9">
                  <c:v>0.10871</c:v>
                </c:pt>
                <c:pt idx="10">
                  <c:v>0.11896999999999999</c:v>
                </c:pt>
                <c:pt idx="11">
                  <c:v>0.12923499999999999</c:v>
                </c:pt>
                <c:pt idx="12">
                  <c:v>0.13877500000000001</c:v>
                </c:pt>
                <c:pt idx="13">
                  <c:v>0.148595</c:v>
                </c:pt>
                <c:pt idx="14">
                  <c:v>0.16425000000000001</c:v>
                </c:pt>
                <c:pt idx="15">
                  <c:v>0.17421999999999999</c:v>
                </c:pt>
                <c:pt idx="16">
                  <c:v>0.18190000000000001</c:v>
                </c:pt>
                <c:pt idx="17">
                  <c:v>0.187585</c:v>
                </c:pt>
                <c:pt idx="18">
                  <c:v>0.19894000000000001</c:v>
                </c:pt>
                <c:pt idx="19">
                  <c:v>0.20966000000000001</c:v>
                </c:pt>
                <c:pt idx="20">
                  <c:v>0.21934500000000001</c:v>
                </c:pt>
                <c:pt idx="21">
                  <c:v>0.22947000000000001</c:v>
                </c:pt>
                <c:pt idx="22">
                  <c:v>0.23926500000000001</c:v>
                </c:pt>
                <c:pt idx="23">
                  <c:v>0.24937000000000001</c:v>
                </c:pt>
                <c:pt idx="24">
                  <c:v>0.25934000000000001</c:v>
                </c:pt>
                <c:pt idx="25">
                  <c:v>0.26946999999999999</c:v>
                </c:pt>
                <c:pt idx="26">
                  <c:v>0.27941500000000002</c:v>
                </c:pt>
                <c:pt idx="27">
                  <c:v>0.28846499999999997</c:v>
                </c:pt>
                <c:pt idx="28">
                  <c:v>0.29932000000000003</c:v>
                </c:pt>
                <c:pt idx="29">
                  <c:v>0.309415</c:v>
                </c:pt>
                <c:pt idx="30">
                  <c:v>0.31906999999999996</c:v>
                </c:pt>
                <c:pt idx="31">
                  <c:v>0.32902999999999999</c:v>
                </c:pt>
                <c:pt idx="32">
                  <c:v>0.33927499999999999</c:v>
                </c:pt>
                <c:pt idx="33">
                  <c:v>0.34941500000000003</c:v>
                </c:pt>
              </c:numCache>
            </c:numRef>
          </c:xVal>
          <c:yVal>
            <c:numRef>
              <c:f>BAR_RL_Q2_0.16!$C$3:$C$36</c:f>
              <c:numCache>
                <c:formatCode>General</c:formatCode>
                <c:ptCount val="34"/>
                <c:pt idx="0">
                  <c:v>6.0999999999999995E-3</c:v>
                </c:pt>
                <c:pt idx="1">
                  <c:v>6.7000000000000002E-3</c:v>
                </c:pt>
                <c:pt idx="2">
                  <c:v>7.4150000000000006E-3</c:v>
                </c:pt>
                <c:pt idx="3">
                  <c:v>9.2049999999999996E-3</c:v>
                </c:pt>
                <c:pt idx="4">
                  <c:v>1.057E-2</c:v>
                </c:pt>
                <c:pt idx="5">
                  <c:v>1.323E-2</c:v>
                </c:pt>
                <c:pt idx="6">
                  <c:v>1.389E-2</c:v>
                </c:pt>
                <c:pt idx="7">
                  <c:v>1.4945E-2</c:v>
                </c:pt>
                <c:pt idx="8">
                  <c:v>1.5129999999999999E-2</c:v>
                </c:pt>
                <c:pt idx="9">
                  <c:v>1.4929999999999999E-2</c:v>
                </c:pt>
                <c:pt idx="10">
                  <c:v>1.523E-2</c:v>
                </c:pt>
                <c:pt idx="11">
                  <c:v>1.498E-2</c:v>
                </c:pt>
                <c:pt idx="12">
                  <c:v>1.2670000000000001E-2</c:v>
                </c:pt>
                <c:pt idx="13">
                  <c:v>1.158E-2</c:v>
                </c:pt>
                <c:pt idx="14">
                  <c:v>1.0225E-2</c:v>
                </c:pt>
                <c:pt idx="15">
                  <c:v>9.1299999999999992E-3</c:v>
                </c:pt>
                <c:pt idx="16">
                  <c:v>7.8799999999999999E-3</c:v>
                </c:pt>
                <c:pt idx="17">
                  <c:v>6.9300000000000004E-3</c:v>
                </c:pt>
                <c:pt idx="18">
                  <c:v>5.8849999999999996E-3</c:v>
                </c:pt>
                <c:pt idx="19">
                  <c:v>6.0600000000000003E-3</c:v>
                </c:pt>
                <c:pt idx="20">
                  <c:v>4.2400000000000007E-3</c:v>
                </c:pt>
                <c:pt idx="21">
                  <c:v>3.15E-3</c:v>
                </c:pt>
                <c:pt idx="22">
                  <c:v>4.1150000000000006E-3</c:v>
                </c:pt>
                <c:pt idx="23">
                  <c:v>4.4650000000000002E-3</c:v>
                </c:pt>
                <c:pt idx="24">
                  <c:v>3.9900000000000005E-3</c:v>
                </c:pt>
                <c:pt idx="25">
                  <c:v>2.7749999999999997E-3</c:v>
                </c:pt>
                <c:pt idx="26">
                  <c:v>3.5500000000000002E-3</c:v>
                </c:pt>
                <c:pt idx="27">
                  <c:v>2.7300000000000002E-3</c:v>
                </c:pt>
                <c:pt idx="28">
                  <c:v>4.385E-3</c:v>
                </c:pt>
                <c:pt idx="29">
                  <c:v>5.6049999999999997E-3</c:v>
                </c:pt>
                <c:pt idx="30">
                  <c:v>5.3249999999999999E-3</c:v>
                </c:pt>
                <c:pt idx="31">
                  <c:v>5.5599999999999998E-3</c:v>
                </c:pt>
                <c:pt idx="32">
                  <c:v>6.6649999999999999E-3</c:v>
                </c:pt>
                <c:pt idx="33">
                  <c:v>5.0099999999999997E-3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5-8049-AE7E-E080BD82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16128"/>
        <c:axId val="912220272"/>
      </c:scatterChart>
      <c:valAx>
        <c:axId val="9122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20272"/>
        <c:crosses val="autoZero"/>
        <c:crossBetween val="midCat"/>
      </c:valAx>
      <c:valAx>
        <c:axId val="912220272"/>
        <c:scaling>
          <c:orientation val="minMax"/>
          <c:max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16128"/>
        <c:crosses val="autoZero"/>
        <c:crossBetween val="midCat"/>
      </c:valAx>
      <c:spPr>
        <a:noFill/>
        <a:ln w="38100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BAR_RL_RT_0.3!$B$3:$B$36</c:f>
              <c:numCache>
                <c:formatCode>General</c:formatCode>
                <c:ptCount val="34"/>
                <c:pt idx="0">
                  <c:v>1.3312471666666666E-2</c:v>
                </c:pt>
                <c:pt idx="1">
                  <c:v>1.8515748333333332E-2</c:v>
                </c:pt>
                <c:pt idx="2">
                  <c:v>2.3520714999999998E-2</c:v>
                </c:pt>
                <c:pt idx="3">
                  <c:v>2.8374588333333336E-2</c:v>
                </c:pt>
                <c:pt idx="4">
                  <c:v>3.3247348333333329E-2</c:v>
                </c:pt>
                <c:pt idx="5">
                  <c:v>3.8143716666666667E-2</c:v>
                </c:pt>
                <c:pt idx="6">
                  <c:v>4.3554746666666672E-2</c:v>
                </c:pt>
                <c:pt idx="7">
                  <c:v>4.7728699999999999E-2</c:v>
                </c:pt>
                <c:pt idx="8">
                  <c:v>5.3219998333333338E-2</c:v>
                </c:pt>
                <c:pt idx="9">
                  <c:v>5.8456326666666669E-2</c:v>
                </c:pt>
                <c:pt idx="10">
                  <c:v>6.3777644999999994E-2</c:v>
                </c:pt>
                <c:pt idx="11">
                  <c:v>6.8579580000000015E-2</c:v>
                </c:pt>
                <c:pt idx="12">
                  <c:v>7.3324855000000008E-2</c:v>
                </c:pt>
                <c:pt idx="13">
                  <c:v>7.8282604999999991E-2</c:v>
                </c:pt>
                <c:pt idx="14">
                  <c:v>8.3382004999999995E-2</c:v>
                </c:pt>
                <c:pt idx="15">
                  <c:v>8.8538064999999985E-2</c:v>
                </c:pt>
                <c:pt idx="16">
                  <c:v>9.3226680000000006E-2</c:v>
                </c:pt>
                <c:pt idx="17">
                  <c:v>9.8632988333333324E-2</c:v>
                </c:pt>
                <c:pt idx="18">
                  <c:v>0.10307607666666667</c:v>
                </c:pt>
                <c:pt idx="19">
                  <c:v>0.10748139166666666</c:v>
                </c:pt>
                <c:pt idx="20">
                  <c:v>0.11310961833333334</c:v>
                </c:pt>
                <c:pt idx="21">
                  <c:v>0.117802955</c:v>
                </c:pt>
                <c:pt idx="22">
                  <c:v>0.12279847833333334</c:v>
                </c:pt>
                <c:pt idx="23">
                  <c:v>0.12792148666666667</c:v>
                </c:pt>
                <c:pt idx="24">
                  <c:v>0.13263843166666664</c:v>
                </c:pt>
                <c:pt idx="25">
                  <c:v>0.13817222500000001</c:v>
                </c:pt>
                <c:pt idx="26">
                  <c:v>0.14354548166666667</c:v>
                </c:pt>
                <c:pt idx="27">
                  <c:v>0.14804523</c:v>
                </c:pt>
                <c:pt idx="28">
                  <c:v>0.15262524666666666</c:v>
                </c:pt>
                <c:pt idx="29">
                  <c:v>0.15787101833333334</c:v>
                </c:pt>
                <c:pt idx="30">
                  <c:v>0.16284293333333333</c:v>
                </c:pt>
                <c:pt idx="31">
                  <c:v>0.16804621</c:v>
                </c:pt>
                <c:pt idx="32">
                  <c:v>0.17321171333333335</c:v>
                </c:pt>
                <c:pt idx="33">
                  <c:v>0.17787199833333334</c:v>
                </c:pt>
              </c:numCache>
            </c:numRef>
          </c:xVal>
          <c:yVal>
            <c:numRef>
              <c:f>BAR_RL_RT_0.3!$C$3:$C$36</c:f>
              <c:numCache>
                <c:formatCode>General</c:formatCode>
                <c:ptCount val="34"/>
                <c:pt idx="0">
                  <c:v>2.8760000000000001E-2</c:v>
                </c:pt>
                <c:pt idx="1">
                  <c:v>1.9990000000000001E-2</c:v>
                </c:pt>
                <c:pt idx="2">
                  <c:v>2.1185000000000002E-2</c:v>
                </c:pt>
                <c:pt idx="3">
                  <c:v>2.4805000000000001E-2</c:v>
                </c:pt>
                <c:pt idx="4">
                  <c:v>2.4599999999999997E-2</c:v>
                </c:pt>
                <c:pt idx="5">
                  <c:v>2.5829999999999999E-2</c:v>
                </c:pt>
                <c:pt idx="6">
                  <c:v>2.5819999999999999E-2</c:v>
                </c:pt>
                <c:pt idx="7">
                  <c:v>2.6215000000000002E-2</c:v>
                </c:pt>
                <c:pt idx="8">
                  <c:v>2.6759999999999999E-2</c:v>
                </c:pt>
                <c:pt idx="9">
                  <c:v>2.6985000000000002E-2</c:v>
                </c:pt>
                <c:pt idx="10">
                  <c:v>2.665E-2</c:v>
                </c:pt>
                <c:pt idx="11">
                  <c:v>2.5855000000000003E-2</c:v>
                </c:pt>
                <c:pt idx="12">
                  <c:v>2.427E-2</c:v>
                </c:pt>
                <c:pt idx="13">
                  <c:v>2.2745000000000001E-2</c:v>
                </c:pt>
                <c:pt idx="14">
                  <c:v>2.1585E-2</c:v>
                </c:pt>
                <c:pt idx="15">
                  <c:v>1.9545E-2</c:v>
                </c:pt>
                <c:pt idx="16">
                  <c:v>1.7895000000000001E-2</c:v>
                </c:pt>
                <c:pt idx="17">
                  <c:v>1.6320000000000001E-2</c:v>
                </c:pt>
                <c:pt idx="18">
                  <c:v>1.5075E-2</c:v>
                </c:pt>
                <c:pt idx="19">
                  <c:v>1.353E-2</c:v>
                </c:pt>
                <c:pt idx="20">
                  <c:v>1.273E-2</c:v>
                </c:pt>
                <c:pt idx="21">
                  <c:v>1.1115E-2</c:v>
                </c:pt>
                <c:pt idx="22">
                  <c:v>9.895000000000001E-3</c:v>
                </c:pt>
                <c:pt idx="23">
                  <c:v>9.2499999999999995E-3</c:v>
                </c:pt>
                <c:pt idx="24">
                  <c:v>8.0300000000000007E-3</c:v>
                </c:pt>
                <c:pt idx="25">
                  <c:v>7.0449999999999992E-3</c:v>
                </c:pt>
                <c:pt idx="26">
                  <c:v>5.8700000000000002E-3</c:v>
                </c:pt>
                <c:pt idx="27">
                  <c:v>5.47E-3</c:v>
                </c:pt>
                <c:pt idx="28">
                  <c:v>4.705E-3</c:v>
                </c:pt>
                <c:pt idx="29">
                  <c:v>3.9249999999999997E-3</c:v>
                </c:pt>
                <c:pt idx="30">
                  <c:v>3.8600000000000001E-3</c:v>
                </c:pt>
                <c:pt idx="31">
                  <c:v>4.6250000000000006E-3</c:v>
                </c:pt>
                <c:pt idx="32">
                  <c:v>6.8300000000000001E-3</c:v>
                </c:pt>
                <c:pt idx="33">
                  <c:v>5.6600000000000001E-3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3-4C47-9B78-1B2CD394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93136"/>
        <c:axId val="1277032256"/>
      </c:scatterChart>
      <c:valAx>
        <c:axId val="1090593136"/>
        <c:scaling>
          <c:orientation val="minMax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out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2256"/>
        <c:crosses val="autoZero"/>
        <c:crossBetween val="midCat"/>
        <c:majorUnit val="0.05"/>
        <c:minorUnit val="0.01"/>
      </c:valAx>
      <c:valAx>
        <c:axId val="1277032256"/>
        <c:scaling>
          <c:orientation val="minMax"/>
          <c:max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31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69051737383281E-2"/>
          <c:y val="0.17293203547022576"/>
          <c:w val="0.85774037958737659"/>
          <c:h val="0.718906097298614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BAR_RL_RT_0.3!$G$3:$G$36</c:f>
              <c:numCache>
                <c:formatCode>General</c:formatCode>
                <c:ptCount val="34"/>
                <c:pt idx="0">
                  <c:v>1.3347629999999999E-2</c:v>
                </c:pt>
                <c:pt idx="1">
                  <c:v>1.8268851666666669E-2</c:v>
                </c:pt>
                <c:pt idx="2">
                  <c:v>2.336937E-2</c:v>
                </c:pt>
                <c:pt idx="3">
                  <c:v>2.886151E-2</c:v>
                </c:pt>
                <c:pt idx="4">
                  <c:v>3.3372236666666673E-2</c:v>
                </c:pt>
                <c:pt idx="5">
                  <c:v>3.792542833333333E-2</c:v>
                </c:pt>
                <c:pt idx="6">
                  <c:v>4.3115595000000007E-2</c:v>
                </c:pt>
                <c:pt idx="7">
                  <c:v>4.8541678333333338E-2</c:v>
                </c:pt>
                <c:pt idx="8">
                  <c:v>5.2717403333333343E-2</c:v>
                </c:pt>
                <c:pt idx="9">
                  <c:v>5.8077430000000006E-2</c:v>
                </c:pt>
                <c:pt idx="10">
                  <c:v>6.319682166666668E-2</c:v>
                </c:pt>
                <c:pt idx="11">
                  <c:v>6.8269030000000008E-2</c:v>
                </c:pt>
                <c:pt idx="12">
                  <c:v>7.3077011666666677E-2</c:v>
                </c:pt>
                <c:pt idx="13">
                  <c:v>7.8399291666666676E-2</c:v>
                </c:pt>
                <c:pt idx="14">
                  <c:v>8.3344105000000002E-2</c:v>
                </c:pt>
                <c:pt idx="15">
                  <c:v>8.7963353333333341E-2</c:v>
                </c:pt>
                <c:pt idx="16">
                  <c:v>9.2766616666666676E-2</c:v>
                </c:pt>
                <c:pt idx="17">
                  <c:v>9.8362560000000016E-2</c:v>
                </c:pt>
                <c:pt idx="18">
                  <c:v>0.10298652666666666</c:v>
                </c:pt>
                <c:pt idx="19">
                  <c:v>0.10810120000000001</c:v>
                </c:pt>
                <c:pt idx="20">
                  <c:v>0.11306488666666667</c:v>
                </c:pt>
                <c:pt idx="21">
                  <c:v>0.11810406666666669</c:v>
                </c:pt>
                <c:pt idx="22">
                  <c:v>0.12340747333333334</c:v>
                </c:pt>
                <c:pt idx="23">
                  <c:v>0.12812580666666668</c:v>
                </c:pt>
                <c:pt idx="24">
                  <c:v>0.13337259333333334</c:v>
                </c:pt>
                <c:pt idx="25">
                  <c:v>0.13818529333333335</c:v>
                </c:pt>
                <c:pt idx="26">
                  <c:v>0.14303574000000002</c:v>
                </c:pt>
                <c:pt idx="27">
                  <c:v>0.1484382316666667</c:v>
                </c:pt>
                <c:pt idx="28">
                  <c:v>0.1532509316666667</c:v>
                </c:pt>
                <c:pt idx="29">
                  <c:v>0.15814856166666669</c:v>
                </c:pt>
                <c:pt idx="30">
                  <c:v>0.16343309500000003</c:v>
                </c:pt>
                <c:pt idx="31">
                  <c:v>0.16789192000000003</c:v>
                </c:pt>
                <c:pt idx="32">
                  <c:v>0.17267159166666668</c:v>
                </c:pt>
                <c:pt idx="33">
                  <c:v>0.17807880166666668</c:v>
                </c:pt>
              </c:numCache>
            </c:numRef>
          </c:xVal>
          <c:yVal>
            <c:numRef>
              <c:f>BAR_RL_RT_0.3!$H$3:$H$36</c:f>
              <c:numCache>
                <c:formatCode>General</c:formatCode>
                <c:ptCount val="34"/>
                <c:pt idx="0">
                  <c:v>1.905E-3</c:v>
                </c:pt>
                <c:pt idx="1">
                  <c:v>1.15E-2</c:v>
                </c:pt>
                <c:pt idx="2">
                  <c:v>1.0360000000000001E-2</c:v>
                </c:pt>
                <c:pt idx="3">
                  <c:v>1.0405000000000001E-2</c:v>
                </c:pt>
                <c:pt idx="4">
                  <c:v>1.2815E-2</c:v>
                </c:pt>
                <c:pt idx="5">
                  <c:v>1.5574999999999999E-2</c:v>
                </c:pt>
                <c:pt idx="6">
                  <c:v>1.8375000000000002E-2</c:v>
                </c:pt>
                <c:pt idx="7">
                  <c:v>2.0499999999999997E-2</c:v>
                </c:pt>
                <c:pt idx="8">
                  <c:v>2.1700000000000001E-2</c:v>
                </c:pt>
                <c:pt idx="9">
                  <c:v>2.2440000000000002E-2</c:v>
                </c:pt>
                <c:pt idx="10">
                  <c:v>2.2519999999999998E-2</c:v>
                </c:pt>
                <c:pt idx="11">
                  <c:v>2.2345E-2</c:v>
                </c:pt>
                <c:pt idx="12">
                  <c:v>2.1995000000000001E-2</c:v>
                </c:pt>
                <c:pt idx="13">
                  <c:v>2.0845000000000002E-2</c:v>
                </c:pt>
                <c:pt idx="14">
                  <c:v>1.9625E-2</c:v>
                </c:pt>
                <c:pt idx="15">
                  <c:v>1.8500000000000003E-2</c:v>
                </c:pt>
                <c:pt idx="16">
                  <c:v>1.6800000000000002E-2</c:v>
                </c:pt>
                <c:pt idx="17">
                  <c:v>1.537E-2</c:v>
                </c:pt>
                <c:pt idx="18">
                  <c:v>1.4194999999999999E-2</c:v>
                </c:pt>
                <c:pt idx="19">
                  <c:v>1.2539999999999999E-2</c:v>
                </c:pt>
                <c:pt idx="20">
                  <c:v>1.0790000000000001E-2</c:v>
                </c:pt>
                <c:pt idx="21">
                  <c:v>1.0069999999999999E-2</c:v>
                </c:pt>
                <c:pt idx="22">
                  <c:v>9.2650000000000007E-3</c:v>
                </c:pt>
                <c:pt idx="23">
                  <c:v>8.4100000000000008E-3</c:v>
                </c:pt>
                <c:pt idx="24">
                  <c:v>7.8949999999999992E-3</c:v>
                </c:pt>
                <c:pt idx="25">
                  <c:v>7.4949999999999999E-3</c:v>
                </c:pt>
                <c:pt idx="26">
                  <c:v>7.6300000000000005E-3</c:v>
                </c:pt>
                <c:pt idx="27">
                  <c:v>7.1350000000000007E-3</c:v>
                </c:pt>
                <c:pt idx="28">
                  <c:v>6.8149999999999999E-3</c:v>
                </c:pt>
                <c:pt idx="29">
                  <c:v>7.0650000000000001E-3</c:v>
                </c:pt>
                <c:pt idx="30">
                  <c:v>6.8750000000000009E-3</c:v>
                </c:pt>
                <c:pt idx="31">
                  <c:v>5.9699999999999996E-3</c:v>
                </c:pt>
                <c:pt idx="32">
                  <c:v>4.8399999999999997E-3</c:v>
                </c:pt>
                <c:pt idx="33">
                  <c:v>5.9000000000000007E-3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3-0E4B-A541-9E5070E9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410256"/>
        <c:axId val="1189903040"/>
      </c:scatterChart>
      <c:valAx>
        <c:axId val="11894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03040"/>
        <c:crosses val="autoZero"/>
        <c:crossBetween val="midCat"/>
      </c:valAx>
      <c:valAx>
        <c:axId val="1189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10256"/>
        <c:crosses val="autoZero"/>
        <c:crossBetween val="midCat"/>
      </c:valAx>
      <c:spPr>
        <a:noFill/>
        <a:ln w="28575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85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8761374064514"/>
          <c:y val="0.1520654181490623"/>
          <c:w val="0.856851245793258"/>
          <c:h val="0.771320512851145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BAR_RL_RT_0.4!$D$3:$D$58</c:f>
                <c:numCache>
                  <c:formatCode>General</c:formatCode>
                  <c:ptCount val="56"/>
                  <c:pt idx="0">
                    <c:v>5.1499999999999983E-4</c:v>
                  </c:pt>
                  <c:pt idx="1">
                    <c:v>5.0000000000000001E-4</c:v>
                  </c:pt>
                  <c:pt idx="2">
                    <c:v>5.0499999999999981E-4</c:v>
                  </c:pt>
                  <c:pt idx="3">
                    <c:v>4.7499999999999973E-4</c:v>
                  </c:pt>
                  <c:pt idx="4">
                    <c:v>4.750000000000006E-4</c:v>
                  </c:pt>
                  <c:pt idx="5">
                    <c:v>3.1500000000000018E-4</c:v>
                  </c:pt>
                  <c:pt idx="6">
                    <c:v>4.9999999999999958E-4</c:v>
                  </c:pt>
                  <c:pt idx="7">
                    <c:v>8.349999999999998E-4</c:v>
                  </c:pt>
                  <c:pt idx="8">
                    <c:v>7.549999999999996E-4</c:v>
                  </c:pt>
                  <c:pt idx="9">
                    <c:v>7.549999999999996E-4</c:v>
                  </c:pt>
                  <c:pt idx="10">
                    <c:v>7.549999999999996E-4</c:v>
                  </c:pt>
                  <c:pt idx="11">
                    <c:v>8.5999999999999965E-4</c:v>
                  </c:pt>
                  <c:pt idx="12">
                    <c:v>8.9499999999999996E-4</c:v>
                  </c:pt>
                  <c:pt idx="13">
                    <c:v>8.7500000000000078E-4</c:v>
                  </c:pt>
                  <c:pt idx="14">
                    <c:v>8.9499999999999996E-4</c:v>
                  </c:pt>
                  <c:pt idx="15">
                    <c:v>9.0499999999999955E-4</c:v>
                  </c:pt>
                  <c:pt idx="16">
                    <c:v>8.6500000000000118E-4</c:v>
                  </c:pt>
                  <c:pt idx="17">
                    <c:v>1.2300000000000002E-3</c:v>
                  </c:pt>
                  <c:pt idx="18">
                    <c:v>8.9499999999999909E-4</c:v>
                  </c:pt>
                  <c:pt idx="19">
                    <c:v>1.2100000000000001E-3</c:v>
                  </c:pt>
                  <c:pt idx="20">
                    <c:v>1.1750000000000007E-3</c:v>
                  </c:pt>
                  <c:pt idx="21">
                    <c:v>1.2149999999999999E-3</c:v>
                  </c:pt>
                  <c:pt idx="22">
                    <c:v>1.3000000000000008E-3</c:v>
                  </c:pt>
                  <c:pt idx="23">
                    <c:v>1.2900000000000003E-3</c:v>
                  </c:pt>
                  <c:pt idx="24">
                    <c:v>1.3100000000000004E-3</c:v>
                  </c:pt>
                  <c:pt idx="25">
                    <c:v>1.2500000000000002E-3</c:v>
                  </c:pt>
                  <c:pt idx="26">
                    <c:v>1.2100000000000001E-3</c:v>
                  </c:pt>
                  <c:pt idx="27">
                    <c:v>8.4500000000000026E-4</c:v>
                  </c:pt>
                  <c:pt idx="28">
                    <c:v>8.449999999999994E-4</c:v>
                  </c:pt>
                  <c:pt idx="29">
                    <c:v>8.7499999999999991E-4</c:v>
                  </c:pt>
                  <c:pt idx="30">
                    <c:v>8.8499999999999994E-4</c:v>
                  </c:pt>
                  <c:pt idx="31">
                    <c:v>8.8000000000000014E-4</c:v>
                  </c:pt>
                  <c:pt idx="32">
                    <c:v>1.0349999999999999E-3</c:v>
                  </c:pt>
                  <c:pt idx="33">
                    <c:v>1.0449999999999999E-3</c:v>
                  </c:pt>
                  <c:pt idx="34">
                    <c:v>1.06E-3</c:v>
                  </c:pt>
                  <c:pt idx="35">
                    <c:v>1.3499999999999999E-3</c:v>
                  </c:pt>
                  <c:pt idx="36">
                    <c:v>2.2499999999999994E-4</c:v>
                  </c:pt>
                  <c:pt idx="37">
                    <c:v>1.1850000000000001E-3</c:v>
                  </c:pt>
                  <c:pt idx="38">
                    <c:v>1.6850000000000001E-3</c:v>
                  </c:pt>
                  <c:pt idx="39">
                    <c:v>1.2900000000000001E-3</c:v>
                  </c:pt>
                  <c:pt idx="40">
                    <c:v>1.4300000000000001E-3</c:v>
                  </c:pt>
                  <c:pt idx="41">
                    <c:v>1.5450000000000001E-3</c:v>
                  </c:pt>
                  <c:pt idx="42">
                    <c:v>9.6500000000000004E-4</c:v>
                  </c:pt>
                  <c:pt idx="43">
                    <c:v>1.2649999999999998E-3</c:v>
                  </c:pt>
                  <c:pt idx="44">
                    <c:v>2.1249999999999997E-3</c:v>
                  </c:pt>
                  <c:pt idx="45">
                    <c:v>1.6999999999999999E-3</c:v>
                  </c:pt>
                  <c:pt idx="46">
                    <c:v>2.2599999999999999E-3</c:v>
                  </c:pt>
                  <c:pt idx="47">
                    <c:v>1.6899999999999997E-3</c:v>
                  </c:pt>
                  <c:pt idx="48">
                    <c:v>1.4349999999999999E-3</c:v>
                  </c:pt>
                  <c:pt idx="49">
                    <c:v>2.7899999999999999E-3</c:v>
                  </c:pt>
                  <c:pt idx="50">
                    <c:v>3.0899999999999999E-3</c:v>
                  </c:pt>
                  <c:pt idx="51">
                    <c:v>2.65E-3</c:v>
                  </c:pt>
                  <c:pt idx="52">
                    <c:v>3.0249999999999999E-3</c:v>
                  </c:pt>
                  <c:pt idx="53">
                    <c:v>3.2049999999999999E-3</c:v>
                  </c:pt>
                </c:numCache>
              </c:numRef>
            </c:plus>
            <c:minus>
              <c:numRef>
                <c:f>BAR_RL_RT_0.4!$D$3:$D$58</c:f>
                <c:numCache>
                  <c:formatCode>General</c:formatCode>
                  <c:ptCount val="56"/>
                  <c:pt idx="0">
                    <c:v>5.1499999999999983E-4</c:v>
                  </c:pt>
                  <c:pt idx="1">
                    <c:v>5.0000000000000001E-4</c:v>
                  </c:pt>
                  <c:pt idx="2">
                    <c:v>5.0499999999999981E-4</c:v>
                  </c:pt>
                  <c:pt idx="3">
                    <c:v>4.7499999999999973E-4</c:v>
                  </c:pt>
                  <c:pt idx="4">
                    <c:v>4.750000000000006E-4</c:v>
                  </c:pt>
                  <c:pt idx="5">
                    <c:v>3.1500000000000018E-4</c:v>
                  </c:pt>
                  <c:pt idx="6">
                    <c:v>4.9999999999999958E-4</c:v>
                  </c:pt>
                  <c:pt idx="7">
                    <c:v>8.349999999999998E-4</c:v>
                  </c:pt>
                  <c:pt idx="8">
                    <c:v>7.549999999999996E-4</c:v>
                  </c:pt>
                  <c:pt idx="9">
                    <c:v>7.549999999999996E-4</c:v>
                  </c:pt>
                  <c:pt idx="10">
                    <c:v>7.549999999999996E-4</c:v>
                  </c:pt>
                  <c:pt idx="11">
                    <c:v>8.5999999999999965E-4</c:v>
                  </c:pt>
                  <c:pt idx="12">
                    <c:v>8.9499999999999996E-4</c:v>
                  </c:pt>
                  <c:pt idx="13">
                    <c:v>8.7500000000000078E-4</c:v>
                  </c:pt>
                  <c:pt idx="14">
                    <c:v>8.9499999999999996E-4</c:v>
                  </c:pt>
                  <c:pt idx="15">
                    <c:v>9.0499999999999955E-4</c:v>
                  </c:pt>
                  <c:pt idx="16">
                    <c:v>8.6500000000000118E-4</c:v>
                  </c:pt>
                  <c:pt idx="17">
                    <c:v>1.2300000000000002E-3</c:v>
                  </c:pt>
                  <c:pt idx="18">
                    <c:v>8.9499999999999909E-4</c:v>
                  </c:pt>
                  <c:pt idx="19">
                    <c:v>1.2100000000000001E-3</c:v>
                  </c:pt>
                  <c:pt idx="20">
                    <c:v>1.1750000000000007E-3</c:v>
                  </c:pt>
                  <c:pt idx="21">
                    <c:v>1.2149999999999999E-3</c:v>
                  </c:pt>
                  <c:pt idx="22">
                    <c:v>1.3000000000000008E-3</c:v>
                  </c:pt>
                  <c:pt idx="23">
                    <c:v>1.2900000000000003E-3</c:v>
                  </c:pt>
                  <c:pt idx="24">
                    <c:v>1.3100000000000004E-3</c:v>
                  </c:pt>
                  <c:pt idx="25">
                    <c:v>1.2500000000000002E-3</c:v>
                  </c:pt>
                  <c:pt idx="26">
                    <c:v>1.2100000000000001E-3</c:v>
                  </c:pt>
                  <c:pt idx="27">
                    <c:v>8.4500000000000026E-4</c:v>
                  </c:pt>
                  <c:pt idx="28">
                    <c:v>8.449999999999994E-4</c:v>
                  </c:pt>
                  <c:pt idx="29">
                    <c:v>8.7499999999999991E-4</c:v>
                  </c:pt>
                  <c:pt idx="30">
                    <c:v>8.8499999999999994E-4</c:v>
                  </c:pt>
                  <c:pt idx="31">
                    <c:v>8.8000000000000014E-4</c:v>
                  </c:pt>
                  <c:pt idx="32">
                    <c:v>1.0349999999999999E-3</c:v>
                  </c:pt>
                  <c:pt idx="33">
                    <c:v>1.0449999999999999E-3</c:v>
                  </c:pt>
                  <c:pt idx="34">
                    <c:v>1.06E-3</c:v>
                  </c:pt>
                  <c:pt idx="35">
                    <c:v>1.3499999999999999E-3</c:v>
                  </c:pt>
                  <c:pt idx="36">
                    <c:v>2.2499999999999994E-4</c:v>
                  </c:pt>
                  <c:pt idx="37">
                    <c:v>1.1850000000000001E-3</c:v>
                  </c:pt>
                  <c:pt idx="38">
                    <c:v>1.6850000000000001E-3</c:v>
                  </c:pt>
                  <c:pt idx="39">
                    <c:v>1.2900000000000001E-3</c:v>
                  </c:pt>
                  <c:pt idx="40">
                    <c:v>1.4300000000000001E-3</c:v>
                  </c:pt>
                  <c:pt idx="41">
                    <c:v>1.5450000000000001E-3</c:v>
                  </c:pt>
                  <c:pt idx="42">
                    <c:v>9.6500000000000004E-4</c:v>
                  </c:pt>
                  <c:pt idx="43">
                    <c:v>1.2649999999999998E-3</c:v>
                  </c:pt>
                  <c:pt idx="44">
                    <c:v>2.1249999999999997E-3</c:v>
                  </c:pt>
                  <c:pt idx="45">
                    <c:v>1.6999999999999999E-3</c:v>
                  </c:pt>
                  <c:pt idx="46">
                    <c:v>2.2599999999999999E-3</c:v>
                  </c:pt>
                  <c:pt idx="47">
                    <c:v>1.6899999999999997E-3</c:v>
                  </c:pt>
                  <c:pt idx="48">
                    <c:v>1.4349999999999999E-3</c:v>
                  </c:pt>
                  <c:pt idx="49">
                    <c:v>2.7899999999999999E-3</c:v>
                  </c:pt>
                  <c:pt idx="50">
                    <c:v>3.0899999999999999E-3</c:v>
                  </c:pt>
                  <c:pt idx="51">
                    <c:v>2.65E-3</c:v>
                  </c:pt>
                  <c:pt idx="52">
                    <c:v>3.0249999999999999E-3</c:v>
                  </c:pt>
                  <c:pt idx="53">
                    <c:v>3.2049999999999999E-3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BAR_RL_RT_0.4!$B$3:$B$58</c:f>
              <c:numCache>
                <c:formatCode>General</c:formatCode>
                <c:ptCount val="56"/>
                <c:pt idx="0">
                  <c:v>1.6110803200000003E-2</c:v>
                </c:pt>
                <c:pt idx="1">
                  <c:v>2.1312472999999998E-2</c:v>
                </c:pt>
                <c:pt idx="2">
                  <c:v>2.65618208E-2</c:v>
                </c:pt>
                <c:pt idx="3">
                  <c:v>3.1715812599999997E-2</c:v>
                </c:pt>
                <c:pt idx="4">
                  <c:v>3.6559897399999999E-2</c:v>
                </c:pt>
                <c:pt idx="5">
                  <c:v>4.1418285599999993E-2</c:v>
                </c:pt>
                <c:pt idx="6">
                  <c:v>4.6839274200000003E-2</c:v>
                </c:pt>
                <c:pt idx="7">
                  <c:v>5.1468808000000005E-2</c:v>
                </c:pt>
                <c:pt idx="8">
                  <c:v>5.7047133999999999E-2</c:v>
                </c:pt>
                <c:pt idx="9">
                  <c:v>6.2105769800000002E-2</c:v>
                </c:pt>
                <c:pt idx="10">
                  <c:v>6.6568430599999992E-2</c:v>
                </c:pt>
                <c:pt idx="11">
                  <c:v>7.1927437800000008E-2</c:v>
                </c:pt>
                <c:pt idx="12">
                  <c:v>7.6733380199999993E-2</c:v>
                </c:pt>
                <c:pt idx="13">
                  <c:v>8.1954121199999994E-2</c:v>
                </c:pt>
                <c:pt idx="14">
                  <c:v>8.6721921199999996E-2</c:v>
                </c:pt>
                <c:pt idx="15">
                  <c:v>9.1370526199999996E-2</c:v>
                </c:pt>
                <c:pt idx="16">
                  <c:v>9.6801050399999991E-2</c:v>
                </c:pt>
                <c:pt idx="17">
                  <c:v>0.10175956239999999</c:v>
                </c:pt>
                <c:pt idx="18">
                  <c:v>0.106703771</c:v>
                </c:pt>
                <c:pt idx="19">
                  <c:v>0.11177194239999999</c:v>
                </c:pt>
                <c:pt idx="20">
                  <c:v>0.11679720359999998</c:v>
                </c:pt>
                <c:pt idx="21">
                  <c:v>0.1218129292</c:v>
                </c:pt>
                <c:pt idx="22">
                  <c:v>0.12657119359999999</c:v>
                </c:pt>
                <c:pt idx="23">
                  <c:v>0.1316822752</c:v>
                </c:pt>
                <c:pt idx="24">
                  <c:v>0.1372081554</c:v>
                </c:pt>
                <c:pt idx="25">
                  <c:v>0.14202840120000002</c:v>
                </c:pt>
                <c:pt idx="26">
                  <c:v>0.14742078300000003</c:v>
                </c:pt>
                <c:pt idx="27">
                  <c:v>0.15215997619999999</c:v>
                </c:pt>
                <c:pt idx="28">
                  <c:v>0.1570565068</c:v>
                </c:pt>
                <c:pt idx="29">
                  <c:v>0.16193873400000003</c:v>
                </c:pt>
                <c:pt idx="30">
                  <c:v>0.1671737784</c:v>
                </c:pt>
                <c:pt idx="31">
                  <c:v>0.17241359059999997</c:v>
                </c:pt>
                <c:pt idx="32">
                  <c:v>0.17956529059999998</c:v>
                </c:pt>
                <c:pt idx="33">
                  <c:v>0.18422343120000001</c:v>
                </c:pt>
                <c:pt idx="34">
                  <c:v>0.1895299926</c:v>
                </c:pt>
                <c:pt idx="35">
                  <c:v>0.19491760659999999</c:v>
                </c:pt>
                <c:pt idx="36">
                  <c:v>0.19956621160000002</c:v>
                </c:pt>
                <c:pt idx="37">
                  <c:v>0.2046439186</c:v>
                </c:pt>
                <c:pt idx="38">
                  <c:v>0.20997431900000002</c:v>
                </c:pt>
                <c:pt idx="39">
                  <c:v>0.21507109720000001</c:v>
                </c:pt>
                <c:pt idx="40">
                  <c:v>0.21993425319999999</c:v>
                </c:pt>
                <c:pt idx="41">
                  <c:v>0.22524558240000001</c:v>
                </c:pt>
                <c:pt idx="42">
                  <c:v>0.23011350619999998</c:v>
                </c:pt>
                <c:pt idx="43">
                  <c:v>0.23497189439999999</c:v>
                </c:pt>
                <c:pt idx="44">
                  <c:v>0.2398350504</c:v>
                </c:pt>
                <c:pt idx="45">
                  <c:v>0.2447840268</c:v>
                </c:pt>
                <c:pt idx="46">
                  <c:v>0.24993801859999998</c:v>
                </c:pt>
                <c:pt idx="47">
                  <c:v>0.25509201040000001</c:v>
                </c:pt>
                <c:pt idx="48">
                  <c:v>0.25993609519999999</c:v>
                </c:pt>
                <c:pt idx="49">
                  <c:v>0.2650948548</c:v>
                </c:pt>
                <c:pt idx="50">
                  <c:v>0.27011534819999999</c:v>
                </c:pt>
                <c:pt idx="51">
                  <c:v>0.27521689420000001</c:v>
                </c:pt>
                <c:pt idx="52">
                  <c:v>0.28007051459999999</c:v>
                </c:pt>
                <c:pt idx="53">
                  <c:v>0.28507670460000001</c:v>
                </c:pt>
              </c:numCache>
            </c:numRef>
          </c:xVal>
          <c:yVal>
            <c:numRef>
              <c:f>BAR_RL_RT_0.4!$C$3:$C$58</c:f>
              <c:numCache>
                <c:formatCode>General</c:formatCode>
                <c:ptCount val="56"/>
                <c:pt idx="0">
                  <c:v>6.7749999999999998E-3</c:v>
                </c:pt>
                <c:pt idx="1">
                  <c:v>4.7699999999999999E-3</c:v>
                </c:pt>
                <c:pt idx="2">
                  <c:v>7.1450000000000003E-3</c:v>
                </c:pt>
                <c:pt idx="3">
                  <c:v>7.175E-3</c:v>
                </c:pt>
                <c:pt idx="4">
                  <c:v>8.3650000000000009E-3</c:v>
                </c:pt>
                <c:pt idx="5">
                  <c:v>8.8449999999999987E-3</c:v>
                </c:pt>
                <c:pt idx="6">
                  <c:v>9.9799999999999993E-3</c:v>
                </c:pt>
                <c:pt idx="7">
                  <c:v>1.0835000000000001E-2</c:v>
                </c:pt>
                <c:pt idx="8">
                  <c:v>1.1554999999999999E-2</c:v>
                </c:pt>
                <c:pt idx="9">
                  <c:v>1.2744999999999999E-2</c:v>
                </c:pt>
                <c:pt idx="10">
                  <c:v>1.4374999999999999E-2</c:v>
                </c:pt>
                <c:pt idx="11">
                  <c:v>1.516E-2</c:v>
                </c:pt>
                <c:pt idx="12">
                  <c:v>1.4794999999999999E-2</c:v>
                </c:pt>
                <c:pt idx="13">
                  <c:v>1.5095000000000001E-2</c:v>
                </c:pt>
                <c:pt idx="14">
                  <c:v>1.6324999999999999E-2</c:v>
                </c:pt>
                <c:pt idx="15">
                  <c:v>1.6334999999999999E-2</c:v>
                </c:pt>
                <c:pt idx="16">
                  <c:v>1.6995E-2</c:v>
                </c:pt>
                <c:pt idx="17">
                  <c:v>1.6289999999999999E-2</c:v>
                </c:pt>
                <c:pt idx="18">
                  <c:v>1.5914999999999999E-2</c:v>
                </c:pt>
                <c:pt idx="19">
                  <c:v>1.6670000000000001E-2</c:v>
                </c:pt>
                <c:pt idx="20">
                  <c:v>1.6155000000000003E-2</c:v>
                </c:pt>
                <c:pt idx="21">
                  <c:v>1.5914999999999999E-2</c:v>
                </c:pt>
                <c:pt idx="22">
                  <c:v>1.434E-2</c:v>
                </c:pt>
                <c:pt idx="23">
                  <c:v>1.3059999999999999E-2</c:v>
                </c:pt>
                <c:pt idx="24">
                  <c:v>1.272E-2</c:v>
                </c:pt>
                <c:pt idx="25">
                  <c:v>1.1529999999999999E-2</c:v>
                </c:pt>
                <c:pt idx="26">
                  <c:v>1.0800000000000001E-2</c:v>
                </c:pt>
                <c:pt idx="27">
                  <c:v>9.9550000000000003E-3</c:v>
                </c:pt>
                <c:pt idx="28">
                  <c:v>8.6649999999999991E-3</c:v>
                </c:pt>
                <c:pt idx="29">
                  <c:v>7.9450000000000007E-3</c:v>
                </c:pt>
                <c:pt idx="30">
                  <c:v>7.5549999999999992E-3</c:v>
                </c:pt>
                <c:pt idx="31">
                  <c:v>7.0799999999999995E-3</c:v>
                </c:pt>
                <c:pt idx="32">
                  <c:v>5.6249999999999998E-3</c:v>
                </c:pt>
                <c:pt idx="33">
                  <c:v>5.2550000000000001E-3</c:v>
                </c:pt>
                <c:pt idx="34">
                  <c:v>4.9399999999999999E-3</c:v>
                </c:pt>
                <c:pt idx="35">
                  <c:v>4.3200000000000001E-3</c:v>
                </c:pt>
                <c:pt idx="36">
                  <c:v>4.5249999999999995E-3</c:v>
                </c:pt>
                <c:pt idx="37">
                  <c:v>4.725E-3</c:v>
                </c:pt>
                <c:pt idx="38">
                  <c:v>3.5050000000000003E-3</c:v>
                </c:pt>
                <c:pt idx="39">
                  <c:v>3.0699999999999998E-3</c:v>
                </c:pt>
                <c:pt idx="40">
                  <c:v>2.9300000000000003E-3</c:v>
                </c:pt>
                <c:pt idx="41">
                  <c:v>2.575E-3</c:v>
                </c:pt>
                <c:pt idx="42">
                  <c:v>2.6649999999999998E-3</c:v>
                </c:pt>
                <c:pt idx="43">
                  <c:v>3.065E-3</c:v>
                </c:pt>
                <c:pt idx="44">
                  <c:v>3.075E-3</c:v>
                </c:pt>
                <c:pt idx="45">
                  <c:v>2.6899999999999997E-3</c:v>
                </c:pt>
                <c:pt idx="46">
                  <c:v>2.8999999999999998E-3</c:v>
                </c:pt>
                <c:pt idx="47">
                  <c:v>2.96E-3</c:v>
                </c:pt>
                <c:pt idx="48">
                  <c:v>4.0249999999999999E-3</c:v>
                </c:pt>
                <c:pt idx="49">
                  <c:v>3.8500000000000001E-3</c:v>
                </c:pt>
                <c:pt idx="50">
                  <c:v>3.5500000000000002E-3</c:v>
                </c:pt>
                <c:pt idx="51">
                  <c:v>2.7399999999999998E-3</c:v>
                </c:pt>
                <c:pt idx="52">
                  <c:v>3.1749999999999999E-3</c:v>
                </c:pt>
                <c:pt idx="53">
                  <c:v>3.3549999999999999E-3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4-6F48-BED5-A92D8BCD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46336"/>
        <c:axId val="1240879232"/>
      </c:scatterChart>
      <c:valAx>
        <c:axId val="123774633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79232"/>
        <c:crosses val="autoZero"/>
        <c:crossBetween val="midCat"/>
      </c:valAx>
      <c:valAx>
        <c:axId val="1240879232"/>
        <c:scaling>
          <c:orientation val="minMax"/>
          <c:max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6032783675601"/>
          <c:y val="2.5428341144772947E-2"/>
          <c:w val="0.85019311441292489"/>
          <c:h val="0.89032038871405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BAR_RL_RT_0.4!$I$3:$I$56</c:f>
                <c:numCache>
                  <c:formatCode>General</c:formatCode>
                  <c:ptCount val="54"/>
                  <c:pt idx="0">
                    <c:v>5.8000000000000022E-4</c:v>
                  </c:pt>
                  <c:pt idx="1">
                    <c:v>4.8500000000000019E-4</c:v>
                  </c:pt>
                  <c:pt idx="2">
                    <c:v>4.9499999999999978E-4</c:v>
                  </c:pt>
                  <c:pt idx="3">
                    <c:v>4.3499999999999962E-4</c:v>
                  </c:pt>
                  <c:pt idx="4">
                    <c:v>5.0499999999999937E-4</c:v>
                  </c:pt>
                  <c:pt idx="5">
                    <c:v>5.3000000000000009E-4</c:v>
                  </c:pt>
                  <c:pt idx="6">
                    <c:v>8.5499999999999986E-4</c:v>
                  </c:pt>
                  <c:pt idx="7">
                    <c:v>9.3000000000000027E-4</c:v>
                  </c:pt>
                  <c:pt idx="8">
                    <c:v>8.2500000000000108E-4</c:v>
                  </c:pt>
                  <c:pt idx="9">
                    <c:v>8.4500000000000026E-4</c:v>
                  </c:pt>
                  <c:pt idx="10">
                    <c:v>9.4500000000000139E-4</c:v>
                  </c:pt>
                  <c:pt idx="11">
                    <c:v>8.5999999999999965E-4</c:v>
                  </c:pt>
                  <c:pt idx="12">
                    <c:v>8.9499999999999996E-4</c:v>
                  </c:pt>
                  <c:pt idx="13">
                    <c:v>8.9499999999999996E-4</c:v>
                  </c:pt>
                  <c:pt idx="14">
                    <c:v>8.6999999999999925E-4</c:v>
                  </c:pt>
                  <c:pt idx="15">
                    <c:v>7.9500000000000057E-4</c:v>
                  </c:pt>
                  <c:pt idx="16">
                    <c:v>8.9499999999999996E-4</c:v>
                  </c:pt>
                  <c:pt idx="17">
                    <c:v>9.4499999999999966E-4</c:v>
                  </c:pt>
                  <c:pt idx="18">
                    <c:v>6.5500000000000107E-4</c:v>
                  </c:pt>
                  <c:pt idx="19">
                    <c:v>7.5500000000000046E-4</c:v>
                  </c:pt>
                  <c:pt idx="20">
                    <c:v>6.4499999999999974E-4</c:v>
                  </c:pt>
                  <c:pt idx="21">
                    <c:v>7.2000000000000015E-4</c:v>
                  </c:pt>
                  <c:pt idx="22">
                    <c:v>6.3000000000000035E-4</c:v>
                  </c:pt>
                  <c:pt idx="23">
                    <c:v>6.1999999999999902E-4</c:v>
                  </c:pt>
                  <c:pt idx="24">
                    <c:v>1.0949999999999988E-3</c:v>
                  </c:pt>
                  <c:pt idx="25">
                    <c:v>9.9499999999999936E-4</c:v>
                  </c:pt>
                  <c:pt idx="26">
                    <c:v>7.6999999999999985E-4</c:v>
                  </c:pt>
                  <c:pt idx="27">
                    <c:v>6.4000000000000081E-4</c:v>
                  </c:pt>
                  <c:pt idx="28">
                    <c:v>6.150000000000001E-4</c:v>
                  </c:pt>
                  <c:pt idx="29">
                    <c:v>5.3000000000000009E-4</c:v>
                  </c:pt>
                  <c:pt idx="30">
                    <c:v>7.2999999999999975E-4</c:v>
                  </c:pt>
                  <c:pt idx="31">
                    <c:v>6.150000000000001E-4</c:v>
                  </c:pt>
                  <c:pt idx="32">
                    <c:v>5.600000000000006E-4</c:v>
                  </c:pt>
                  <c:pt idx="33">
                    <c:v>7.2000000000000015E-4</c:v>
                  </c:pt>
                  <c:pt idx="34">
                    <c:v>6.3999999999999994E-4</c:v>
                  </c:pt>
                  <c:pt idx="35">
                    <c:v>2.9999999999999992E-4</c:v>
                  </c:pt>
                  <c:pt idx="36">
                    <c:v>5.7999999999999979E-4</c:v>
                  </c:pt>
                  <c:pt idx="37">
                    <c:v>5.8500000000000045E-4</c:v>
                  </c:pt>
                  <c:pt idx="38">
                    <c:v>6.050000000000005E-4</c:v>
                  </c:pt>
                  <c:pt idx="39">
                    <c:v>5.3499999999999989E-4</c:v>
                  </c:pt>
                  <c:pt idx="40">
                    <c:v>5.2499999999999943E-4</c:v>
                  </c:pt>
                  <c:pt idx="41">
                    <c:v>9.7000000000000038E-4</c:v>
                  </c:pt>
                  <c:pt idx="42">
                    <c:v>4.8499999999999932E-4</c:v>
                  </c:pt>
                  <c:pt idx="43">
                    <c:v>9.0999999999999935E-4</c:v>
                  </c:pt>
                  <c:pt idx="44">
                    <c:v>9.0000000000000063E-4</c:v>
                  </c:pt>
                  <c:pt idx="45">
                    <c:v>9.5499999999999925E-4</c:v>
                  </c:pt>
                  <c:pt idx="46">
                    <c:v>8.4999999999999919E-4</c:v>
                  </c:pt>
                  <c:pt idx="47">
                    <c:v>9.8499999999999976E-4</c:v>
                  </c:pt>
                  <c:pt idx="48">
                    <c:v>8.1999999999999955E-4</c:v>
                  </c:pt>
                  <c:pt idx="49">
                    <c:v>9.2500000000000047E-4</c:v>
                  </c:pt>
                  <c:pt idx="50">
                    <c:v>1.1599999999999996E-3</c:v>
                  </c:pt>
                  <c:pt idx="51">
                    <c:v>1.2750000000000001E-3</c:v>
                  </c:pt>
                  <c:pt idx="52">
                    <c:v>1.4850000000000002E-3</c:v>
                  </c:pt>
                  <c:pt idx="53">
                    <c:v>1.6749999999999994E-3</c:v>
                  </c:pt>
                </c:numCache>
              </c:numRef>
            </c:plus>
            <c:minus>
              <c:numRef>
                <c:f>BAR_RL_RT_0.4!$I$3:$I$56</c:f>
                <c:numCache>
                  <c:formatCode>General</c:formatCode>
                  <c:ptCount val="54"/>
                  <c:pt idx="0">
                    <c:v>5.8000000000000022E-4</c:v>
                  </c:pt>
                  <c:pt idx="1">
                    <c:v>4.8500000000000019E-4</c:v>
                  </c:pt>
                  <c:pt idx="2">
                    <c:v>4.9499999999999978E-4</c:v>
                  </c:pt>
                  <c:pt idx="3">
                    <c:v>4.3499999999999962E-4</c:v>
                  </c:pt>
                  <c:pt idx="4">
                    <c:v>5.0499999999999937E-4</c:v>
                  </c:pt>
                  <c:pt idx="5">
                    <c:v>5.3000000000000009E-4</c:v>
                  </c:pt>
                  <c:pt idx="6">
                    <c:v>8.5499999999999986E-4</c:v>
                  </c:pt>
                  <c:pt idx="7">
                    <c:v>9.3000000000000027E-4</c:v>
                  </c:pt>
                  <c:pt idx="8">
                    <c:v>8.2500000000000108E-4</c:v>
                  </c:pt>
                  <c:pt idx="9">
                    <c:v>8.4500000000000026E-4</c:v>
                  </c:pt>
                  <c:pt idx="10">
                    <c:v>9.4500000000000139E-4</c:v>
                  </c:pt>
                  <c:pt idx="11">
                    <c:v>8.5999999999999965E-4</c:v>
                  </c:pt>
                  <c:pt idx="12">
                    <c:v>8.9499999999999996E-4</c:v>
                  </c:pt>
                  <c:pt idx="13">
                    <c:v>8.9499999999999996E-4</c:v>
                  </c:pt>
                  <c:pt idx="14">
                    <c:v>8.6999999999999925E-4</c:v>
                  </c:pt>
                  <c:pt idx="15">
                    <c:v>7.9500000000000057E-4</c:v>
                  </c:pt>
                  <c:pt idx="16">
                    <c:v>8.9499999999999996E-4</c:v>
                  </c:pt>
                  <c:pt idx="17">
                    <c:v>9.4499999999999966E-4</c:v>
                  </c:pt>
                  <c:pt idx="18">
                    <c:v>6.5500000000000107E-4</c:v>
                  </c:pt>
                  <c:pt idx="19">
                    <c:v>7.5500000000000046E-4</c:v>
                  </c:pt>
                  <c:pt idx="20">
                    <c:v>6.4499999999999974E-4</c:v>
                  </c:pt>
                  <c:pt idx="21">
                    <c:v>7.2000000000000015E-4</c:v>
                  </c:pt>
                  <c:pt idx="22">
                    <c:v>6.3000000000000035E-4</c:v>
                  </c:pt>
                  <c:pt idx="23">
                    <c:v>6.1999999999999902E-4</c:v>
                  </c:pt>
                  <c:pt idx="24">
                    <c:v>1.0949999999999988E-3</c:v>
                  </c:pt>
                  <c:pt idx="25">
                    <c:v>9.9499999999999936E-4</c:v>
                  </c:pt>
                  <c:pt idx="26">
                    <c:v>7.6999999999999985E-4</c:v>
                  </c:pt>
                  <c:pt idx="27">
                    <c:v>6.4000000000000081E-4</c:v>
                  </c:pt>
                  <c:pt idx="28">
                    <c:v>6.150000000000001E-4</c:v>
                  </c:pt>
                  <c:pt idx="29">
                    <c:v>5.3000000000000009E-4</c:v>
                  </c:pt>
                  <c:pt idx="30">
                    <c:v>7.2999999999999975E-4</c:v>
                  </c:pt>
                  <c:pt idx="31">
                    <c:v>6.150000000000001E-4</c:v>
                  </c:pt>
                  <c:pt idx="32">
                    <c:v>5.600000000000006E-4</c:v>
                  </c:pt>
                  <c:pt idx="33">
                    <c:v>7.2000000000000015E-4</c:v>
                  </c:pt>
                  <c:pt idx="34">
                    <c:v>6.3999999999999994E-4</c:v>
                  </c:pt>
                  <c:pt idx="35">
                    <c:v>2.9999999999999992E-4</c:v>
                  </c:pt>
                  <c:pt idx="36">
                    <c:v>5.7999999999999979E-4</c:v>
                  </c:pt>
                  <c:pt idx="37">
                    <c:v>5.8500000000000045E-4</c:v>
                  </c:pt>
                  <c:pt idx="38">
                    <c:v>6.050000000000005E-4</c:v>
                  </c:pt>
                  <c:pt idx="39">
                    <c:v>5.3499999999999989E-4</c:v>
                  </c:pt>
                  <c:pt idx="40">
                    <c:v>5.2499999999999943E-4</c:v>
                  </c:pt>
                  <c:pt idx="41">
                    <c:v>9.7000000000000038E-4</c:v>
                  </c:pt>
                  <c:pt idx="42">
                    <c:v>4.8499999999999932E-4</c:v>
                  </c:pt>
                  <c:pt idx="43">
                    <c:v>9.0999999999999935E-4</c:v>
                  </c:pt>
                  <c:pt idx="44">
                    <c:v>9.0000000000000063E-4</c:v>
                  </c:pt>
                  <c:pt idx="45">
                    <c:v>9.5499999999999925E-4</c:v>
                  </c:pt>
                  <c:pt idx="46">
                    <c:v>8.4999999999999919E-4</c:v>
                  </c:pt>
                  <c:pt idx="47">
                    <c:v>9.8499999999999976E-4</c:v>
                  </c:pt>
                  <c:pt idx="48">
                    <c:v>8.1999999999999955E-4</c:v>
                  </c:pt>
                  <c:pt idx="49">
                    <c:v>9.2500000000000047E-4</c:v>
                  </c:pt>
                  <c:pt idx="50">
                    <c:v>1.1599999999999996E-3</c:v>
                  </c:pt>
                  <c:pt idx="51">
                    <c:v>1.2750000000000001E-3</c:v>
                  </c:pt>
                  <c:pt idx="52">
                    <c:v>1.4850000000000002E-3</c:v>
                  </c:pt>
                  <c:pt idx="53">
                    <c:v>1.6749999999999994E-3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BAR_RL_RT_0.4!$G$3:$G$56</c:f>
              <c:numCache>
                <c:formatCode>General</c:formatCode>
                <c:ptCount val="54"/>
                <c:pt idx="0">
                  <c:v>1.6542227999999999E-2</c:v>
                </c:pt>
                <c:pt idx="1">
                  <c:v>2.1959312000000002E-2</c:v>
                </c:pt>
                <c:pt idx="2">
                  <c:v>2.7010184E-2</c:v>
                </c:pt>
                <c:pt idx="3">
                  <c:v>3.2080080000000004E-2</c:v>
                </c:pt>
                <c:pt idx="4">
                  <c:v>3.6874127999999999E-2</c:v>
                </c:pt>
                <c:pt idx="5">
                  <c:v>4.1872684E-2</c:v>
                </c:pt>
                <c:pt idx="6">
                  <c:v>4.6581124000000002E-2</c:v>
                </c:pt>
                <c:pt idx="7">
                  <c:v>5.164150800000001E-2</c:v>
                </c:pt>
                <c:pt idx="8">
                  <c:v>5.6911156000000011E-2</c:v>
                </c:pt>
                <c:pt idx="9">
                  <c:v>6.1638620000000005E-2</c:v>
                </c:pt>
                <c:pt idx="10">
                  <c:v>6.6737052000000005E-2</c:v>
                </c:pt>
                <c:pt idx="11">
                  <c:v>7.2116087999999995E-2</c:v>
                </c:pt>
                <c:pt idx="12">
                  <c:v>7.6948184000000017E-2</c:v>
                </c:pt>
                <c:pt idx="13">
                  <c:v>8.1528212000000017E-2</c:v>
                </c:pt>
                <c:pt idx="14">
                  <c:v>8.671225199999999E-2</c:v>
                </c:pt>
                <c:pt idx="15">
                  <c:v>9.2319576E-2</c:v>
                </c:pt>
                <c:pt idx="16">
                  <c:v>9.7227768000000006E-2</c:v>
                </c:pt>
                <c:pt idx="17">
                  <c:v>0.10240705200000001</c:v>
                </c:pt>
                <c:pt idx="18">
                  <c:v>0.10703464000000001</c:v>
                </c:pt>
                <c:pt idx="19">
                  <c:v>0.11198088</c:v>
                </c:pt>
                <c:pt idx="20">
                  <c:v>0.11697943600000001</c:v>
                </c:pt>
                <c:pt idx="21">
                  <c:v>0.122220548</c:v>
                </c:pt>
                <c:pt idx="22">
                  <c:v>0.12686240400000001</c:v>
                </c:pt>
                <c:pt idx="23">
                  <c:v>0.13257911599999997</c:v>
                </c:pt>
                <c:pt idx="24">
                  <c:v>0.13725902000000001</c:v>
                </c:pt>
                <c:pt idx="25">
                  <c:v>0.14219574800000001</c:v>
                </c:pt>
                <c:pt idx="26">
                  <c:v>0.14721808399999997</c:v>
                </c:pt>
                <c:pt idx="27">
                  <c:v>0.15238785600000002</c:v>
                </c:pt>
                <c:pt idx="28">
                  <c:v>0.157196172</c:v>
                </c:pt>
                <c:pt idx="29">
                  <c:v>0.16147657199999998</c:v>
                </c:pt>
                <c:pt idx="30">
                  <c:v>0.16714096799999997</c:v>
                </c:pt>
                <c:pt idx="31">
                  <c:v>0.17229171600000001</c:v>
                </c:pt>
                <c:pt idx="32">
                  <c:v>0.17705722799999998</c:v>
                </c:pt>
                <c:pt idx="33">
                  <c:v>0.18206529600000002</c:v>
                </c:pt>
                <c:pt idx="34">
                  <c:v>0.186987756</c:v>
                </c:pt>
                <c:pt idx="35">
                  <c:v>0.193037388</c:v>
                </c:pt>
                <c:pt idx="36">
                  <c:v>0.19729400799999999</c:v>
                </c:pt>
                <c:pt idx="37">
                  <c:v>0.20244475599999998</c:v>
                </c:pt>
                <c:pt idx="38">
                  <c:v>0.20777147599999998</c:v>
                </c:pt>
                <c:pt idx="39">
                  <c:v>0.212793812</c:v>
                </c:pt>
                <c:pt idx="40">
                  <c:v>0.21805394800000003</c:v>
                </c:pt>
                <c:pt idx="41">
                  <c:v>0.222648244</c:v>
                </c:pt>
                <c:pt idx="42">
                  <c:v>0.22788935599999999</c:v>
                </c:pt>
                <c:pt idx="43">
                  <c:v>0.23258828399999998</c:v>
                </c:pt>
                <c:pt idx="44">
                  <c:v>0.23754879200000001</c:v>
                </c:pt>
                <c:pt idx="45">
                  <c:v>0.242347596</c:v>
                </c:pt>
                <c:pt idx="46">
                  <c:v>0.24779797199999998</c:v>
                </c:pt>
                <c:pt idx="47">
                  <c:v>0.25274421200000002</c:v>
                </c:pt>
                <c:pt idx="48">
                  <c:v>0.25805666399999999</c:v>
                </c:pt>
                <c:pt idx="49">
                  <c:v>0.26295534399999998</c:v>
                </c:pt>
                <c:pt idx="50">
                  <c:v>0.26795389999999997</c:v>
                </c:pt>
                <c:pt idx="51">
                  <c:v>0.272862092</c:v>
                </c:pt>
                <c:pt idx="52">
                  <c:v>0.27830771199999998</c:v>
                </c:pt>
                <c:pt idx="53">
                  <c:v>0.28324444000000004</c:v>
                </c:pt>
              </c:numCache>
            </c:numRef>
          </c:xVal>
          <c:yVal>
            <c:numRef>
              <c:f>BAR_RL_RT_0.4!$H$3:$H$56</c:f>
              <c:numCache>
                <c:formatCode>General</c:formatCode>
                <c:ptCount val="54"/>
                <c:pt idx="0">
                  <c:v>4.0300000000000006E-3</c:v>
                </c:pt>
                <c:pt idx="1">
                  <c:v>9.6550000000000004E-3</c:v>
                </c:pt>
                <c:pt idx="2">
                  <c:v>7.6549999999999995E-3</c:v>
                </c:pt>
                <c:pt idx="3">
                  <c:v>9.2049999999999996E-3</c:v>
                </c:pt>
                <c:pt idx="4">
                  <c:v>1.0454999999999999E-2</c:v>
                </c:pt>
                <c:pt idx="5">
                  <c:v>1.2039999999999999E-2</c:v>
                </c:pt>
                <c:pt idx="6">
                  <c:v>1.3615E-2</c:v>
                </c:pt>
                <c:pt idx="7">
                  <c:v>1.54E-2</c:v>
                </c:pt>
                <c:pt idx="8">
                  <c:v>1.7215000000000001E-2</c:v>
                </c:pt>
                <c:pt idx="9">
                  <c:v>1.8364999999999999E-2</c:v>
                </c:pt>
                <c:pt idx="10">
                  <c:v>1.9205E-2</c:v>
                </c:pt>
                <c:pt idx="11">
                  <c:v>1.9910000000000001E-2</c:v>
                </c:pt>
                <c:pt idx="12">
                  <c:v>2.2044999999999999E-2</c:v>
                </c:pt>
                <c:pt idx="13">
                  <c:v>2.3265000000000001E-2</c:v>
                </c:pt>
                <c:pt idx="14">
                  <c:v>2.3689999999999999E-2</c:v>
                </c:pt>
                <c:pt idx="15">
                  <c:v>2.4074999999999999E-2</c:v>
                </c:pt>
                <c:pt idx="16">
                  <c:v>2.4115000000000001E-2</c:v>
                </c:pt>
                <c:pt idx="17">
                  <c:v>2.4445000000000001E-2</c:v>
                </c:pt>
                <c:pt idx="18">
                  <c:v>2.4364999999999998E-2</c:v>
                </c:pt>
                <c:pt idx="19">
                  <c:v>2.3394999999999999E-2</c:v>
                </c:pt>
                <c:pt idx="20">
                  <c:v>2.2884999999999999E-2</c:v>
                </c:pt>
                <c:pt idx="21">
                  <c:v>2.1600000000000001E-2</c:v>
                </c:pt>
                <c:pt idx="22">
                  <c:v>2.1159999999999998E-2</c:v>
                </c:pt>
                <c:pt idx="23">
                  <c:v>2.044E-2</c:v>
                </c:pt>
                <c:pt idx="24">
                  <c:v>1.8855E-2</c:v>
                </c:pt>
                <c:pt idx="25">
                  <c:v>1.8095E-2</c:v>
                </c:pt>
                <c:pt idx="26">
                  <c:v>1.694E-2</c:v>
                </c:pt>
                <c:pt idx="27">
                  <c:v>1.5689999999999999E-2</c:v>
                </c:pt>
                <c:pt idx="28">
                  <c:v>1.4515E-2</c:v>
                </c:pt>
                <c:pt idx="29">
                  <c:v>1.4159999999999999E-2</c:v>
                </c:pt>
                <c:pt idx="30">
                  <c:v>1.295E-2</c:v>
                </c:pt>
                <c:pt idx="31">
                  <c:v>1.2244999999999999E-2</c:v>
                </c:pt>
                <c:pt idx="32">
                  <c:v>1.2160000000000001E-2</c:v>
                </c:pt>
                <c:pt idx="33">
                  <c:v>1.1509999999999999E-2</c:v>
                </c:pt>
                <c:pt idx="34">
                  <c:v>1.106E-2</c:v>
                </c:pt>
                <c:pt idx="35">
                  <c:v>1.112E-2</c:v>
                </c:pt>
                <c:pt idx="36">
                  <c:v>1.142E-2</c:v>
                </c:pt>
                <c:pt idx="37">
                  <c:v>1.0685E-2</c:v>
                </c:pt>
                <c:pt idx="38">
                  <c:v>1.0964999999999999E-2</c:v>
                </c:pt>
                <c:pt idx="39">
                  <c:v>1.1904999999999999E-2</c:v>
                </c:pt>
                <c:pt idx="40">
                  <c:v>1.1915E-2</c:v>
                </c:pt>
                <c:pt idx="41">
                  <c:v>1.273E-2</c:v>
                </c:pt>
                <c:pt idx="42">
                  <c:v>1.3455E-2</c:v>
                </c:pt>
                <c:pt idx="43">
                  <c:v>1.345E-2</c:v>
                </c:pt>
                <c:pt idx="44">
                  <c:v>1.3940000000000001E-2</c:v>
                </c:pt>
                <c:pt idx="45">
                  <c:v>1.5075E-2</c:v>
                </c:pt>
                <c:pt idx="46">
                  <c:v>1.5959999999999998E-2</c:v>
                </c:pt>
                <c:pt idx="47">
                  <c:v>1.6934999999999999E-2</c:v>
                </c:pt>
                <c:pt idx="48">
                  <c:v>1.7439999999999997E-2</c:v>
                </c:pt>
                <c:pt idx="49">
                  <c:v>1.7794999999999998E-2</c:v>
                </c:pt>
                <c:pt idx="50">
                  <c:v>1.9380000000000001E-2</c:v>
                </c:pt>
                <c:pt idx="51">
                  <c:v>2.1444999999999999E-2</c:v>
                </c:pt>
                <c:pt idx="52">
                  <c:v>2.2255E-2</c:v>
                </c:pt>
                <c:pt idx="53">
                  <c:v>2.3564999999999999E-2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F-7246-85CA-494EC6765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19904"/>
        <c:axId val="1283359936"/>
      </c:scatterChart>
      <c:valAx>
        <c:axId val="847119904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59936"/>
        <c:crosses val="autoZero"/>
        <c:crossBetween val="midCat"/>
      </c:valAx>
      <c:valAx>
        <c:axId val="12833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BAR_RL_RT_0.55!$D$3:$D$69</c:f>
                <c:numCache>
                  <c:formatCode>General</c:formatCode>
                  <c:ptCount val="67"/>
                  <c:pt idx="0">
                    <c:v>3.5999999999999997E-4</c:v>
                  </c:pt>
                  <c:pt idx="1">
                    <c:v>5.0500000000000002E-4</c:v>
                  </c:pt>
                  <c:pt idx="2">
                    <c:v>4.8999999999999998E-4</c:v>
                  </c:pt>
                  <c:pt idx="3">
                    <c:v>3.0000000000000003E-4</c:v>
                  </c:pt>
                  <c:pt idx="4">
                    <c:v>3.0499999999999999E-4</c:v>
                  </c:pt>
                  <c:pt idx="5">
                    <c:v>4.75E-4</c:v>
                  </c:pt>
                  <c:pt idx="6">
                    <c:v>5.1500000000000005E-4</c:v>
                  </c:pt>
                  <c:pt idx="7">
                    <c:v>3.3E-4</c:v>
                  </c:pt>
                  <c:pt idx="8">
                    <c:v>4.3000000000000004E-4</c:v>
                  </c:pt>
                  <c:pt idx="9">
                    <c:v>3.9999999999999996E-4</c:v>
                  </c:pt>
                  <c:pt idx="10">
                    <c:v>2.6500000000000004E-4</c:v>
                  </c:pt>
                  <c:pt idx="11">
                    <c:v>5.0000000000000001E-4</c:v>
                  </c:pt>
                  <c:pt idx="12">
                    <c:v>5.0000000000000001E-4</c:v>
                  </c:pt>
                  <c:pt idx="13">
                    <c:v>4.2500000000000003E-4</c:v>
                  </c:pt>
                  <c:pt idx="14">
                    <c:v>8.200000000000002E-4</c:v>
                  </c:pt>
                  <c:pt idx="15">
                    <c:v>8.7000000000000011E-4</c:v>
                  </c:pt>
                  <c:pt idx="16">
                    <c:v>5.2000000000000006E-4</c:v>
                  </c:pt>
                  <c:pt idx="17">
                    <c:v>4.9500000000000021E-4</c:v>
                  </c:pt>
                  <c:pt idx="18">
                    <c:v>8.4000000000000003E-4</c:v>
                  </c:pt>
                  <c:pt idx="19">
                    <c:v>8.9000000000000017E-4</c:v>
                  </c:pt>
                  <c:pt idx="20">
                    <c:v>1.085E-3</c:v>
                  </c:pt>
                  <c:pt idx="21">
                    <c:v>1.0149999999999998E-3</c:v>
                  </c:pt>
                  <c:pt idx="22">
                    <c:v>1.1200000000000003E-3</c:v>
                  </c:pt>
                  <c:pt idx="23">
                    <c:v>1.2749999999999997E-3</c:v>
                  </c:pt>
                  <c:pt idx="24">
                    <c:v>1.0849999999999996E-3</c:v>
                  </c:pt>
                  <c:pt idx="25">
                    <c:v>1.0399999999999997E-3</c:v>
                  </c:pt>
                  <c:pt idx="26">
                    <c:v>1.5049999999999998E-3</c:v>
                  </c:pt>
                  <c:pt idx="27">
                    <c:v>1.0999999999999998E-3</c:v>
                  </c:pt>
                  <c:pt idx="28">
                    <c:v>1.4749999999999997E-3</c:v>
                  </c:pt>
                  <c:pt idx="29">
                    <c:v>1.5499999999999997E-3</c:v>
                  </c:pt>
                  <c:pt idx="30">
                    <c:v>1.5E-3</c:v>
                  </c:pt>
                  <c:pt idx="31">
                    <c:v>1.6249999999999997E-3</c:v>
                  </c:pt>
                  <c:pt idx="32">
                    <c:v>1.5899999999999998E-3</c:v>
                  </c:pt>
                  <c:pt idx="33">
                    <c:v>1.0550000000000004E-3</c:v>
                  </c:pt>
                  <c:pt idx="34">
                    <c:v>1.6450000000000002E-3</c:v>
                  </c:pt>
                  <c:pt idx="35">
                    <c:v>1.495E-3</c:v>
                  </c:pt>
                  <c:pt idx="36">
                    <c:v>9.0499999999999999E-4</c:v>
                  </c:pt>
                  <c:pt idx="37">
                    <c:v>1.225E-3</c:v>
                  </c:pt>
                  <c:pt idx="38">
                    <c:v>1.1549999999999998E-3</c:v>
                  </c:pt>
                  <c:pt idx="39">
                    <c:v>1.1050000000000001E-3</c:v>
                  </c:pt>
                  <c:pt idx="40">
                    <c:v>1.2900000000000003E-3</c:v>
                  </c:pt>
                  <c:pt idx="41">
                    <c:v>1.2600000000000003E-3</c:v>
                  </c:pt>
                  <c:pt idx="42">
                    <c:v>1.2149999999999999E-3</c:v>
                  </c:pt>
                  <c:pt idx="43">
                    <c:v>1.1500000000000002E-3</c:v>
                  </c:pt>
                  <c:pt idx="44">
                    <c:v>1.2499999999999998E-3</c:v>
                  </c:pt>
                  <c:pt idx="45">
                    <c:v>1.2999999999999999E-3</c:v>
                  </c:pt>
                  <c:pt idx="46">
                    <c:v>1.165E-3</c:v>
                  </c:pt>
                  <c:pt idx="47">
                    <c:v>1.2499999999999998E-3</c:v>
                  </c:pt>
                  <c:pt idx="48">
                    <c:v>1.2949999999999997E-3</c:v>
                  </c:pt>
                  <c:pt idx="49">
                    <c:v>1.2949999999999999E-3</c:v>
                  </c:pt>
                  <c:pt idx="50">
                    <c:v>1.335E-3</c:v>
                  </c:pt>
                  <c:pt idx="51">
                    <c:v>1.3799999999999999E-3</c:v>
                  </c:pt>
                  <c:pt idx="52">
                    <c:v>1.5200000000000001E-3</c:v>
                  </c:pt>
                  <c:pt idx="53">
                    <c:v>1.6849999999999999E-3</c:v>
                  </c:pt>
                  <c:pt idx="54">
                    <c:v>1.6249999999999999E-3</c:v>
                  </c:pt>
                  <c:pt idx="55">
                    <c:v>1.8400000000000001E-3</c:v>
                  </c:pt>
                  <c:pt idx="56">
                    <c:v>2.14E-3</c:v>
                  </c:pt>
                  <c:pt idx="57">
                    <c:v>1.8999999999999998E-3</c:v>
                  </c:pt>
                  <c:pt idx="58">
                    <c:v>2.16E-3</c:v>
                  </c:pt>
                  <c:pt idx="59">
                    <c:v>2.1099999999999999E-3</c:v>
                  </c:pt>
                  <c:pt idx="60">
                    <c:v>2.075E-3</c:v>
                  </c:pt>
                  <c:pt idx="61">
                    <c:v>2.4750000000000002E-3</c:v>
                  </c:pt>
                  <c:pt idx="62">
                    <c:v>2.15E-3</c:v>
                  </c:pt>
                  <c:pt idx="63">
                    <c:v>2.1000000000000003E-3</c:v>
                  </c:pt>
                  <c:pt idx="64">
                    <c:v>1.9299999999999999E-3</c:v>
                  </c:pt>
                  <c:pt idx="65">
                    <c:v>1.325E-3</c:v>
                  </c:pt>
                </c:numCache>
              </c:numRef>
            </c:plus>
            <c:minus>
              <c:numRef>
                <c:f>BAR_RL_RT_0.55!$D$3:$D$69</c:f>
                <c:numCache>
                  <c:formatCode>General</c:formatCode>
                  <c:ptCount val="67"/>
                  <c:pt idx="0">
                    <c:v>3.5999999999999997E-4</c:v>
                  </c:pt>
                  <c:pt idx="1">
                    <c:v>5.0500000000000002E-4</c:v>
                  </c:pt>
                  <c:pt idx="2">
                    <c:v>4.8999999999999998E-4</c:v>
                  </c:pt>
                  <c:pt idx="3">
                    <c:v>3.0000000000000003E-4</c:v>
                  </c:pt>
                  <c:pt idx="4">
                    <c:v>3.0499999999999999E-4</c:v>
                  </c:pt>
                  <c:pt idx="5">
                    <c:v>4.75E-4</c:v>
                  </c:pt>
                  <c:pt idx="6">
                    <c:v>5.1500000000000005E-4</c:v>
                  </c:pt>
                  <c:pt idx="7">
                    <c:v>3.3E-4</c:v>
                  </c:pt>
                  <c:pt idx="8">
                    <c:v>4.3000000000000004E-4</c:v>
                  </c:pt>
                  <c:pt idx="9">
                    <c:v>3.9999999999999996E-4</c:v>
                  </c:pt>
                  <c:pt idx="10">
                    <c:v>2.6500000000000004E-4</c:v>
                  </c:pt>
                  <c:pt idx="11">
                    <c:v>5.0000000000000001E-4</c:v>
                  </c:pt>
                  <c:pt idx="12">
                    <c:v>5.0000000000000001E-4</c:v>
                  </c:pt>
                  <c:pt idx="13">
                    <c:v>4.2500000000000003E-4</c:v>
                  </c:pt>
                  <c:pt idx="14">
                    <c:v>8.200000000000002E-4</c:v>
                  </c:pt>
                  <c:pt idx="15">
                    <c:v>8.7000000000000011E-4</c:v>
                  </c:pt>
                  <c:pt idx="16">
                    <c:v>5.2000000000000006E-4</c:v>
                  </c:pt>
                  <c:pt idx="17">
                    <c:v>4.9500000000000021E-4</c:v>
                  </c:pt>
                  <c:pt idx="18">
                    <c:v>8.4000000000000003E-4</c:v>
                  </c:pt>
                  <c:pt idx="19">
                    <c:v>8.9000000000000017E-4</c:v>
                  </c:pt>
                  <c:pt idx="20">
                    <c:v>1.085E-3</c:v>
                  </c:pt>
                  <c:pt idx="21">
                    <c:v>1.0149999999999998E-3</c:v>
                  </c:pt>
                  <c:pt idx="22">
                    <c:v>1.1200000000000003E-3</c:v>
                  </c:pt>
                  <c:pt idx="23">
                    <c:v>1.2749999999999997E-3</c:v>
                  </c:pt>
                  <c:pt idx="24">
                    <c:v>1.0849999999999996E-3</c:v>
                  </c:pt>
                  <c:pt idx="25">
                    <c:v>1.0399999999999997E-3</c:v>
                  </c:pt>
                  <c:pt idx="26">
                    <c:v>1.5049999999999998E-3</c:v>
                  </c:pt>
                  <c:pt idx="27">
                    <c:v>1.0999999999999998E-3</c:v>
                  </c:pt>
                  <c:pt idx="28">
                    <c:v>1.4749999999999997E-3</c:v>
                  </c:pt>
                  <c:pt idx="29">
                    <c:v>1.5499999999999997E-3</c:v>
                  </c:pt>
                  <c:pt idx="30">
                    <c:v>1.5E-3</c:v>
                  </c:pt>
                  <c:pt idx="31">
                    <c:v>1.6249999999999997E-3</c:v>
                  </c:pt>
                  <c:pt idx="32">
                    <c:v>1.5899999999999998E-3</c:v>
                  </c:pt>
                  <c:pt idx="33">
                    <c:v>1.0550000000000004E-3</c:v>
                  </c:pt>
                  <c:pt idx="34">
                    <c:v>1.6450000000000002E-3</c:v>
                  </c:pt>
                  <c:pt idx="35">
                    <c:v>1.495E-3</c:v>
                  </c:pt>
                  <c:pt idx="36">
                    <c:v>9.0499999999999999E-4</c:v>
                  </c:pt>
                  <c:pt idx="37">
                    <c:v>1.225E-3</c:v>
                  </c:pt>
                  <c:pt idx="38">
                    <c:v>1.1549999999999998E-3</c:v>
                  </c:pt>
                  <c:pt idx="39">
                    <c:v>1.1050000000000001E-3</c:v>
                  </c:pt>
                  <c:pt idx="40">
                    <c:v>1.2900000000000003E-3</c:v>
                  </c:pt>
                  <c:pt idx="41">
                    <c:v>1.2600000000000003E-3</c:v>
                  </c:pt>
                  <c:pt idx="42">
                    <c:v>1.2149999999999999E-3</c:v>
                  </c:pt>
                  <c:pt idx="43">
                    <c:v>1.1500000000000002E-3</c:v>
                  </c:pt>
                  <c:pt idx="44">
                    <c:v>1.2499999999999998E-3</c:v>
                  </c:pt>
                  <c:pt idx="45">
                    <c:v>1.2999999999999999E-3</c:v>
                  </c:pt>
                  <c:pt idx="46">
                    <c:v>1.165E-3</c:v>
                  </c:pt>
                  <c:pt idx="47">
                    <c:v>1.2499999999999998E-3</c:v>
                  </c:pt>
                  <c:pt idx="48">
                    <c:v>1.2949999999999997E-3</c:v>
                  </c:pt>
                  <c:pt idx="49">
                    <c:v>1.2949999999999999E-3</c:v>
                  </c:pt>
                  <c:pt idx="50">
                    <c:v>1.335E-3</c:v>
                  </c:pt>
                  <c:pt idx="51">
                    <c:v>1.3799999999999999E-3</c:v>
                  </c:pt>
                  <c:pt idx="52">
                    <c:v>1.5200000000000001E-3</c:v>
                  </c:pt>
                  <c:pt idx="53">
                    <c:v>1.6849999999999999E-3</c:v>
                  </c:pt>
                  <c:pt idx="54">
                    <c:v>1.6249999999999999E-3</c:v>
                  </c:pt>
                  <c:pt idx="55">
                    <c:v>1.8400000000000001E-3</c:v>
                  </c:pt>
                  <c:pt idx="56">
                    <c:v>2.14E-3</c:v>
                  </c:pt>
                  <c:pt idx="57">
                    <c:v>1.8999999999999998E-3</c:v>
                  </c:pt>
                  <c:pt idx="58">
                    <c:v>2.16E-3</c:v>
                  </c:pt>
                  <c:pt idx="59">
                    <c:v>2.1099999999999999E-3</c:v>
                  </c:pt>
                  <c:pt idx="60">
                    <c:v>2.075E-3</c:v>
                  </c:pt>
                  <c:pt idx="61">
                    <c:v>2.4750000000000002E-3</c:v>
                  </c:pt>
                  <c:pt idx="62">
                    <c:v>2.15E-3</c:v>
                  </c:pt>
                  <c:pt idx="63">
                    <c:v>2.1000000000000003E-3</c:v>
                  </c:pt>
                  <c:pt idx="64">
                    <c:v>1.9299999999999999E-3</c:v>
                  </c:pt>
                  <c:pt idx="65">
                    <c:v>1.325E-3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BAR_RL_RT_0.55!$B$3:$B$69</c:f>
              <c:numCache>
                <c:formatCode>General</c:formatCode>
                <c:ptCount val="67"/>
                <c:pt idx="0">
                  <c:v>3.3253585714285716E-2</c:v>
                </c:pt>
                <c:pt idx="1">
                  <c:v>3.8509439999999999E-2</c:v>
                </c:pt>
                <c:pt idx="2">
                  <c:v>4.3435945714285717E-2</c:v>
                </c:pt>
                <c:pt idx="3">
                  <c:v>4.915380285714286E-2</c:v>
                </c:pt>
                <c:pt idx="4">
                  <c:v>5.3188322857142853E-2</c:v>
                </c:pt>
                <c:pt idx="5">
                  <c:v>5.8384711428571434E-2</c:v>
                </c:pt>
                <c:pt idx="6">
                  <c:v>6.3773219999999992E-2</c:v>
                </c:pt>
                <c:pt idx="7">
                  <c:v>6.8333782857142866E-2</c:v>
                </c:pt>
                <c:pt idx="8">
                  <c:v>7.3196248571428563E-2</c:v>
                </c:pt>
                <c:pt idx="9">
                  <c:v>7.836061714285715E-2</c:v>
                </c:pt>
                <c:pt idx="10">
                  <c:v>8.3227657142857153E-2</c:v>
                </c:pt>
                <c:pt idx="11">
                  <c:v>8.825022285714286E-2</c:v>
                </c:pt>
                <c:pt idx="12">
                  <c:v>9.3387145714285719E-2</c:v>
                </c:pt>
                <c:pt idx="13">
                  <c:v>9.8254185714285708E-2</c:v>
                </c:pt>
                <c:pt idx="14">
                  <c:v>0.10300686857142857</c:v>
                </c:pt>
                <c:pt idx="15">
                  <c:v>0.10822155428571428</c:v>
                </c:pt>
                <c:pt idx="16">
                  <c:v>0.11294679142857142</c:v>
                </c:pt>
                <c:pt idx="17">
                  <c:v>0.11820264571428571</c:v>
                </c:pt>
                <c:pt idx="18">
                  <c:v>0.12295990285714287</c:v>
                </c:pt>
                <c:pt idx="19">
                  <c:v>0.12801906285714287</c:v>
                </c:pt>
                <c:pt idx="20">
                  <c:v>0.13271685428571428</c:v>
                </c:pt>
                <c:pt idx="21">
                  <c:v>0.13801387714285715</c:v>
                </c:pt>
                <c:pt idx="22">
                  <c:v>0.14321484000000001</c:v>
                </c:pt>
                <c:pt idx="23">
                  <c:v>0.14815964285714286</c:v>
                </c:pt>
                <c:pt idx="24">
                  <c:v>0.15279796857142855</c:v>
                </c:pt>
                <c:pt idx="25">
                  <c:v>0.15824594285714286</c:v>
                </c:pt>
                <c:pt idx="26">
                  <c:v>0.1625229</c:v>
                </c:pt>
                <c:pt idx="27">
                  <c:v>0.16735791999999999</c:v>
                </c:pt>
                <c:pt idx="28">
                  <c:v>0.17247197142857143</c:v>
                </c:pt>
                <c:pt idx="29">
                  <c:v>0.17722465428571427</c:v>
                </c:pt>
                <c:pt idx="30">
                  <c:v>0.18240274571428572</c:v>
                </c:pt>
                <c:pt idx="31">
                  <c:v>0.18741158857142856</c:v>
                </c:pt>
                <c:pt idx="32">
                  <c:v>0.19175258571428569</c:v>
                </c:pt>
                <c:pt idx="33">
                  <c:v>0.19673855714285715</c:v>
                </c:pt>
                <c:pt idx="34">
                  <c:v>0.20241524571428571</c:v>
                </c:pt>
                <c:pt idx="35">
                  <c:v>0.20743323714285714</c:v>
                </c:pt>
                <c:pt idx="36">
                  <c:v>0.21144031142857145</c:v>
                </c:pt>
                <c:pt idx="37">
                  <c:v>0.21702551428571429</c:v>
                </c:pt>
                <c:pt idx="38">
                  <c:v>0.22161809714285716</c:v>
                </c:pt>
                <c:pt idx="39">
                  <c:v>0.22621982857142856</c:v>
                </c:pt>
                <c:pt idx="40">
                  <c:v>0.23171812</c:v>
                </c:pt>
                <c:pt idx="41">
                  <c:v>0.23707003428571427</c:v>
                </c:pt>
                <c:pt idx="42">
                  <c:v>0.24115944571428574</c:v>
                </c:pt>
                <c:pt idx="43">
                  <c:v>0.24629636857142856</c:v>
                </c:pt>
                <c:pt idx="44">
                  <c:v>0.25148818285714286</c:v>
                </c:pt>
                <c:pt idx="45">
                  <c:v>0.25606704285714288</c:v>
                </c:pt>
                <c:pt idx="46">
                  <c:v>0.26121768857142857</c:v>
                </c:pt>
                <c:pt idx="47">
                  <c:v>0.26624482857142856</c:v>
                </c:pt>
                <c:pt idx="48">
                  <c:v>0.2710981457142857</c:v>
                </c:pt>
                <c:pt idx="49">
                  <c:v>0.27645920857142864</c:v>
                </c:pt>
                <c:pt idx="50">
                  <c:v>0.28151379428571432</c:v>
                </c:pt>
                <c:pt idx="51">
                  <c:v>0.28698006571428569</c:v>
                </c:pt>
                <c:pt idx="52">
                  <c:v>0.29180593714285719</c:v>
                </c:pt>
                <c:pt idx="53">
                  <c:v>0.29656776857142852</c:v>
                </c:pt>
                <c:pt idx="54">
                  <c:v>0.30155831428571422</c:v>
                </c:pt>
                <c:pt idx="55">
                  <c:v>0.30653056285714286</c:v>
                </c:pt>
                <c:pt idx="56">
                  <c:v>0.31148451428571428</c:v>
                </c:pt>
                <c:pt idx="57">
                  <c:v>0.31653910000000002</c:v>
                </c:pt>
                <c:pt idx="58">
                  <c:v>0.32166230000000001</c:v>
                </c:pt>
                <c:pt idx="59">
                  <c:v>0.32654763714285717</c:v>
                </c:pt>
                <c:pt idx="60">
                  <c:v>0.33137350857142861</c:v>
                </c:pt>
                <c:pt idx="61">
                  <c:v>0.33698615714285712</c:v>
                </c:pt>
                <c:pt idx="62">
                  <c:v>0.34162448285714286</c:v>
                </c:pt>
                <c:pt idx="63">
                  <c:v>0.34654183999999993</c:v>
                </c:pt>
                <c:pt idx="64">
                  <c:v>0.35168791142857136</c:v>
                </c:pt>
                <c:pt idx="65">
                  <c:v>0.35664643714285715</c:v>
                </c:pt>
              </c:numCache>
            </c:numRef>
          </c:xVal>
          <c:yVal>
            <c:numRef>
              <c:f>BAR_RL_RT_0.55!$C$3:$C$69</c:f>
              <c:numCache>
                <c:formatCode>General</c:formatCode>
                <c:ptCount val="67"/>
                <c:pt idx="0">
                  <c:v>3.8000000000000002E-4</c:v>
                </c:pt>
                <c:pt idx="1">
                  <c:v>5.9500000000000004E-4</c:v>
                </c:pt>
                <c:pt idx="2">
                  <c:v>6.1000000000000008E-4</c:v>
                </c:pt>
                <c:pt idx="3">
                  <c:v>7.3000000000000007E-4</c:v>
                </c:pt>
                <c:pt idx="4">
                  <c:v>1.0950000000000001E-3</c:v>
                </c:pt>
                <c:pt idx="5">
                  <c:v>1.325E-3</c:v>
                </c:pt>
                <c:pt idx="6">
                  <c:v>1.245E-3</c:v>
                </c:pt>
                <c:pt idx="7">
                  <c:v>1.5E-3</c:v>
                </c:pt>
                <c:pt idx="8">
                  <c:v>1.73E-3</c:v>
                </c:pt>
                <c:pt idx="9">
                  <c:v>2.7000000000000001E-3</c:v>
                </c:pt>
                <c:pt idx="10">
                  <c:v>3.0850000000000001E-3</c:v>
                </c:pt>
                <c:pt idx="11">
                  <c:v>3.31E-3</c:v>
                </c:pt>
                <c:pt idx="12">
                  <c:v>3.3700000000000002E-3</c:v>
                </c:pt>
                <c:pt idx="13">
                  <c:v>4.065E-3</c:v>
                </c:pt>
                <c:pt idx="14">
                  <c:v>4.5599999999999998E-3</c:v>
                </c:pt>
                <c:pt idx="15">
                  <c:v>4.5700000000000003E-3</c:v>
                </c:pt>
                <c:pt idx="16">
                  <c:v>4.8999999999999998E-3</c:v>
                </c:pt>
                <c:pt idx="17">
                  <c:v>5.5849999999999997E-3</c:v>
                </c:pt>
                <c:pt idx="18">
                  <c:v>5.9699999999999996E-3</c:v>
                </c:pt>
                <c:pt idx="19">
                  <c:v>5.9199999999999999E-3</c:v>
                </c:pt>
                <c:pt idx="20">
                  <c:v>6.5449999999999996E-3</c:v>
                </c:pt>
                <c:pt idx="21">
                  <c:v>6.4550000000000007E-3</c:v>
                </c:pt>
                <c:pt idx="22">
                  <c:v>6.9100000000000003E-3</c:v>
                </c:pt>
                <c:pt idx="23">
                  <c:v>7.1249999999999994E-3</c:v>
                </c:pt>
                <c:pt idx="24">
                  <c:v>7.3550000000000004E-3</c:v>
                </c:pt>
                <c:pt idx="25">
                  <c:v>7.7000000000000002E-3</c:v>
                </c:pt>
                <c:pt idx="26">
                  <c:v>7.7450000000000001E-3</c:v>
                </c:pt>
                <c:pt idx="27">
                  <c:v>7.729999999999999E-3</c:v>
                </c:pt>
                <c:pt idx="28">
                  <c:v>7.685E-3</c:v>
                </c:pt>
                <c:pt idx="29">
                  <c:v>7.2700000000000004E-3</c:v>
                </c:pt>
                <c:pt idx="30">
                  <c:v>6.5400000000000007E-3</c:v>
                </c:pt>
                <c:pt idx="31">
                  <c:v>5.8950000000000001E-3</c:v>
                </c:pt>
                <c:pt idx="32">
                  <c:v>5.8600000000000006E-3</c:v>
                </c:pt>
                <c:pt idx="33">
                  <c:v>6.045E-3</c:v>
                </c:pt>
                <c:pt idx="34">
                  <c:v>5.8449999999999995E-3</c:v>
                </c:pt>
                <c:pt idx="35">
                  <c:v>5.3150000000000003E-3</c:v>
                </c:pt>
                <c:pt idx="36">
                  <c:v>5.5250000000000004E-3</c:v>
                </c:pt>
                <c:pt idx="37">
                  <c:v>5.8449999999999995E-3</c:v>
                </c:pt>
                <c:pt idx="38">
                  <c:v>5.2750000000000002E-3</c:v>
                </c:pt>
                <c:pt idx="39">
                  <c:v>4.5950000000000001E-3</c:v>
                </c:pt>
                <c:pt idx="40">
                  <c:v>5.45E-3</c:v>
                </c:pt>
                <c:pt idx="41">
                  <c:v>3.5200000000000001E-3</c:v>
                </c:pt>
                <c:pt idx="42">
                  <c:v>4.2550000000000001E-3</c:v>
                </c:pt>
                <c:pt idx="43">
                  <c:v>4.2500000000000003E-3</c:v>
                </c:pt>
                <c:pt idx="44">
                  <c:v>3.4399999999999999E-3</c:v>
                </c:pt>
                <c:pt idx="45">
                  <c:v>3.13E-3</c:v>
                </c:pt>
                <c:pt idx="46">
                  <c:v>4.2449999999999996E-3</c:v>
                </c:pt>
                <c:pt idx="47">
                  <c:v>3.3799999999999998E-3</c:v>
                </c:pt>
                <c:pt idx="48">
                  <c:v>2.715E-3</c:v>
                </c:pt>
                <c:pt idx="49">
                  <c:v>1.815E-3</c:v>
                </c:pt>
                <c:pt idx="50">
                  <c:v>1.825E-3</c:v>
                </c:pt>
                <c:pt idx="51">
                  <c:v>1.8499999999999999E-3</c:v>
                </c:pt>
                <c:pt idx="52">
                  <c:v>2.8600000000000001E-3</c:v>
                </c:pt>
                <c:pt idx="53">
                  <c:v>2.2550000000000001E-3</c:v>
                </c:pt>
                <c:pt idx="54">
                  <c:v>1.9449999999999999E-3</c:v>
                </c:pt>
                <c:pt idx="55">
                  <c:v>1.98E-3</c:v>
                </c:pt>
                <c:pt idx="56">
                  <c:v>2.2600000000000003E-3</c:v>
                </c:pt>
                <c:pt idx="57">
                  <c:v>2.2399999999999998E-3</c:v>
                </c:pt>
                <c:pt idx="58">
                  <c:v>2.48E-3</c:v>
                </c:pt>
                <c:pt idx="59">
                  <c:v>2.5599999999999998E-3</c:v>
                </c:pt>
                <c:pt idx="60">
                  <c:v>2.2549999999999996E-3</c:v>
                </c:pt>
                <c:pt idx="61">
                  <c:v>2.5850000000000001E-3</c:v>
                </c:pt>
                <c:pt idx="62">
                  <c:v>2.6300000000000004E-3</c:v>
                </c:pt>
                <c:pt idx="63">
                  <c:v>2.1900000000000001E-3</c:v>
                </c:pt>
                <c:pt idx="64">
                  <c:v>2.0399999999999997E-3</c:v>
                </c:pt>
                <c:pt idx="65">
                  <c:v>2.2650000000000001E-3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1-BA46-8BAC-22B7BD94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67120"/>
        <c:axId val="1173288560"/>
      </c:scatterChart>
      <c:valAx>
        <c:axId val="8516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88560"/>
        <c:crosses val="autoZero"/>
        <c:crossBetween val="midCat"/>
      </c:valAx>
      <c:valAx>
        <c:axId val="11732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BAR_RL_RT_0.55!$I$3:$I$68</c:f>
                <c:numCache>
                  <c:formatCode>General</c:formatCode>
                  <c:ptCount val="66"/>
                  <c:pt idx="0">
                    <c:v>5.4999999999999992E-4</c:v>
                  </c:pt>
                  <c:pt idx="1">
                    <c:v>5.5049999999999999E-4</c:v>
                  </c:pt>
                  <c:pt idx="2">
                    <c:v>5.8950000000000018E-4</c:v>
                  </c:pt>
                  <c:pt idx="3">
                    <c:v>5.5049999999999999E-4</c:v>
                  </c:pt>
                  <c:pt idx="4">
                    <c:v>4.9799999999999996E-4</c:v>
                  </c:pt>
                  <c:pt idx="5">
                    <c:v>4.4549999999999972E-4</c:v>
                  </c:pt>
                  <c:pt idx="6">
                    <c:v>4.4549999999999972E-4</c:v>
                  </c:pt>
                  <c:pt idx="7">
                    <c:v>4.4550000000000015E-4</c:v>
                  </c:pt>
                  <c:pt idx="8">
                    <c:v>4.9750000000000011E-4</c:v>
                  </c:pt>
                  <c:pt idx="9">
                    <c:v>5.2350000000000009E-4</c:v>
                  </c:pt>
                  <c:pt idx="10">
                    <c:v>4.9800000000000018E-4</c:v>
                  </c:pt>
                  <c:pt idx="11">
                    <c:v>5.1100000000000017E-4</c:v>
                  </c:pt>
                  <c:pt idx="12">
                    <c:v>5.4999999999999927E-4</c:v>
                  </c:pt>
                  <c:pt idx="13">
                    <c:v>4.714999999999997E-4</c:v>
                  </c:pt>
                  <c:pt idx="14">
                    <c:v>4.9750000000000055E-4</c:v>
                  </c:pt>
                  <c:pt idx="15">
                    <c:v>5.3700000000000015E-4</c:v>
                  </c:pt>
                  <c:pt idx="16">
                    <c:v>5.8949999999999975E-4</c:v>
                  </c:pt>
                  <c:pt idx="17">
                    <c:v>5.2400000000000016E-4</c:v>
                  </c:pt>
                  <c:pt idx="18">
                    <c:v>9.1699999999999941E-4</c:v>
                  </c:pt>
                  <c:pt idx="19">
                    <c:v>8.385000000000007E-4</c:v>
                  </c:pt>
                  <c:pt idx="20">
                    <c:v>9.3000000000000027E-4</c:v>
                  </c:pt>
                  <c:pt idx="21">
                    <c:v>7.7300000000000112E-4</c:v>
                  </c:pt>
                  <c:pt idx="22">
                    <c:v>7.8600000000000024E-4</c:v>
                  </c:pt>
                  <c:pt idx="23">
                    <c:v>9.3000000000000027E-4</c:v>
                  </c:pt>
                  <c:pt idx="24">
                    <c:v>6.9450000000000067E-4</c:v>
                  </c:pt>
                  <c:pt idx="25">
                    <c:v>8.9100000000000117E-4</c:v>
                  </c:pt>
                  <c:pt idx="26">
                    <c:v>8.1249999999999899E-4</c:v>
                  </c:pt>
                  <c:pt idx="27">
                    <c:v>8.385000000000007E-4</c:v>
                  </c:pt>
                  <c:pt idx="28">
                    <c:v>8.2499999999999934E-4</c:v>
                  </c:pt>
                  <c:pt idx="29">
                    <c:v>8.1250000000000072E-4</c:v>
                  </c:pt>
                  <c:pt idx="30">
                    <c:v>8.7749999999999981E-4</c:v>
                  </c:pt>
                  <c:pt idx="31">
                    <c:v>9.1699999999999941E-4</c:v>
                  </c:pt>
                  <c:pt idx="32">
                    <c:v>8.6499999999999945E-4</c:v>
                  </c:pt>
                  <c:pt idx="33">
                    <c:v>8.6450000000000068E-4</c:v>
                  </c:pt>
                  <c:pt idx="34">
                    <c:v>7.5949999999999976E-4</c:v>
                  </c:pt>
                  <c:pt idx="35">
                    <c:v>8.1250000000000072E-4</c:v>
                  </c:pt>
                  <c:pt idx="36">
                    <c:v>1.2180000000000003E-3</c:v>
                  </c:pt>
                  <c:pt idx="37">
                    <c:v>8.7749999999999981E-4</c:v>
                  </c:pt>
                  <c:pt idx="38">
                    <c:v>9.0399999999999942E-4</c:v>
                  </c:pt>
                  <c:pt idx="39">
                    <c:v>9.1699999999999941E-4</c:v>
                  </c:pt>
                  <c:pt idx="40">
                    <c:v>8.5100000000000019E-4</c:v>
                  </c:pt>
                  <c:pt idx="41">
                    <c:v>8.3849999999999984E-4</c:v>
                  </c:pt>
                  <c:pt idx="42">
                    <c:v>1.0344999999999998E-3</c:v>
                  </c:pt>
                  <c:pt idx="43">
                    <c:v>7.8600000000000024E-4</c:v>
                  </c:pt>
                  <c:pt idx="44">
                    <c:v>8.1199999999999935E-4</c:v>
                  </c:pt>
                  <c:pt idx="45">
                    <c:v>8.2500000000000021E-4</c:v>
                  </c:pt>
                  <c:pt idx="46">
                    <c:v>8.904999999999998E-4</c:v>
                  </c:pt>
                  <c:pt idx="47">
                    <c:v>8.6449999999999982E-4</c:v>
                  </c:pt>
                  <c:pt idx="48">
                    <c:v>8.7749999999999981E-4</c:v>
                  </c:pt>
                  <c:pt idx="49">
                    <c:v>8.3849999999999984E-4</c:v>
                  </c:pt>
                  <c:pt idx="50">
                    <c:v>7.8599999999999937E-4</c:v>
                  </c:pt>
                  <c:pt idx="51">
                    <c:v>1.1789999999999995E-3</c:v>
                  </c:pt>
                  <c:pt idx="52">
                    <c:v>1.2315E-3</c:v>
                  </c:pt>
                  <c:pt idx="53">
                    <c:v>8.6449999999999982E-4</c:v>
                  </c:pt>
                  <c:pt idx="54">
                    <c:v>1.2709999999999996E-3</c:v>
                  </c:pt>
                  <c:pt idx="55">
                    <c:v>1.3359999999999995E-3</c:v>
                  </c:pt>
                  <c:pt idx="56">
                    <c:v>1.2710000000000004E-3</c:v>
                  </c:pt>
                  <c:pt idx="57">
                    <c:v>1.3885E-3</c:v>
                  </c:pt>
                  <c:pt idx="58">
                    <c:v>1.2710000000000013E-3</c:v>
                  </c:pt>
                  <c:pt idx="59">
                    <c:v>1.2444999999999991E-3</c:v>
                  </c:pt>
                  <c:pt idx="60">
                    <c:v>1.6509999999999997E-3</c:v>
                  </c:pt>
                  <c:pt idx="61">
                    <c:v>1.2315E-3</c:v>
                  </c:pt>
                  <c:pt idx="62">
                    <c:v>1.1134999999999999E-3</c:v>
                  </c:pt>
                  <c:pt idx="63">
                    <c:v>1.2834999999999999E-3</c:v>
                  </c:pt>
                  <c:pt idx="64">
                    <c:v>1.2709999999999996E-3</c:v>
                  </c:pt>
                  <c:pt idx="65">
                    <c:v>1.3100000000000004E-3</c:v>
                  </c:pt>
                </c:numCache>
              </c:numRef>
            </c:plus>
            <c:minus>
              <c:numRef>
                <c:f>BAR_RL_RT_0.55!$I$3:$I$68</c:f>
                <c:numCache>
                  <c:formatCode>General</c:formatCode>
                  <c:ptCount val="66"/>
                  <c:pt idx="0">
                    <c:v>5.4999999999999992E-4</c:v>
                  </c:pt>
                  <c:pt idx="1">
                    <c:v>5.5049999999999999E-4</c:v>
                  </c:pt>
                  <c:pt idx="2">
                    <c:v>5.8950000000000018E-4</c:v>
                  </c:pt>
                  <c:pt idx="3">
                    <c:v>5.5049999999999999E-4</c:v>
                  </c:pt>
                  <c:pt idx="4">
                    <c:v>4.9799999999999996E-4</c:v>
                  </c:pt>
                  <c:pt idx="5">
                    <c:v>4.4549999999999972E-4</c:v>
                  </c:pt>
                  <c:pt idx="6">
                    <c:v>4.4549999999999972E-4</c:v>
                  </c:pt>
                  <c:pt idx="7">
                    <c:v>4.4550000000000015E-4</c:v>
                  </c:pt>
                  <c:pt idx="8">
                    <c:v>4.9750000000000011E-4</c:v>
                  </c:pt>
                  <c:pt idx="9">
                    <c:v>5.2350000000000009E-4</c:v>
                  </c:pt>
                  <c:pt idx="10">
                    <c:v>4.9800000000000018E-4</c:v>
                  </c:pt>
                  <c:pt idx="11">
                    <c:v>5.1100000000000017E-4</c:v>
                  </c:pt>
                  <c:pt idx="12">
                    <c:v>5.4999999999999927E-4</c:v>
                  </c:pt>
                  <c:pt idx="13">
                    <c:v>4.714999999999997E-4</c:v>
                  </c:pt>
                  <c:pt idx="14">
                    <c:v>4.9750000000000055E-4</c:v>
                  </c:pt>
                  <c:pt idx="15">
                    <c:v>5.3700000000000015E-4</c:v>
                  </c:pt>
                  <c:pt idx="16">
                    <c:v>5.8949999999999975E-4</c:v>
                  </c:pt>
                  <c:pt idx="17">
                    <c:v>5.2400000000000016E-4</c:v>
                  </c:pt>
                  <c:pt idx="18">
                    <c:v>9.1699999999999941E-4</c:v>
                  </c:pt>
                  <c:pt idx="19">
                    <c:v>8.385000000000007E-4</c:v>
                  </c:pt>
                  <c:pt idx="20">
                    <c:v>9.3000000000000027E-4</c:v>
                  </c:pt>
                  <c:pt idx="21">
                    <c:v>7.7300000000000112E-4</c:v>
                  </c:pt>
                  <c:pt idx="22">
                    <c:v>7.8600000000000024E-4</c:v>
                  </c:pt>
                  <c:pt idx="23">
                    <c:v>9.3000000000000027E-4</c:v>
                  </c:pt>
                  <c:pt idx="24">
                    <c:v>6.9450000000000067E-4</c:v>
                  </c:pt>
                  <c:pt idx="25">
                    <c:v>8.9100000000000117E-4</c:v>
                  </c:pt>
                  <c:pt idx="26">
                    <c:v>8.1249999999999899E-4</c:v>
                  </c:pt>
                  <c:pt idx="27">
                    <c:v>8.385000000000007E-4</c:v>
                  </c:pt>
                  <c:pt idx="28">
                    <c:v>8.2499999999999934E-4</c:v>
                  </c:pt>
                  <c:pt idx="29">
                    <c:v>8.1250000000000072E-4</c:v>
                  </c:pt>
                  <c:pt idx="30">
                    <c:v>8.7749999999999981E-4</c:v>
                  </c:pt>
                  <c:pt idx="31">
                    <c:v>9.1699999999999941E-4</c:v>
                  </c:pt>
                  <c:pt idx="32">
                    <c:v>8.6499999999999945E-4</c:v>
                  </c:pt>
                  <c:pt idx="33">
                    <c:v>8.6450000000000068E-4</c:v>
                  </c:pt>
                  <c:pt idx="34">
                    <c:v>7.5949999999999976E-4</c:v>
                  </c:pt>
                  <c:pt idx="35">
                    <c:v>8.1250000000000072E-4</c:v>
                  </c:pt>
                  <c:pt idx="36">
                    <c:v>1.2180000000000003E-3</c:v>
                  </c:pt>
                  <c:pt idx="37">
                    <c:v>8.7749999999999981E-4</c:v>
                  </c:pt>
                  <c:pt idx="38">
                    <c:v>9.0399999999999942E-4</c:v>
                  </c:pt>
                  <c:pt idx="39">
                    <c:v>9.1699999999999941E-4</c:v>
                  </c:pt>
                  <c:pt idx="40">
                    <c:v>8.5100000000000019E-4</c:v>
                  </c:pt>
                  <c:pt idx="41">
                    <c:v>8.3849999999999984E-4</c:v>
                  </c:pt>
                  <c:pt idx="42">
                    <c:v>1.0344999999999998E-3</c:v>
                  </c:pt>
                  <c:pt idx="43">
                    <c:v>7.8600000000000024E-4</c:v>
                  </c:pt>
                  <c:pt idx="44">
                    <c:v>8.1199999999999935E-4</c:v>
                  </c:pt>
                  <c:pt idx="45">
                    <c:v>8.2500000000000021E-4</c:v>
                  </c:pt>
                  <c:pt idx="46">
                    <c:v>8.904999999999998E-4</c:v>
                  </c:pt>
                  <c:pt idx="47">
                    <c:v>8.6449999999999982E-4</c:v>
                  </c:pt>
                  <c:pt idx="48">
                    <c:v>8.7749999999999981E-4</c:v>
                  </c:pt>
                  <c:pt idx="49">
                    <c:v>8.3849999999999984E-4</c:v>
                  </c:pt>
                  <c:pt idx="50">
                    <c:v>7.8599999999999937E-4</c:v>
                  </c:pt>
                  <c:pt idx="51">
                    <c:v>1.1789999999999995E-3</c:v>
                  </c:pt>
                  <c:pt idx="52">
                    <c:v>1.2315E-3</c:v>
                  </c:pt>
                  <c:pt idx="53">
                    <c:v>8.6449999999999982E-4</c:v>
                  </c:pt>
                  <c:pt idx="54">
                    <c:v>1.2709999999999996E-3</c:v>
                  </c:pt>
                  <c:pt idx="55">
                    <c:v>1.3359999999999995E-3</c:v>
                  </c:pt>
                  <c:pt idx="56">
                    <c:v>1.2710000000000004E-3</c:v>
                  </c:pt>
                  <c:pt idx="57">
                    <c:v>1.3885E-3</c:v>
                  </c:pt>
                  <c:pt idx="58">
                    <c:v>1.2710000000000013E-3</c:v>
                  </c:pt>
                  <c:pt idx="59">
                    <c:v>1.2444999999999991E-3</c:v>
                  </c:pt>
                  <c:pt idx="60">
                    <c:v>1.6509999999999997E-3</c:v>
                  </c:pt>
                  <c:pt idx="61">
                    <c:v>1.2315E-3</c:v>
                  </c:pt>
                  <c:pt idx="62">
                    <c:v>1.1134999999999999E-3</c:v>
                  </c:pt>
                  <c:pt idx="63">
                    <c:v>1.2834999999999999E-3</c:v>
                  </c:pt>
                  <c:pt idx="64">
                    <c:v>1.2709999999999996E-3</c:v>
                  </c:pt>
                  <c:pt idx="65">
                    <c:v>1.3100000000000004E-3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BAR_RL_RT_0.55!$G$3:$G$68</c:f>
              <c:numCache>
                <c:formatCode>General</c:formatCode>
                <c:ptCount val="66"/>
                <c:pt idx="0">
                  <c:v>3.6736499999999998E-2</c:v>
                </c:pt>
                <c:pt idx="1">
                  <c:v>4.199E-2</c:v>
                </c:pt>
                <c:pt idx="2">
                  <c:v>4.6709500000000001E-2</c:v>
                </c:pt>
                <c:pt idx="3">
                  <c:v>5.2130999999999997E-2</c:v>
                </c:pt>
                <c:pt idx="4">
                  <c:v>5.6334500000000003E-2</c:v>
                </c:pt>
                <c:pt idx="5">
                  <c:v>6.15845E-2</c:v>
                </c:pt>
                <c:pt idx="6">
                  <c:v>6.6465999999999997E-2</c:v>
                </c:pt>
                <c:pt idx="7">
                  <c:v>7.1787500000000004E-2</c:v>
                </c:pt>
                <c:pt idx="8">
                  <c:v>7.6951500000000006E-2</c:v>
                </c:pt>
                <c:pt idx="9">
                  <c:v>8.1571499999999991E-2</c:v>
                </c:pt>
                <c:pt idx="10">
                  <c:v>8.6648000000000003E-2</c:v>
                </c:pt>
                <c:pt idx="11">
                  <c:v>9.2131999999999992E-2</c:v>
                </c:pt>
                <c:pt idx="12">
                  <c:v>9.6923000000000009E-2</c:v>
                </c:pt>
                <c:pt idx="13">
                  <c:v>0.10216149999999999</c:v>
                </c:pt>
                <c:pt idx="14">
                  <c:v>0.10653399999999999</c:v>
                </c:pt>
                <c:pt idx="15">
                  <c:v>0.11158650000000001</c:v>
                </c:pt>
                <c:pt idx="16">
                  <c:v>0.11682200000000001</c:v>
                </c:pt>
                <c:pt idx="17">
                  <c:v>0.121962</c:v>
                </c:pt>
                <c:pt idx="18">
                  <c:v>0.127193</c:v>
                </c:pt>
                <c:pt idx="19">
                  <c:v>0.1322015</c:v>
                </c:pt>
                <c:pt idx="20">
                  <c:v>0.13750800000000002</c:v>
                </c:pt>
                <c:pt idx="21">
                  <c:v>0.14172449999999998</c:v>
                </c:pt>
                <c:pt idx="22">
                  <c:v>0.14654700000000001</c:v>
                </c:pt>
                <c:pt idx="23">
                  <c:v>0.152057</c:v>
                </c:pt>
                <c:pt idx="24">
                  <c:v>0.15720600000000001</c:v>
                </c:pt>
                <c:pt idx="25">
                  <c:v>0.162468</c:v>
                </c:pt>
                <c:pt idx="26">
                  <c:v>0.16713500000000001</c:v>
                </c:pt>
                <c:pt idx="27">
                  <c:v>0.17195650000000001</c:v>
                </c:pt>
                <c:pt idx="28">
                  <c:v>0.17747399999999999</c:v>
                </c:pt>
                <c:pt idx="29">
                  <c:v>0.182395</c:v>
                </c:pt>
                <c:pt idx="30">
                  <c:v>0.18731799999999998</c:v>
                </c:pt>
                <c:pt idx="31">
                  <c:v>0.19172650000000002</c:v>
                </c:pt>
                <c:pt idx="32">
                  <c:v>0.19717799999999999</c:v>
                </c:pt>
                <c:pt idx="33">
                  <c:v>0.20211699999999999</c:v>
                </c:pt>
                <c:pt idx="34">
                  <c:v>0.20722049999999997</c:v>
                </c:pt>
                <c:pt idx="35">
                  <c:v>0.21181050000000001</c:v>
                </c:pt>
                <c:pt idx="36">
                  <c:v>0.2165955</c:v>
                </c:pt>
                <c:pt idx="37">
                  <c:v>0.22178999999999999</c:v>
                </c:pt>
                <c:pt idx="38">
                  <c:v>0.22741250000000002</c:v>
                </c:pt>
                <c:pt idx="39">
                  <c:v>0.23183900000000002</c:v>
                </c:pt>
                <c:pt idx="40">
                  <c:v>0.23716500000000001</c:v>
                </c:pt>
                <c:pt idx="41">
                  <c:v>0.24240149999999999</c:v>
                </c:pt>
                <c:pt idx="42">
                  <c:v>0.24716949999999999</c:v>
                </c:pt>
                <c:pt idx="43">
                  <c:v>0.25181999999999999</c:v>
                </c:pt>
                <c:pt idx="44">
                  <c:v>0.25752600000000003</c:v>
                </c:pt>
                <c:pt idx="45">
                  <c:v>0.26273550000000001</c:v>
                </c:pt>
                <c:pt idx="46">
                  <c:v>0.26765349999999999</c:v>
                </c:pt>
                <c:pt idx="47">
                  <c:v>0.27240449999999999</c:v>
                </c:pt>
                <c:pt idx="48">
                  <c:v>0.27739499999999995</c:v>
                </c:pt>
                <c:pt idx="49">
                  <c:v>0.28266250000000004</c:v>
                </c:pt>
                <c:pt idx="50">
                  <c:v>0.28747800000000001</c:v>
                </c:pt>
                <c:pt idx="51">
                  <c:v>0.29232800000000003</c:v>
                </c:pt>
                <c:pt idx="52">
                  <c:v>0.296954</c:v>
                </c:pt>
                <c:pt idx="53">
                  <c:v>0.30247000000000002</c:v>
                </c:pt>
                <c:pt idx="54">
                  <c:v>0.30780249999999998</c:v>
                </c:pt>
                <c:pt idx="55">
                  <c:v>0.31218999999999997</c:v>
                </c:pt>
                <c:pt idx="56">
                  <c:v>0.31761450000000002</c:v>
                </c:pt>
                <c:pt idx="57">
                  <c:v>0.32312550000000001</c:v>
                </c:pt>
                <c:pt idx="58">
                  <c:v>0.32773249999999998</c:v>
                </c:pt>
                <c:pt idx="59">
                  <c:v>0.33314299999999997</c:v>
                </c:pt>
                <c:pt idx="60">
                  <c:v>0.33803550000000004</c:v>
                </c:pt>
                <c:pt idx="61">
                  <c:v>0.34344049999999998</c:v>
                </c:pt>
                <c:pt idx="62">
                  <c:v>0.34849399999999997</c:v>
                </c:pt>
                <c:pt idx="63">
                  <c:v>0.35355750000000002</c:v>
                </c:pt>
                <c:pt idx="64">
                  <c:v>0.3583655</c:v>
                </c:pt>
                <c:pt idx="65">
                  <c:v>0.36334449999999996</c:v>
                </c:pt>
              </c:numCache>
            </c:numRef>
          </c:xVal>
          <c:yVal>
            <c:numRef>
              <c:f>BAR_RL_RT_0.55!$H$3:$H$68</c:f>
              <c:numCache>
                <c:formatCode>General</c:formatCode>
                <c:ptCount val="66"/>
                <c:pt idx="0">
                  <c:v>1.707E-3</c:v>
                </c:pt>
                <c:pt idx="1">
                  <c:v>2.0245000000000003E-3</c:v>
                </c:pt>
                <c:pt idx="2">
                  <c:v>2.8265E-3</c:v>
                </c:pt>
                <c:pt idx="3">
                  <c:v>3.2884999999999998E-3</c:v>
                </c:pt>
                <c:pt idx="4">
                  <c:v>4.0249999999999999E-3</c:v>
                </c:pt>
                <c:pt idx="5">
                  <c:v>4.4475000000000001E-3</c:v>
                </c:pt>
                <c:pt idx="6">
                  <c:v>5.5504999999999999E-3</c:v>
                </c:pt>
                <c:pt idx="7">
                  <c:v>6.3925000000000006E-3</c:v>
                </c:pt>
                <c:pt idx="8">
                  <c:v>6.8144999999999994E-3</c:v>
                </c:pt>
                <c:pt idx="9">
                  <c:v>7.9965000000000001E-3</c:v>
                </c:pt>
                <c:pt idx="10">
                  <c:v>8.4449999999999994E-3</c:v>
                </c:pt>
                <c:pt idx="11">
                  <c:v>9.5879999999999993E-3</c:v>
                </c:pt>
                <c:pt idx="12">
                  <c:v>1.0808999999999999E-2</c:v>
                </c:pt>
                <c:pt idx="13">
                  <c:v>1.1572499999999999E-2</c:v>
                </c:pt>
                <c:pt idx="14">
                  <c:v>1.2413500000000001E-2</c:v>
                </c:pt>
                <c:pt idx="15">
                  <c:v>1.3555999999999999E-2</c:v>
                </c:pt>
                <c:pt idx="16">
                  <c:v>1.4397500000000001E-2</c:v>
                </c:pt>
                <c:pt idx="17">
                  <c:v>1.5515000000000001E-2</c:v>
                </c:pt>
                <c:pt idx="18">
                  <c:v>1.6487000000000002E-2</c:v>
                </c:pt>
                <c:pt idx="19">
                  <c:v>1.6411500000000002E-2</c:v>
                </c:pt>
                <c:pt idx="20">
                  <c:v>1.7686E-2</c:v>
                </c:pt>
                <c:pt idx="21">
                  <c:v>1.8055000000000002E-2</c:v>
                </c:pt>
                <c:pt idx="22">
                  <c:v>1.8359E-2</c:v>
                </c:pt>
                <c:pt idx="23">
                  <c:v>1.8769000000000001E-2</c:v>
                </c:pt>
                <c:pt idx="24">
                  <c:v>1.9610499999999999E-2</c:v>
                </c:pt>
                <c:pt idx="25">
                  <c:v>1.9679000000000002E-2</c:v>
                </c:pt>
                <c:pt idx="26">
                  <c:v>1.9498500000000002E-2</c:v>
                </c:pt>
                <c:pt idx="27">
                  <c:v>1.9842499999999999E-2</c:v>
                </c:pt>
                <c:pt idx="28">
                  <c:v>2.0015999999999999E-2</c:v>
                </c:pt>
                <c:pt idx="29">
                  <c:v>1.9979500000000001E-2</c:v>
                </c:pt>
                <c:pt idx="30">
                  <c:v>1.98645E-2</c:v>
                </c:pt>
                <c:pt idx="31">
                  <c:v>1.9671000000000001E-2</c:v>
                </c:pt>
                <c:pt idx="32">
                  <c:v>1.9255000000000001E-2</c:v>
                </c:pt>
                <c:pt idx="33">
                  <c:v>1.86815E-2</c:v>
                </c:pt>
                <c:pt idx="34">
                  <c:v>1.8370500000000001E-2</c:v>
                </c:pt>
                <c:pt idx="35">
                  <c:v>1.7901500000000001E-2</c:v>
                </c:pt>
                <c:pt idx="36">
                  <c:v>1.6791E-2</c:v>
                </c:pt>
                <c:pt idx="37">
                  <c:v>1.63225E-2</c:v>
                </c:pt>
                <c:pt idx="38">
                  <c:v>1.5959000000000001E-2</c:v>
                </c:pt>
                <c:pt idx="39">
                  <c:v>1.5240999999999999E-2</c:v>
                </c:pt>
                <c:pt idx="40">
                  <c:v>1.5965E-2</c:v>
                </c:pt>
                <c:pt idx="41">
                  <c:v>1.42785E-2</c:v>
                </c:pt>
                <c:pt idx="42">
                  <c:v>1.3665500000000001E-2</c:v>
                </c:pt>
                <c:pt idx="43">
                  <c:v>1.397E-2</c:v>
                </c:pt>
                <c:pt idx="44">
                  <c:v>1.3684999999999999E-2</c:v>
                </c:pt>
                <c:pt idx="45">
                  <c:v>1.2784E-2</c:v>
                </c:pt>
                <c:pt idx="46">
                  <c:v>1.2826500000000001E-2</c:v>
                </c:pt>
                <c:pt idx="47">
                  <c:v>1.2698500000000001E-2</c:v>
                </c:pt>
                <c:pt idx="48">
                  <c:v>1.3133499999999999E-2</c:v>
                </c:pt>
                <c:pt idx="49">
                  <c:v>1.3045500000000002E-2</c:v>
                </c:pt>
                <c:pt idx="50">
                  <c:v>1.3572000000000001E-2</c:v>
                </c:pt>
                <c:pt idx="51">
                  <c:v>1.3077E-2</c:v>
                </c:pt>
                <c:pt idx="52">
                  <c:v>1.4075499999999999E-2</c:v>
                </c:pt>
                <c:pt idx="53">
                  <c:v>1.4288499999999999E-2</c:v>
                </c:pt>
                <c:pt idx="54">
                  <c:v>1.4829E-2</c:v>
                </c:pt>
                <c:pt idx="55">
                  <c:v>1.5237999999999998E-2</c:v>
                </c:pt>
                <c:pt idx="56">
                  <c:v>1.5620999999999999E-2</c:v>
                </c:pt>
                <c:pt idx="57">
                  <c:v>1.59785E-2</c:v>
                </c:pt>
                <c:pt idx="58">
                  <c:v>1.754E-2</c:v>
                </c:pt>
                <c:pt idx="59">
                  <c:v>1.83035E-2</c:v>
                </c:pt>
                <c:pt idx="60">
                  <c:v>1.9078999999999999E-2</c:v>
                </c:pt>
                <c:pt idx="61">
                  <c:v>2.0025500000000002E-2</c:v>
                </c:pt>
                <c:pt idx="62">
                  <c:v>2.1142500000000002E-2</c:v>
                </c:pt>
                <c:pt idx="63">
                  <c:v>2.19705E-2</c:v>
                </c:pt>
                <c:pt idx="64">
                  <c:v>2.2693999999999999E-2</c:v>
                </c:pt>
                <c:pt idx="65">
                  <c:v>2.3469999999999998E-2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F-FB42-A893-668C23F7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46960"/>
        <c:axId val="1187341008"/>
      </c:scatterChart>
      <c:valAx>
        <c:axId val="1187946960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41008"/>
        <c:crosses val="autoZero"/>
        <c:crossBetween val="midCat"/>
      </c:valAx>
      <c:valAx>
        <c:axId val="11873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RT_sigma</a:t>
            </a:r>
          </a:p>
        </c:rich>
      </c:tx>
      <c:layout>
        <c:manualLayout>
          <c:xMode val="edge"/>
          <c:yMode val="edge"/>
          <c:x val="0.65115195250591074"/>
          <c:y val="0.42127714576250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Bodek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'RL.30'!$M$38:$M$55</c:f>
              <c:numCache>
                <c:formatCode>General</c:formatCode>
                <c:ptCount val="18"/>
              </c:numCache>
            </c:numRef>
          </c:xVal>
          <c:yVal>
            <c:numRef>
              <c:f>'RL.30'!$N$38:$N$55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A-3D4A-B15D-C8EC3295EBE0}"/>
            </c:ext>
          </c:extLst>
        </c:ser>
        <c:ser>
          <c:idx val="1"/>
          <c:order val="1"/>
          <c:tx>
            <c:v>photo_Yama_Jourdan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'RL.30'!$E$30:$E$34</c:f>
              <c:numCache>
                <c:formatCode>General</c:formatCode>
                <c:ptCount val="5"/>
              </c:numCache>
            </c:numRef>
          </c:xVal>
          <c:yVal>
            <c:numRef>
              <c:f>'RL.30'!$K$30:$K$34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A-3D4A-B15D-C8EC3295EBE0}"/>
            </c:ext>
          </c:extLst>
        </c:ser>
        <c:ser>
          <c:idx val="2"/>
          <c:order val="2"/>
          <c:tx>
            <c:v>RT_FIT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'RL.30'!$S$40:$S$100</c:f>
              <c:numCache>
                <c:formatCode>General</c:formatCode>
                <c:ptCount val="6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'RL.30'!$T$40:$T$100</c:f>
              <c:numCache>
                <c:formatCode>General</c:formatCode>
                <c:ptCount val="61"/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A-3D4A-B15D-C8EC3295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45919"/>
        <c:axId val="317569471"/>
      </c:scatterChart>
      <c:valAx>
        <c:axId val="320145919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69471"/>
        <c:crosses val="autoZero"/>
        <c:crossBetween val="midCat"/>
        <c:majorUnit val="0.1"/>
        <c:minorUnit val="0.05"/>
      </c:valAx>
      <c:valAx>
        <c:axId val="3175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45919"/>
        <c:crosses val="autoZero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'RL.30'!$D$3:$D$14</c:f>
                <c:numCache>
                  <c:formatCode>General</c:formatCode>
                  <c:ptCount val="12"/>
                  <c:pt idx="0">
                    <c:v>1.2499999999999994E-3</c:v>
                  </c:pt>
                  <c:pt idx="1">
                    <c:v>1.1000000000000003E-3</c:v>
                  </c:pt>
                  <c:pt idx="2">
                    <c:v>1.1999999999999997E-3</c:v>
                  </c:pt>
                  <c:pt idx="3">
                    <c:v>1.4000000000000002E-3</c:v>
                  </c:pt>
                  <c:pt idx="4">
                    <c:v>1.4000000000000002E-3</c:v>
                  </c:pt>
                  <c:pt idx="5">
                    <c:v>2.4000000000000011E-3</c:v>
                  </c:pt>
                  <c:pt idx="6">
                    <c:v>2E-3</c:v>
                  </c:pt>
                  <c:pt idx="7">
                    <c:v>1.15E-3</c:v>
                  </c:pt>
                  <c:pt idx="8">
                    <c:v>1.6499999999999987E-3</c:v>
                  </c:pt>
                  <c:pt idx="9">
                    <c:v>1.3499999999999996E-3</c:v>
                  </c:pt>
                  <c:pt idx="10">
                    <c:v>1.1999999999999997E-3</c:v>
                  </c:pt>
                  <c:pt idx="11">
                    <c:v>1.15E-3</c:v>
                  </c:pt>
                </c:numCache>
              </c:numRef>
            </c:plus>
            <c:minus>
              <c:numRef>
                <c:f>'RL.30'!$D$3:$D$14</c:f>
                <c:numCache>
                  <c:formatCode>General</c:formatCode>
                  <c:ptCount val="12"/>
                  <c:pt idx="0">
                    <c:v>1.2499999999999994E-3</c:v>
                  </c:pt>
                  <c:pt idx="1">
                    <c:v>1.1000000000000003E-3</c:v>
                  </c:pt>
                  <c:pt idx="2">
                    <c:v>1.1999999999999997E-3</c:v>
                  </c:pt>
                  <c:pt idx="3">
                    <c:v>1.4000000000000002E-3</c:v>
                  </c:pt>
                  <c:pt idx="4">
                    <c:v>1.4000000000000002E-3</c:v>
                  </c:pt>
                  <c:pt idx="5">
                    <c:v>2.4000000000000011E-3</c:v>
                  </c:pt>
                  <c:pt idx="6">
                    <c:v>2E-3</c:v>
                  </c:pt>
                  <c:pt idx="7">
                    <c:v>1.15E-3</c:v>
                  </c:pt>
                  <c:pt idx="8">
                    <c:v>1.6499999999999987E-3</c:v>
                  </c:pt>
                  <c:pt idx="9">
                    <c:v>1.3499999999999996E-3</c:v>
                  </c:pt>
                  <c:pt idx="10">
                    <c:v>1.1999999999999997E-3</c:v>
                  </c:pt>
                  <c:pt idx="11">
                    <c:v>1.15E-3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'RL.30'!$B$3:$B$14</c:f>
              <c:numCache>
                <c:formatCode>General</c:formatCode>
                <c:ptCount val="12"/>
                <c:pt idx="0" formatCode="0.00">
                  <c:v>2.9700000000000001E-2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 formatCode="0.00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</c:numCache>
            </c:numRef>
          </c:xVal>
          <c:yVal>
            <c:numRef>
              <c:f>'RL.30'!$C$3:$C$14</c:f>
              <c:numCache>
                <c:formatCode>General</c:formatCode>
                <c:ptCount val="12"/>
                <c:pt idx="0">
                  <c:v>2.2350000000000002E-2</c:v>
                </c:pt>
                <c:pt idx="1">
                  <c:v>2.5399999999999999E-2</c:v>
                </c:pt>
                <c:pt idx="2">
                  <c:v>2.63E-2</c:v>
                </c:pt>
                <c:pt idx="3">
                  <c:v>2.7299999999999998E-2</c:v>
                </c:pt>
                <c:pt idx="4">
                  <c:v>2.6299999999999997E-2</c:v>
                </c:pt>
                <c:pt idx="5">
                  <c:v>2.5599999999999998E-2</c:v>
                </c:pt>
                <c:pt idx="6">
                  <c:v>2.3600000000000003E-2</c:v>
                </c:pt>
                <c:pt idx="7">
                  <c:v>1.865E-2</c:v>
                </c:pt>
                <c:pt idx="8">
                  <c:v>1.755E-2</c:v>
                </c:pt>
                <c:pt idx="9">
                  <c:v>1.4149999999999999E-2</c:v>
                </c:pt>
                <c:pt idx="10">
                  <c:v>1.14E-2</c:v>
                </c:pt>
                <c:pt idx="11">
                  <c:v>9.4500000000000001E-3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D84B-9B10-B4F89F98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3359"/>
        <c:axId val="1259135680"/>
      </c:scatterChart>
      <c:valAx>
        <c:axId val="1434133359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35680"/>
        <c:crosses val="autoZero"/>
        <c:crossBetween val="midCat"/>
      </c:valAx>
      <c:valAx>
        <c:axId val="1259135680"/>
        <c:scaling>
          <c:orientation val="minMax"/>
          <c:max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33359"/>
        <c:crosses val="autoZero"/>
        <c:crossBetween val="midCat"/>
      </c:valAx>
      <c:spPr>
        <a:noFill/>
        <a:ln w="22225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'RT.30'!$D$3:$D$14</c:f>
                <c:numCache>
                  <c:formatCode>General</c:formatCode>
                  <c:ptCount val="12"/>
                  <c:pt idx="0">
                    <c:v>7.2999999999999975E-4</c:v>
                  </c:pt>
                  <c:pt idx="1">
                    <c:v>9.4500000000000053E-4</c:v>
                  </c:pt>
                  <c:pt idx="2">
                    <c:v>1.2449999999999996E-3</c:v>
                  </c:pt>
                  <c:pt idx="3">
                    <c:v>1.3400000000000009E-3</c:v>
                  </c:pt>
                  <c:pt idx="4">
                    <c:v>1.3699999999999997E-3</c:v>
                  </c:pt>
                  <c:pt idx="5">
                    <c:v>2.8599999999999997E-3</c:v>
                  </c:pt>
                  <c:pt idx="6">
                    <c:v>2.3699999999999997E-3</c:v>
                  </c:pt>
                  <c:pt idx="7">
                    <c:v>1.0950000000000005E-3</c:v>
                  </c:pt>
                  <c:pt idx="8">
                    <c:v>1.8550000000000003E-3</c:v>
                  </c:pt>
                  <c:pt idx="9">
                    <c:v>1.4599999999999999E-3</c:v>
                  </c:pt>
                  <c:pt idx="10">
                    <c:v>1.2799999999999999E-3</c:v>
                  </c:pt>
                  <c:pt idx="11">
                    <c:v>1.2149999999999999E-3</c:v>
                  </c:pt>
                </c:numCache>
              </c:numRef>
            </c:plus>
            <c:minus>
              <c:numRef>
                <c:f>'RT.30'!$D$3:$D$14</c:f>
                <c:numCache>
                  <c:formatCode>General</c:formatCode>
                  <c:ptCount val="12"/>
                  <c:pt idx="0">
                    <c:v>7.2999999999999975E-4</c:v>
                  </c:pt>
                  <c:pt idx="1">
                    <c:v>9.4500000000000053E-4</c:v>
                  </c:pt>
                  <c:pt idx="2">
                    <c:v>1.2449999999999996E-3</c:v>
                  </c:pt>
                  <c:pt idx="3">
                    <c:v>1.3400000000000009E-3</c:v>
                  </c:pt>
                  <c:pt idx="4">
                    <c:v>1.3699999999999997E-3</c:v>
                  </c:pt>
                  <c:pt idx="5">
                    <c:v>2.8599999999999997E-3</c:v>
                  </c:pt>
                  <c:pt idx="6">
                    <c:v>2.3699999999999997E-3</c:v>
                  </c:pt>
                  <c:pt idx="7">
                    <c:v>1.0950000000000005E-3</c:v>
                  </c:pt>
                  <c:pt idx="8">
                    <c:v>1.8550000000000003E-3</c:v>
                  </c:pt>
                  <c:pt idx="9">
                    <c:v>1.4599999999999999E-3</c:v>
                  </c:pt>
                  <c:pt idx="10">
                    <c:v>1.2799999999999999E-3</c:v>
                  </c:pt>
                  <c:pt idx="11">
                    <c:v>1.2149999999999999E-3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'RT.30'!$B$3:$B$14</c:f>
              <c:numCache>
                <c:formatCode>0.0000</c:formatCode>
                <c:ptCount val="12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</c:numCache>
            </c:numRef>
          </c:xVal>
          <c:yVal>
            <c:numRef>
              <c:f>'RT.30'!$C$3:$C$14</c:f>
              <c:numCache>
                <c:formatCode>0.0000</c:formatCode>
                <c:ptCount val="12"/>
                <c:pt idx="0">
                  <c:v>9.3100000000000006E-3</c:v>
                </c:pt>
                <c:pt idx="1">
                  <c:v>1.3045000000000001E-2</c:v>
                </c:pt>
                <c:pt idx="2">
                  <c:v>1.7485000000000001E-2</c:v>
                </c:pt>
                <c:pt idx="3">
                  <c:v>1.976E-2</c:v>
                </c:pt>
                <c:pt idx="4">
                  <c:v>2.034E-2</c:v>
                </c:pt>
                <c:pt idx="5">
                  <c:v>1.7689999999999997E-2</c:v>
                </c:pt>
                <c:pt idx="6">
                  <c:v>1.44E-2</c:v>
                </c:pt>
                <c:pt idx="7">
                  <c:v>1.3785E-2</c:v>
                </c:pt>
                <c:pt idx="8">
                  <c:v>8.8249999999999995E-3</c:v>
                </c:pt>
                <c:pt idx="9">
                  <c:v>7.5799999999999999E-3</c:v>
                </c:pt>
                <c:pt idx="10">
                  <c:v>6.3600000000000002E-3</c:v>
                </c:pt>
                <c:pt idx="11">
                  <c:v>5.4450000000000002E-3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9348-89EC-C9D7D225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74767"/>
        <c:axId val="1435876415"/>
      </c:scatterChart>
      <c:valAx>
        <c:axId val="1435874767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76415"/>
        <c:crosses val="autoZero"/>
        <c:crossBetween val="midCat"/>
      </c:valAx>
      <c:valAx>
        <c:axId val="1435876415"/>
        <c:scaling>
          <c:orientation val="minMax"/>
          <c:max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7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'RL.38'!$D$3:$D$21</c:f>
                <c:numCache>
                  <c:formatCode>General</c:formatCode>
                  <c:ptCount val="19"/>
                  <c:pt idx="0">
                    <c:v>7.000000000000001E-4</c:v>
                  </c:pt>
                  <c:pt idx="1">
                    <c:v>7.499999999999998E-4</c:v>
                  </c:pt>
                  <c:pt idx="2">
                    <c:v>7.499999999999998E-4</c:v>
                  </c:pt>
                  <c:pt idx="3">
                    <c:v>9.0000000000000063E-4</c:v>
                  </c:pt>
                  <c:pt idx="4">
                    <c:v>1.0000000000000009E-3</c:v>
                  </c:pt>
                  <c:pt idx="5">
                    <c:v>1.1999999999999997E-3</c:v>
                  </c:pt>
                  <c:pt idx="6">
                    <c:v>1.15E-3</c:v>
                  </c:pt>
                  <c:pt idx="7">
                    <c:v>1.3500000000000005E-3</c:v>
                  </c:pt>
                  <c:pt idx="8">
                    <c:v>1.2500000000000011E-3</c:v>
                  </c:pt>
                  <c:pt idx="9">
                    <c:v>1.1999999999999997E-3</c:v>
                  </c:pt>
                  <c:pt idx="10">
                    <c:v>1.15E-3</c:v>
                  </c:pt>
                  <c:pt idx="11">
                    <c:v>1.1000000000000003E-3</c:v>
                  </c:pt>
                  <c:pt idx="12">
                    <c:v>1.3500000000000005E-3</c:v>
                  </c:pt>
                  <c:pt idx="13">
                    <c:v>1.2000000000000001E-3</c:v>
                  </c:pt>
                  <c:pt idx="14">
                    <c:v>1.1000000000000003E-3</c:v>
                  </c:pt>
                  <c:pt idx="15">
                    <c:v>1E-3</c:v>
                  </c:pt>
                  <c:pt idx="16">
                    <c:v>9.4999999999999989E-4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'RT.38'!$D$3:$D$21</c:f>
                <c:numCache>
                  <c:formatCode>General</c:formatCode>
                  <c:ptCount val="19"/>
                  <c:pt idx="0">
                    <c:v>5.7499999999999999E-4</c:v>
                  </c:pt>
                  <c:pt idx="1">
                    <c:v>6.100000000000003E-4</c:v>
                  </c:pt>
                  <c:pt idx="2">
                    <c:v>7.4000000000000021E-4</c:v>
                  </c:pt>
                  <c:pt idx="3">
                    <c:v>8.6500000000000118E-4</c:v>
                  </c:pt>
                  <c:pt idx="4">
                    <c:v>1.0249999999999999E-3</c:v>
                  </c:pt>
                  <c:pt idx="5">
                    <c:v>1.2149999999999991E-3</c:v>
                  </c:pt>
                  <c:pt idx="6">
                    <c:v>1.2149999999999991E-3</c:v>
                  </c:pt>
                  <c:pt idx="7">
                    <c:v>1.344999999999999E-3</c:v>
                  </c:pt>
                  <c:pt idx="8">
                    <c:v>1.2499999999999994E-3</c:v>
                  </c:pt>
                  <c:pt idx="9">
                    <c:v>1.1850000000000003E-3</c:v>
                  </c:pt>
                  <c:pt idx="10">
                    <c:v>1.0900000000000007E-3</c:v>
                  </c:pt>
                  <c:pt idx="11">
                    <c:v>9.9000000000000043E-4</c:v>
                  </c:pt>
                  <c:pt idx="12">
                    <c:v>1.5050000000000003E-3</c:v>
                  </c:pt>
                  <c:pt idx="13">
                    <c:v>1.4450000000000001E-3</c:v>
                  </c:pt>
                  <c:pt idx="14">
                    <c:v>1.2500000000000002E-3</c:v>
                  </c:pt>
                  <c:pt idx="15">
                    <c:v>1.0599999999999993E-3</c:v>
                  </c:pt>
                  <c:pt idx="16">
                    <c:v>1.1199999999999995E-3</c:v>
                  </c:pt>
                  <c:pt idx="17">
                    <c:v>1.0249999999999999E-3</c:v>
                  </c:pt>
                  <c:pt idx="18">
                    <c:v>1.0899999999999998E-3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'RL.38'!$B$3:$B$21</c:f>
              <c:numCache>
                <c:formatCode>0.00</c:formatCode>
                <c:ptCount val="19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</c:numCache>
            </c:numRef>
          </c:xVal>
          <c:yVal>
            <c:numRef>
              <c:f>'RL.38'!$C$3:$C$21</c:f>
              <c:numCache>
                <c:formatCode>General</c:formatCode>
                <c:ptCount val="19"/>
                <c:pt idx="0">
                  <c:v>6.8999999999999999E-3</c:v>
                </c:pt>
                <c:pt idx="1">
                  <c:v>1.0950000000000001E-2</c:v>
                </c:pt>
                <c:pt idx="2">
                  <c:v>1.2750000000000001E-2</c:v>
                </c:pt>
                <c:pt idx="3">
                  <c:v>1.4200000000000001E-2</c:v>
                </c:pt>
                <c:pt idx="4">
                  <c:v>1.6E-2</c:v>
                </c:pt>
                <c:pt idx="5">
                  <c:v>1.72E-2</c:v>
                </c:pt>
                <c:pt idx="6">
                  <c:v>1.8149999999999999E-2</c:v>
                </c:pt>
                <c:pt idx="7">
                  <c:v>1.7649999999999999E-2</c:v>
                </c:pt>
                <c:pt idx="8">
                  <c:v>1.755E-2</c:v>
                </c:pt>
                <c:pt idx="9">
                  <c:v>1.66E-2</c:v>
                </c:pt>
                <c:pt idx="10">
                  <c:v>1.4449999999999999E-2</c:v>
                </c:pt>
                <c:pt idx="11">
                  <c:v>1.2699999999999999E-2</c:v>
                </c:pt>
                <c:pt idx="12">
                  <c:v>1.055E-2</c:v>
                </c:pt>
                <c:pt idx="13">
                  <c:v>8.5000000000000006E-3</c:v>
                </c:pt>
                <c:pt idx="14">
                  <c:v>7.4000000000000003E-3</c:v>
                </c:pt>
                <c:pt idx="15">
                  <c:v>6.7999999999999996E-3</c:v>
                </c:pt>
                <c:pt idx="16">
                  <c:v>4.9499999999999995E-3</c:v>
                </c:pt>
                <c:pt idx="17">
                  <c:v>3.5999999999999999E-3</c:v>
                </c:pt>
                <c:pt idx="18">
                  <c:v>2.5999999999999999E-3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E-5E40-92A2-FB065101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54351"/>
        <c:axId val="1506244479"/>
      </c:scatterChart>
      <c:valAx>
        <c:axId val="143065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44479"/>
        <c:crosses val="autoZero"/>
        <c:crossBetween val="midCat"/>
      </c:valAx>
      <c:valAx>
        <c:axId val="15062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54351"/>
        <c:crosses val="autoZero"/>
        <c:crossBetween val="midCat"/>
      </c:valAx>
      <c:spPr>
        <a:noFill/>
        <a:ln w="25400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'RT.38'!$D$3:$D$21</c:f>
                <c:numCache>
                  <c:formatCode>General</c:formatCode>
                  <c:ptCount val="19"/>
                  <c:pt idx="0">
                    <c:v>5.7499999999999999E-4</c:v>
                  </c:pt>
                  <c:pt idx="1">
                    <c:v>6.100000000000003E-4</c:v>
                  </c:pt>
                  <c:pt idx="2">
                    <c:v>7.4000000000000021E-4</c:v>
                  </c:pt>
                  <c:pt idx="3">
                    <c:v>8.6500000000000118E-4</c:v>
                  </c:pt>
                  <c:pt idx="4">
                    <c:v>1.0249999999999999E-3</c:v>
                  </c:pt>
                  <c:pt idx="5">
                    <c:v>1.2149999999999991E-3</c:v>
                  </c:pt>
                  <c:pt idx="6">
                    <c:v>1.2149999999999991E-3</c:v>
                  </c:pt>
                  <c:pt idx="7">
                    <c:v>1.344999999999999E-3</c:v>
                  </c:pt>
                  <c:pt idx="8">
                    <c:v>1.2499999999999994E-3</c:v>
                  </c:pt>
                  <c:pt idx="9">
                    <c:v>1.1850000000000003E-3</c:v>
                  </c:pt>
                  <c:pt idx="10">
                    <c:v>1.0900000000000007E-3</c:v>
                  </c:pt>
                  <c:pt idx="11">
                    <c:v>9.9000000000000043E-4</c:v>
                  </c:pt>
                  <c:pt idx="12">
                    <c:v>1.5050000000000003E-3</c:v>
                  </c:pt>
                  <c:pt idx="13">
                    <c:v>1.4450000000000001E-3</c:v>
                  </c:pt>
                  <c:pt idx="14">
                    <c:v>1.2500000000000002E-3</c:v>
                  </c:pt>
                  <c:pt idx="15">
                    <c:v>1.0599999999999993E-3</c:v>
                  </c:pt>
                  <c:pt idx="16">
                    <c:v>1.1199999999999995E-3</c:v>
                  </c:pt>
                  <c:pt idx="17">
                    <c:v>1.0249999999999999E-3</c:v>
                  </c:pt>
                  <c:pt idx="18">
                    <c:v>1.0899999999999998E-3</c:v>
                  </c:pt>
                </c:numCache>
              </c:numRef>
            </c:plus>
            <c:minus>
              <c:numRef>
                <c:f>'RT.38'!$D$3:$D$21</c:f>
                <c:numCache>
                  <c:formatCode>General</c:formatCode>
                  <c:ptCount val="19"/>
                  <c:pt idx="0">
                    <c:v>5.7499999999999999E-4</c:v>
                  </c:pt>
                  <c:pt idx="1">
                    <c:v>6.100000000000003E-4</c:v>
                  </c:pt>
                  <c:pt idx="2">
                    <c:v>7.4000000000000021E-4</c:v>
                  </c:pt>
                  <c:pt idx="3">
                    <c:v>8.6500000000000118E-4</c:v>
                  </c:pt>
                  <c:pt idx="4">
                    <c:v>1.0249999999999999E-3</c:v>
                  </c:pt>
                  <c:pt idx="5">
                    <c:v>1.2149999999999991E-3</c:v>
                  </c:pt>
                  <c:pt idx="6">
                    <c:v>1.2149999999999991E-3</c:v>
                  </c:pt>
                  <c:pt idx="7">
                    <c:v>1.344999999999999E-3</c:v>
                  </c:pt>
                  <c:pt idx="8">
                    <c:v>1.2499999999999994E-3</c:v>
                  </c:pt>
                  <c:pt idx="9">
                    <c:v>1.1850000000000003E-3</c:v>
                  </c:pt>
                  <c:pt idx="10">
                    <c:v>1.0900000000000007E-3</c:v>
                  </c:pt>
                  <c:pt idx="11">
                    <c:v>9.9000000000000043E-4</c:v>
                  </c:pt>
                  <c:pt idx="12">
                    <c:v>1.5050000000000003E-3</c:v>
                  </c:pt>
                  <c:pt idx="13">
                    <c:v>1.4450000000000001E-3</c:v>
                  </c:pt>
                  <c:pt idx="14">
                    <c:v>1.2500000000000002E-3</c:v>
                  </c:pt>
                  <c:pt idx="15">
                    <c:v>1.0599999999999993E-3</c:v>
                  </c:pt>
                  <c:pt idx="16">
                    <c:v>1.1199999999999995E-3</c:v>
                  </c:pt>
                  <c:pt idx="17">
                    <c:v>1.0249999999999999E-3</c:v>
                  </c:pt>
                  <c:pt idx="18">
                    <c:v>1.0899999999999998E-3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'RT.38'!$B$3:$B$21</c:f>
              <c:numCache>
                <c:formatCode>0.000</c:formatCode>
                <c:ptCount val="19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</c:numCache>
            </c:numRef>
          </c:xVal>
          <c:yVal>
            <c:numRef>
              <c:f>'RT.38'!$C$3:$C$21</c:f>
              <c:numCache>
                <c:formatCode>0.00000</c:formatCode>
                <c:ptCount val="19"/>
                <c:pt idx="0">
                  <c:v>1.0055000000000001E-2</c:v>
                </c:pt>
                <c:pt idx="1">
                  <c:v>1.0149999999999999E-2</c:v>
                </c:pt>
                <c:pt idx="2">
                  <c:v>1.329E-2</c:v>
                </c:pt>
                <c:pt idx="3">
                  <c:v>1.6555E-2</c:v>
                </c:pt>
                <c:pt idx="4">
                  <c:v>1.9275E-2</c:v>
                </c:pt>
                <c:pt idx="5">
                  <c:v>2.1644999999999998E-2</c:v>
                </c:pt>
                <c:pt idx="6">
                  <c:v>2.2734999999999998E-2</c:v>
                </c:pt>
                <c:pt idx="7">
                  <c:v>2.3375E-2</c:v>
                </c:pt>
                <c:pt idx="8">
                  <c:v>2.1990000000000003E-2</c:v>
                </c:pt>
                <c:pt idx="9">
                  <c:v>2.0325000000000003E-2</c:v>
                </c:pt>
                <c:pt idx="10">
                  <c:v>1.83E-2</c:v>
                </c:pt>
                <c:pt idx="11">
                  <c:v>1.583E-2</c:v>
                </c:pt>
                <c:pt idx="12">
                  <c:v>1.3645000000000001E-2</c:v>
                </c:pt>
                <c:pt idx="13">
                  <c:v>1.2364999999999999E-2</c:v>
                </c:pt>
                <c:pt idx="14">
                  <c:v>1.082E-2</c:v>
                </c:pt>
                <c:pt idx="15">
                  <c:v>9.0900000000000009E-3</c:v>
                </c:pt>
                <c:pt idx="16">
                  <c:v>9.6600000000000002E-3</c:v>
                </c:pt>
                <c:pt idx="17">
                  <c:v>1.0525E-2</c:v>
                </c:pt>
                <c:pt idx="18">
                  <c:v>1.1099999999999999E-2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1-AC4D-ACF0-70C744C5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095727"/>
        <c:axId val="1427700799"/>
      </c:scatterChart>
      <c:valAx>
        <c:axId val="14150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00799"/>
        <c:crosses val="autoZero"/>
        <c:crossBetween val="midCat"/>
      </c:valAx>
      <c:valAx>
        <c:axId val="14277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95727"/>
        <c:crosses val="autoZero"/>
        <c:crossBetween val="midCat"/>
      </c:valAx>
      <c:spPr>
        <a:noFill/>
        <a:ln w="25400"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4420384951881"/>
          <c:y val="0.19013559322033902"/>
          <c:w val="0.81740529308836396"/>
          <c:h val="0.718090217536367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'RL.57'!$D$3:$D$18</c:f>
                <c:numCache>
                  <c:formatCode>General</c:formatCode>
                  <c:ptCount val="16"/>
                  <c:pt idx="0">
                    <c:v>1.485E-4</c:v>
                  </c:pt>
                  <c:pt idx="1">
                    <c:v>2.5000000000000001E-4</c:v>
                  </c:pt>
                  <c:pt idx="2">
                    <c:v>2.41E-4</c:v>
                  </c:pt>
                  <c:pt idx="3">
                    <c:v>3.6099999999999999E-4</c:v>
                  </c:pt>
                  <c:pt idx="4">
                    <c:v>5.9249999999999993E-4</c:v>
                  </c:pt>
                  <c:pt idx="5">
                    <c:v>6.3900000000000024E-4</c:v>
                  </c:pt>
                  <c:pt idx="6">
                    <c:v>7.5949999999999976E-4</c:v>
                  </c:pt>
                  <c:pt idx="7">
                    <c:v>8.2400000000000008E-4</c:v>
                  </c:pt>
                  <c:pt idx="8">
                    <c:v>8.6100000000000022E-4</c:v>
                  </c:pt>
                  <c:pt idx="9">
                    <c:v>8.3350000000000004E-4</c:v>
                  </c:pt>
                  <c:pt idx="10">
                    <c:v>7.8699999999999994E-4</c:v>
                  </c:pt>
                  <c:pt idx="11">
                    <c:v>7.964999999999999E-4</c:v>
                  </c:pt>
                  <c:pt idx="12">
                    <c:v>7.4099999999999991E-4</c:v>
                  </c:pt>
                  <c:pt idx="13">
                    <c:v>8.3299999999999997E-4</c:v>
                  </c:pt>
                  <c:pt idx="14">
                    <c:v>9.8150000000000017E-4</c:v>
                  </c:pt>
                  <c:pt idx="15">
                    <c:v>1.3520000000000001E-3</c:v>
                  </c:pt>
                </c:numCache>
              </c:numRef>
            </c:plus>
            <c:minus>
              <c:numRef>
                <c:f>'RL.57'!$D$3:$D$18</c:f>
                <c:numCache>
                  <c:formatCode>General</c:formatCode>
                  <c:ptCount val="16"/>
                  <c:pt idx="0">
                    <c:v>1.485E-4</c:v>
                  </c:pt>
                  <c:pt idx="1">
                    <c:v>2.5000000000000001E-4</c:v>
                  </c:pt>
                  <c:pt idx="2">
                    <c:v>2.41E-4</c:v>
                  </c:pt>
                  <c:pt idx="3">
                    <c:v>3.6099999999999999E-4</c:v>
                  </c:pt>
                  <c:pt idx="4">
                    <c:v>5.9249999999999993E-4</c:v>
                  </c:pt>
                  <c:pt idx="5">
                    <c:v>6.3900000000000024E-4</c:v>
                  </c:pt>
                  <c:pt idx="6">
                    <c:v>7.5949999999999976E-4</c:v>
                  </c:pt>
                  <c:pt idx="7">
                    <c:v>8.2400000000000008E-4</c:v>
                  </c:pt>
                  <c:pt idx="8">
                    <c:v>8.6100000000000022E-4</c:v>
                  </c:pt>
                  <c:pt idx="9">
                    <c:v>8.3350000000000004E-4</c:v>
                  </c:pt>
                  <c:pt idx="10">
                    <c:v>7.8699999999999994E-4</c:v>
                  </c:pt>
                  <c:pt idx="11">
                    <c:v>7.964999999999999E-4</c:v>
                  </c:pt>
                  <c:pt idx="12">
                    <c:v>7.4099999999999991E-4</c:v>
                  </c:pt>
                  <c:pt idx="13">
                    <c:v>8.3299999999999997E-4</c:v>
                  </c:pt>
                  <c:pt idx="14">
                    <c:v>9.8150000000000017E-4</c:v>
                  </c:pt>
                  <c:pt idx="15">
                    <c:v>1.3520000000000001E-3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'RL.57'!$B$3:$B$18</c:f>
              <c:numCache>
                <c:formatCode>0.000</c:formatCode>
                <c:ptCount val="16"/>
                <c:pt idx="0">
                  <c:v>4.4999999999999998E-2</c:v>
                </c:pt>
                <c:pt idx="1">
                  <c:v>6.5000000000000002E-2</c:v>
                </c:pt>
                <c:pt idx="2">
                  <c:v>8.5000000000000006E-2</c:v>
                </c:pt>
                <c:pt idx="3">
                  <c:v>0.105</c:v>
                </c:pt>
                <c:pt idx="4">
                  <c:v>0.125</c:v>
                </c:pt>
                <c:pt idx="5">
                  <c:v>0.14499999999999999</c:v>
                </c:pt>
                <c:pt idx="6">
                  <c:v>0.16500000000000001</c:v>
                </c:pt>
                <c:pt idx="7">
                  <c:v>0.186</c:v>
                </c:pt>
                <c:pt idx="8">
                  <c:v>0.20499999999999999</c:v>
                </c:pt>
                <c:pt idx="9">
                  <c:v>0.22500000000000001</c:v>
                </c:pt>
                <c:pt idx="10">
                  <c:v>0.245</c:v>
                </c:pt>
                <c:pt idx="11">
                  <c:v>0.26500000000000001</c:v>
                </c:pt>
                <c:pt idx="12">
                  <c:v>0.28499999999999998</c:v>
                </c:pt>
                <c:pt idx="13">
                  <c:v>0.30499999999999999</c:v>
                </c:pt>
                <c:pt idx="14">
                  <c:v>0.32500000000000001</c:v>
                </c:pt>
                <c:pt idx="15">
                  <c:v>0.34499999999999997</c:v>
                </c:pt>
              </c:numCache>
            </c:numRef>
          </c:xVal>
          <c:yVal>
            <c:numRef>
              <c:f>'RL.57'!$C$3:$C$18</c:f>
              <c:numCache>
                <c:formatCode>0.00000</c:formatCode>
                <c:ptCount val="16"/>
                <c:pt idx="0">
                  <c:v>4.8150000000000005E-4</c:v>
                </c:pt>
                <c:pt idx="1">
                  <c:v>9.7199999999999999E-4</c:v>
                </c:pt>
                <c:pt idx="2">
                  <c:v>1.6849999999999999E-3</c:v>
                </c:pt>
                <c:pt idx="3">
                  <c:v>2.7870000000000004E-3</c:v>
                </c:pt>
                <c:pt idx="4">
                  <c:v>4.3144999999999998E-3</c:v>
                </c:pt>
                <c:pt idx="5">
                  <c:v>5.3609999999999994E-3</c:v>
                </c:pt>
                <c:pt idx="6">
                  <c:v>6.1665000000000001E-3</c:v>
                </c:pt>
                <c:pt idx="7">
                  <c:v>7.0460000000000002E-3</c:v>
                </c:pt>
                <c:pt idx="8">
                  <c:v>5.8980000000000005E-3</c:v>
                </c:pt>
                <c:pt idx="9">
                  <c:v>6.2965E-3</c:v>
                </c:pt>
                <c:pt idx="10">
                  <c:v>5.3430000000000005E-3</c:v>
                </c:pt>
                <c:pt idx="11">
                  <c:v>3.4814999999999998E-3</c:v>
                </c:pt>
                <c:pt idx="12">
                  <c:v>3.0739999999999999E-3</c:v>
                </c:pt>
                <c:pt idx="13">
                  <c:v>3.0000000000000001E-3</c:v>
                </c:pt>
                <c:pt idx="14">
                  <c:v>3.3145000000000002E-3</c:v>
                </c:pt>
                <c:pt idx="15">
                  <c:v>3.0740000000000003E-3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B-0E4F-9FFF-1C6277FF6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325775"/>
        <c:axId val="1521327423"/>
      </c:scatterChart>
      <c:valAx>
        <c:axId val="15213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27423"/>
        <c:crosses val="autoZero"/>
        <c:crossBetween val="midCat"/>
      </c:valAx>
      <c:valAx>
        <c:axId val="15213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25775"/>
        <c:crosses val="autoZero"/>
        <c:crossBetween val="midCat"/>
      </c:valAx>
      <c:spPr>
        <a:noFill/>
        <a:ln w="31750"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'RT.57'!$D$3:$D$18</c:f>
                <c:numCache>
                  <c:formatCode>General</c:formatCode>
                  <c:ptCount val="16"/>
                  <c:pt idx="0">
                    <c:v>1.4999999999999996E-4</c:v>
                  </c:pt>
                  <c:pt idx="1">
                    <c:v>1.8000000000000004E-4</c:v>
                  </c:pt>
                  <c:pt idx="2">
                    <c:v>2.9999999999999992E-4</c:v>
                  </c:pt>
                  <c:pt idx="3">
                    <c:v>3.9500000000000039E-4</c:v>
                  </c:pt>
                  <c:pt idx="4">
                    <c:v>4.3500000000000049E-4</c:v>
                  </c:pt>
                  <c:pt idx="5">
                    <c:v>6.150000000000001E-4</c:v>
                  </c:pt>
                  <c:pt idx="6">
                    <c:v>7.6999999999999985E-4</c:v>
                  </c:pt>
                  <c:pt idx="7">
                    <c:v>8.0000000000000036E-4</c:v>
                  </c:pt>
                  <c:pt idx="8">
                    <c:v>8.6499999999999945E-4</c:v>
                  </c:pt>
                  <c:pt idx="9">
                    <c:v>8.0000000000000036E-4</c:v>
                  </c:pt>
                  <c:pt idx="10">
                    <c:v>7.3999999999999934E-4</c:v>
                  </c:pt>
                  <c:pt idx="11">
                    <c:v>7.949999999999997E-4</c:v>
                  </c:pt>
                  <c:pt idx="12">
                    <c:v>7.999999999999995E-4</c:v>
                  </c:pt>
                  <c:pt idx="13">
                    <c:v>8.0000000000000036E-4</c:v>
                  </c:pt>
                  <c:pt idx="14">
                    <c:v>8.5999999999999965E-4</c:v>
                  </c:pt>
                  <c:pt idx="15">
                    <c:v>1.0749999999999996E-3</c:v>
                  </c:pt>
                </c:numCache>
              </c:numRef>
            </c:plus>
            <c:minus>
              <c:numRef>
                <c:f>'RT.57'!$D$3:$D$18</c:f>
                <c:numCache>
                  <c:formatCode>General</c:formatCode>
                  <c:ptCount val="16"/>
                  <c:pt idx="0">
                    <c:v>1.4999999999999996E-4</c:v>
                  </c:pt>
                  <c:pt idx="1">
                    <c:v>1.8000000000000004E-4</c:v>
                  </c:pt>
                  <c:pt idx="2">
                    <c:v>2.9999999999999992E-4</c:v>
                  </c:pt>
                  <c:pt idx="3">
                    <c:v>3.9500000000000039E-4</c:v>
                  </c:pt>
                  <c:pt idx="4">
                    <c:v>4.3500000000000049E-4</c:v>
                  </c:pt>
                  <c:pt idx="5">
                    <c:v>6.150000000000001E-4</c:v>
                  </c:pt>
                  <c:pt idx="6">
                    <c:v>7.6999999999999985E-4</c:v>
                  </c:pt>
                  <c:pt idx="7">
                    <c:v>8.0000000000000036E-4</c:v>
                  </c:pt>
                  <c:pt idx="8">
                    <c:v>8.6499999999999945E-4</c:v>
                  </c:pt>
                  <c:pt idx="9">
                    <c:v>8.0000000000000036E-4</c:v>
                  </c:pt>
                  <c:pt idx="10">
                    <c:v>7.3999999999999934E-4</c:v>
                  </c:pt>
                  <c:pt idx="11">
                    <c:v>7.949999999999997E-4</c:v>
                  </c:pt>
                  <c:pt idx="12">
                    <c:v>7.999999999999995E-4</c:v>
                  </c:pt>
                  <c:pt idx="13">
                    <c:v>8.0000000000000036E-4</c:v>
                  </c:pt>
                  <c:pt idx="14">
                    <c:v>8.5999999999999965E-4</c:v>
                  </c:pt>
                  <c:pt idx="15">
                    <c:v>1.0749999999999996E-3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'RT.57'!$B$3:$B$18</c:f>
              <c:numCache>
                <c:formatCode>General</c:formatCode>
                <c:ptCount val="16"/>
                <c:pt idx="0">
                  <c:v>4.4999999999999998E-2</c:v>
                </c:pt>
                <c:pt idx="1">
                  <c:v>6.5000000000000002E-2</c:v>
                </c:pt>
                <c:pt idx="2">
                  <c:v>8.5000000000000006E-2</c:v>
                </c:pt>
                <c:pt idx="3">
                  <c:v>0.105</c:v>
                </c:pt>
                <c:pt idx="4">
                  <c:v>0.125</c:v>
                </c:pt>
                <c:pt idx="5">
                  <c:v>0.14499999999999999</c:v>
                </c:pt>
                <c:pt idx="6">
                  <c:v>0.16500000000000001</c:v>
                </c:pt>
                <c:pt idx="7">
                  <c:v>0.185</c:v>
                </c:pt>
                <c:pt idx="8">
                  <c:v>0.20499999999999999</c:v>
                </c:pt>
                <c:pt idx="9">
                  <c:v>0.22500000000000001</c:v>
                </c:pt>
                <c:pt idx="10">
                  <c:v>0.245</c:v>
                </c:pt>
                <c:pt idx="11">
                  <c:v>0.26500000000000001</c:v>
                </c:pt>
                <c:pt idx="12">
                  <c:v>0.28499999999999998</c:v>
                </c:pt>
                <c:pt idx="13">
                  <c:v>0.30499999999999999</c:v>
                </c:pt>
                <c:pt idx="14">
                  <c:v>0.32500000000000001</c:v>
                </c:pt>
                <c:pt idx="15">
                  <c:v>0.34399999999999997</c:v>
                </c:pt>
              </c:numCache>
            </c:numRef>
          </c:xVal>
          <c:yVal>
            <c:numRef>
              <c:f>'RT.57'!$C$3:$C$18</c:f>
              <c:numCache>
                <c:formatCode>0.00000</c:formatCode>
                <c:ptCount val="16"/>
                <c:pt idx="0">
                  <c:v>1.4E-3</c:v>
                </c:pt>
                <c:pt idx="1">
                  <c:v>3.13E-3</c:v>
                </c:pt>
                <c:pt idx="2">
                  <c:v>5.7400000000000003E-3</c:v>
                </c:pt>
                <c:pt idx="3">
                  <c:v>8.7449999999999993E-3</c:v>
                </c:pt>
                <c:pt idx="4">
                  <c:v>1.2414999999999999E-2</c:v>
                </c:pt>
                <c:pt idx="5">
                  <c:v>1.5384999999999999E-2</c:v>
                </c:pt>
                <c:pt idx="6">
                  <c:v>1.754E-2</c:v>
                </c:pt>
                <c:pt idx="7">
                  <c:v>1.8000000000000002E-2</c:v>
                </c:pt>
                <c:pt idx="8">
                  <c:v>1.8915000000000001E-2</c:v>
                </c:pt>
                <c:pt idx="9">
                  <c:v>1.6669999999999997E-2</c:v>
                </c:pt>
                <c:pt idx="10">
                  <c:v>1.431E-2</c:v>
                </c:pt>
                <c:pt idx="11">
                  <c:v>1.3524999999999999E-2</c:v>
                </c:pt>
                <c:pt idx="12">
                  <c:v>1.2619999999999999E-2</c:v>
                </c:pt>
                <c:pt idx="13">
                  <c:v>1.329E-2</c:v>
                </c:pt>
                <c:pt idx="14">
                  <c:v>1.457E-2</c:v>
                </c:pt>
                <c:pt idx="15">
                  <c:v>1.7264999999999999E-2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2-4147-8971-77D5D5D8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05967"/>
        <c:axId val="1430652047"/>
      </c:scatterChart>
      <c:valAx>
        <c:axId val="150670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52047"/>
        <c:crosses val="autoZero"/>
        <c:crossBetween val="midCat"/>
      </c:valAx>
      <c:valAx>
        <c:axId val="1430652047"/>
        <c:scaling>
          <c:orientation val="minMax"/>
          <c:max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05967"/>
        <c:crosses val="autoZero"/>
        <c:crossBetween val="midCat"/>
      </c:valAx>
      <c:spPr>
        <a:noFill/>
        <a:ln w="22225"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BAR_RT_Q2_0.16!$D$3:$D$42</c:f>
                <c:numCache>
                  <c:formatCode>General</c:formatCode>
                  <c:ptCount val="40"/>
                  <c:pt idx="0">
                    <c:v>3.1499999999999996E-4</c:v>
                  </c:pt>
                  <c:pt idx="1">
                    <c:v>2.5999999999999981E-4</c:v>
                  </c:pt>
                  <c:pt idx="2">
                    <c:v>4.4000000000000029E-4</c:v>
                  </c:pt>
                  <c:pt idx="3">
                    <c:v>5.0000000000000001E-4</c:v>
                  </c:pt>
                  <c:pt idx="4">
                    <c:v>5.8500000000000045E-4</c:v>
                  </c:pt>
                  <c:pt idx="5">
                    <c:v>6.2499999999999969E-4</c:v>
                  </c:pt>
                  <c:pt idx="6">
                    <c:v>6.3000000000000035E-4</c:v>
                  </c:pt>
                  <c:pt idx="7">
                    <c:v>8.7999999999999884E-4</c:v>
                  </c:pt>
                  <c:pt idx="8">
                    <c:v>8.6000000000000139E-4</c:v>
                  </c:pt>
                  <c:pt idx="9">
                    <c:v>6.3999999999999994E-4</c:v>
                  </c:pt>
                  <c:pt idx="10">
                    <c:v>7.7499999999999965E-4</c:v>
                  </c:pt>
                  <c:pt idx="11">
                    <c:v>8.3500000000000067E-4</c:v>
                  </c:pt>
                  <c:pt idx="12">
                    <c:v>8.3500000000000067E-4</c:v>
                  </c:pt>
                  <c:pt idx="13">
                    <c:v>7.5500000000000046E-4</c:v>
                  </c:pt>
                  <c:pt idx="14">
                    <c:v>6.4999999999999954E-4</c:v>
                  </c:pt>
                  <c:pt idx="15">
                    <c:v>6.8999999999999964E-4</c:v>
                  </c:pt>
                  <c:pt idx="16">
                    <c:v>8.1499999999999975E-4</c:v>
                  </c:pt>
                  <c:pt idx="17">
                    <c:v>6.7000000000000046E-4</c:v>
                  </c:pt>
                  <c:pt idx="18">
                    <c:v>7.5500000000000046E-4</c:v>
                  </c:pt>
                  <c:pt idx="19">
                    <c:v>5.7499999999999999E-4</c:v>
                  </c:pt>
                  <c:pt idx="20">
                    <c:v>4.8000000000000039E-4</c:v>
                  </c:pt>
                  <c:pt idx="21">
                    <c:v>4.5999999999999947E-4</c:v>
                  </c:pt>
                  <c:pt idx="22">
                    <c:v>5.0500000000000024E-4</c:v>
                  </c:pt>
                  <c:pt idx="23">
                    <c:v>3.8000000000000013E-4</c:v>
                  </c:pt>
                  <c:pt idx="24">
                    <c:v>3.8499999999999993E-4</c:v>
                  </c:pt>
                  <c:pt idx="25">
                    <c:v>4.5999999999999947E-4</c:v>
                  </c:pt>
                  <c:pt idx="26">
                    <c:v>4.8999999999999998E-4</c:v>
                  </c:pt>
                  <c:pt idx="27">
                    <c:v>4.6000000000000034E-4</c:v>
                  </c:pt>
                  <c:pt idx="28">
                    <c:v>4.0000000000000018E-4</c:v>
                  </c:pt>
                  <c:pt idx="29">
                    <c:v>6.7000000000000046E-4</c:v>
                  </c:pt>
                  <c:pt idx="30">
                    <c:v>5.0500000000000024E-4</c:v>
                  </c:pt>
                  <c:pt idx="31">
                    <c:v>4.9999999999999958E-4</c:v>
                  </c:pt>
                  <c:pt idx="32">
                    <c:v>5.0000000000000044E-4</c:v>
                  </c:pt>
                  <c:pt idx="33">
                    <c:v>5.1999999999999963E-4</c:v>
                  </c:pt>
                  <c:pt idx="34">
                    <c:v>5.2499999999999943E-4</c:v>
                  </c:pt>
                  <c:pt idx="35">
                    <c:v>6.9499999999999944E-4</c:v>
                  </c:pt>
                  <c:pt idx="36">
                    <c:v>7.1500000000000036E-4</c:v>
                  </c:pt>
                  <c:pt idx="37">
                    <c:v>7.9500000000000057E-4</c:v>
                  </c:pt>
                  <c:pt idx="38">
                    <c:v>8.1499999999999975E-4</c:v>
                  </c:pt>
                  <c:pt idx="39">
                    <c:v>8.3499999999999894E-4</c:v>
                  </c:pt>
                </c:numCache>
              </c:numRef>
            </c:plus>
            <c:minus>
              <c:numRef>
                <c:f>BAR_RT_Q2_0.16!$D$3:$D$42</c:f>
                <c:numCache>
                  <c:formatCode>General</c:formatCode>
                  <c:ptCount val="40"/>
                  <c:pt idx="0">
                    <c:v>3.1499999999999996E-4</c:v>
                  </c:pt>
                  <c:pt idx="1">
                    <c:v>2.5999999999999981E-4</c:v>
                  </c:pt>
                  <c:pt idx="2">
                    <c:v>4.4000000000000029E-4</c:v>
                  </c:pt>
                  <c:pt idx="3">
                    <c:v>5.0000000000000001E-4</c:v>
                  </c:pt>
                  <c:pt idx="4">
                    <c:v>5.8500000000000045E-4</c:v>
                  </c:pt>
                  <c:pt idx="5">
                    <c:v>6.2499999999999969E-4</c:v>
                  </c:pt>
                  <c:pt idx="6">
                    <c:v>6.3000000000000035E-4</c:v>
                  </c:pt>
                  <c:pt idx="7">
                    <c:v>8.7999999999999884E-4</c:v>
                  </c:pt>
                  <c:pt idx="8">
                    <c:v>8.6000000000000139E-4</c:v>
                  </c:pt>
                  <c:pt idx="9">
                    <c:v>6.3999999999999994E-4</c:v>
                  </c:pt>
                  <c:pt idx="10">
                    <c:v>7.7499999999999965E-4</c:v>
                  </c:pt>
                  <c:pt idx="11">
                    <c:v>8.3500000000000067E-4</c:v>
                  </c:pt>
                  <c:pt idx="12">
                    <c:v>8.3500000000000067E-4</c:v>
                  </c:pt>
                  <c:pt idx="13">
                    <c:v>7.5500000000000046E-4</c:v>
                  </c:pt>
                  <c:pt idx="14">
                    <c:v>6.4999999999999954E-4</c:v>
                  </c:pt>
                  <c:pt idx="15">
                    <c:v>6.8999999999999964E-4</c:v>
                  </c:pt>
                  <c:pt idx="16">
                    <c:v>8.1499999999999975E-4</c:v>
                  </c:pt>
                  <c:pt idx="17">
                    <c:v>6.7000000000000046E-4</c:v>
                  </c:pt>
                  <c:pt idx="18">
                    <c:v>7.5500000000000046E-4</c:v>
                  </c:pt>
                  <c:pt idx="19">
                    <c:v>5.7499999999999999E-4</c:v>
                  </c:pt>
                  <c:pt idx="20">
                    <c:v>4.8000000000000039E-4</c:v>
                  </c:pt>
                  <c:pt idx="21">
                    <c:v>4.5999999999999947E-4</c:v>
                  </c:pt>
                  <c:pt idx="22">
                    <c:v>5.0500000000000024E-4</c:v>
                  </c:pt>
                  <c:pt idx="23">
                    <c:v>3.8000000000000013E-4</c:v>
                  </c:pt>
                  <c:pt idx="24">
                    <c:v>3.8499999999999993E-4</c:v>
                  </c:pt>
                  <c:pt idx="25">
                    <c:v>4.5999999999999947E-4</c:v>
                  </c:pt>
                  <c:pt idx="26">
                    <c:v>4.8999999999999998E-4</c:v>
                  </c:pt>
                  <c:pt idx="27">
                    <c:v>4.6000000000000034E-4</c:v>
                  </c:pt>
                  <c:pt idx="28">
                    <c:v>4.0000000000000018E-4</c:v>
                  </c:pt>
                  <c:pt idx="29">
                    <c:v>6.7000000000000046E-4</c:v>
                  </c:pt>
                  <c:pt idx="30">
                    <c:v>5.0500000000000024E-4</c:v>
                  </c:pt>
                  <c:pt idx="31">
                    <c:v>4.9999999999999958E-4</c:v>
                  </c:pt>
                  <c:pt idx="32">
                    <c:v>5.0000000000000044E-4</c:v>
                  </c:pt>
                  <c:pt idx="33">
                    <c:v>5.1999999999999963E-4</c:v>
                  </c:pt>
                  <c:pt idx="34">
                    <c:v>5.2499999999999943E-4</c:v>
                  </c:pt>
                  <c:pt idx="35">
                    <c:v>6.9499999999999944E-4</c:v>
                  </c:pt>
                  <c:pt idx="36">
                    <c:v>7.1500000000000036E-4</c:v>
                  </c:pt>
                  <c:pt idx="37">
                    <c:v>7.9500000000000057E-4</c:v>
                  </c:pt>
                  <c:pt idx="38">
                    <c:v>8.1499999999999975E-4</c:v>
                  </c:pt>
                  <c:pt idx="39">
                    <c:v>8.3499999999999894E-4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BAR_RT_Q2_0.16!$B$3:$B$42</c:f>
              <c:numCache>
                <c:formatCode>General</c:formatCode>
                <c:ptCount val="40"/>
                <c:pt idx="0">
                  <c:v>1.9095000000000001E-2</c:v>
                </c:pt>
                <c:pt idx="1">
                  <c:v>2.4410000000000001E-2</c:v>
                </c:pt>
                <c:pt idx="2">
                  <c:v>2.8764999999999999E-2</c:v>
                </c:pt>
                <c:pt idx="3">
                  <c:v>3.4790000000000001E-2</c:v>
                </c:pt>
                <c:pt idx="4">
                  <c:v>3.9394999999999999E-2</c:v>
                </c:pt>
                <c:pt idx="5">
                  <c:v>4.8599999999999997E-2</c:v>
                </c:pt>
                <c:pt idx="6">
                  <c:v>5.407E-2</c:v>
                </c:pt>
                <c:pt idx="7">
                  <c:v>5.8095000000000001E-2</c:v>
                </c:pt>
                <c:pt idx="8">
                  <c:v>6.7849999999999994E-2</c:v>
                </c:pt>
                <c:pt idx="9">
                  <c:v>7.1839999999999987E-2</c:v>
                </c:pt>
                <c:pt idx="10">
                  <c:v>7.7880000000000005E-2</c:v>
                </c:pt>
                <c:pt idx="11">
                  <c:v>8.7820000000000009E-2</c:v>
                </c:pt>
                <c:pt idx="12">
                  <c:v>9.7730000000000011E-2</c:v>
                </c:pt>
                <c:pt idx="13">
                  <c:v>0.10772499999999999</c:v>
                </c:pt>
                <c:pt idx="14">
                  <c:v>0.11785000000000001</c:v>
                </c:pt>
                <c:pt idx="15">
                  <c:v>0.12792999999999999</c:v>
                </c:pt>
                <c:pt idx="16">
                  <c:v>0.13795499999999999</c:v>
                </c:pt>
                <c:pt idx="17">
                  <c:v>0.14722000000000002</c:v>
                </c:pt>
                <c:pt idx="18">
                  <c:v>0.15748499999999999</c:v>
                </c:pt>
                <c:pt idx="19">
                  <c:v>0.16731000000000001</c:v>
                </c:pt>
                <c:pt idx="20">
                  <c:v>0.17809999999999998</c:v>
                </c:pt>
                <c:pt idx="21">
                  <c:v>0.18798500000000001</c:v>
                </c:pt>
                <c:pt idx="22">
                  <c:v>0.19328499999999998</c:v>
                </c:pt>
                <c:pt idx="23">
                  <c:v>0.19895499999999999</c:v>
                </c:pt>
                <c:pt idx="24">
                  <c:v>0.20791499999999999</c:v>
                </c:pt>
                <c:pt idx="25">
                  <c:v>0.218835</c:v>
                </c:pt>
                <c:pt idx="26">
                  <c:v>0.22793000000000002</c:v>
                </c:pt>
                <c:pt idx="27">
                  <c:v>0.23819499999999999</c:v>
                </c:pt>
                <c:pt idx="28">
                  <c:v>0.24763000000000002</c:v>
                </c:pt>
                <c:pt idx="29">
                  <c:v>0.25836499999999996</c:v>
                </c:pt>
                <c:pt idx="30">
                  <c:v>0.26812999999999998</c:v>
                </c:pt>
                <c:pt idx="31">
                  <c:v>0.27778999999999998</c:v>
                </c:pt>
                <c:pt idx="32">
                  <c:v>0.28781499999999999</c:v>
                </c:pt>
                <c:pt idx="33">
                  <c:v>0.29791499999999999</c:v>
                </c:pt>
                <c:pt idx="34">
                  <c:v>0.307585</c:v>
                </c:pt>
                <c:pt idx="35">
                  <c:v>0.31718000000000002</c:v>
                </c:pt>
                <c:pt idx="36">
                  <c:v>0.32729999999999998</c:v>
                </c:pt>
                <c:pt idx="37">
                  <c:v>0.33660499999999999</c:v>
                </c:pt>
                <c:pt idx="38">
                  <c:v>0.34691499999999997</c:v>
                </c:pt>
                <c:pt idx="39">
                  <c:v>0.35636000000000001</c:v>
                </c:pt>
              </c:numCache>
            </c:numRef>
          </c:xVal>
          <c:yVal>
            <c:numRef>
              <c:f>BAR_RT_Q2_0.16!$C$3:$C$42</c:f>
              <c:numCache>
                <c:formatCode>General</c:formatCode>
                <c:ptCount val="40"/>
                <c:pt idx="0">
                  <c:v>1.825E-3</c:v>
                </c:pt>
                <c:pt idx="1">
                  <c:v>8.5000000000000006E-3</c:v>
                </c:pt>
                <c:pt idx="2">
                  <c:v>5.5999999999999999E-3</c:v>
                </c:pt>
                <c:pt idx="3">
                  <c:v>7.3399999999999993E-3</c:v>
                </c:pt>
                <c:pt idx="4">
                  <c:v>8.9750000000000003E-3</c:v>
                </c:pt>
                <c:pt idx="5">
                  <c:v>1.2285000000000001E-2</c:v>
                </c:pt>
                <c:pt idx="6">
                  <c:v>1.409E-2</c:v>
                </c:pt>
                <c:pt idx="7">
                  <c:v>1.602E-2</c:v>
                </c:pt>
                <c:pt idx="8">
                  <c:v>1.8009999999999998E-2</c:v>
                </c:pt>
                <c:pt idx="9">
                  <c:v>1.89E-2</c:v>
                </c:pt>
                <c:pt idx="10">
                  <c:v>2.0525000000000002E-2</c:v>
                </c:pt>
                <c:pt idx="11">
                  <c:v>2.2475000000000002E-2</c:v>
                </c:pt>
                <c:pt idx="12">
                  <c:v>2.3315000000000002E-2</c:v>
                </c:pt>
                <c:pt idx="13">
                  <c:v>2.3614999999999997E-2</c:v>
                </c:pt>
                <c:pt idx="14">
                  <c:v>2.3010000000000003E-2</c:v>
                </c:pt>
                <c:pt idx="15">
                  <c:v>2.146E-2</c:v>
                </c:pt>
                <c:pt idx="16">
                  <c:v>2.0244999999999999E-2</c:v>
                </c:pt>
                <c:pt idx="17">
                  <c:v>1.814E-2</c:v>
                </c:pt>
                <c:pt idx="18">
                  <c:v>1.6544999999999997E-2</c:v>
                </c:pt>
                <c:pt idx="19">
                  <c:v>1.4274999999999999E-2</c:v>
                </c:pt>
                <c:pt idx="20">
                  <c:v>1.2760000000000001E-2</c:v>
                </c:pt>
                <c:pt idx="21">
                  <c:v>1.2580000000000001E-2</c:v>
                </c:pt>
                <c:pt idx="22">
                  <c:v>1.1825E-2</c:v>
                </c:pt>
                <c:pt idx="23">
                  <c:v>1.107E-2</c:v>
                </c:pt>
                <c:pt idx="24">
                  <c:v>9.7649999999999994E-3</c:v>
                </c:pt>
                <c:pt idx="25">
                  <c:v>9.8999999999999991E-3</c:v>
                </c:pt>
                <c:pt idx="26">
                  <c:v>1.0190000000000001E-2</c:v>
                </c:pt>
                <c:pt idx="27">
                  <c:v>9.8700000000000003E-3</c:v>
                </c:pt>
                <c:pt idx="28">
                  <c:v>1.0270000000000001E-2</c:v>
                </c:pt>
                <c:pt idx="29">
                  <c:v>1.167E-2</c:v>
                </c:pt>
                <c:pt idx="30">
                  <c:v>1.2265E-2</c:v>
                </c:pt>
                <c:pt idx="31">
                  <c:v>1.3690000000000001E-2</c:v>
                </c:pt>
                <c:pt idx="32">
                  <c:v>1.499E-2</c:v>
                </c:pt>
                <c:pt idx="33">
                  <c:v>1.5769999999999999E-2</c:v>
                </c:pt>
                <c:pt idx="34">
                  <c:v>1.7114999999999998E-2</c:v>
                </c:pt>
                <c:pt idx="35">
                  <c:v>1.8915000000000001E-2</c:v>
                </c:pt>
                <c:pt idx="36">
                  <c:v>2.0825E-2</c:v>
                </c:pt>
                <c:pt idx="37">
                  <c:v>2.2165000000000001E-2</c:v>
                </c:pt>
                <c:pt idx="38">
                  <c:v>2.2775E-2</c:v>
                </c:pt>
                <c:pt idx="39">
                  <c:v>2.4395E-2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F-2143-BC6D-BF0B998F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255807"/>
        <c:axId val="1862258079"/>
      </c:scatterChart>
      <c:valAx>
        <c:axId val="18622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58079"/>
        <c:crosses val="autoZero"/>
        <c:crossBetween val="midCat"/>
      </c:valAx>
      <c:valAx>
        <c:axId val="18622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55807"/>
        <c:crosses val="autoZero"/>
        <c:crossBetween val="midCat"/>
      </c:valAx>
      <c:spPr>
        <a:noFill/>
        <a:ln w="31750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4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5.xml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7.xml"/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8.xml"/><Relationship Id="rId1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emf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1.png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217936</xdr:colOff>
      <xdr:row>1</xdr:row>
      <xdr:rowOff>140094</xdr:rowOff>
    </xdr:from>
    <xdr:to>
      <xdr:col>14</xdr:col>
      <xdr:colOff>461817</xdr:colOff>
      <xdr:row>24</xdr:row>
      <xdr:rowOff>115453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6017" y="345347"/>
          <a:ext cx="5169941" cy="4696167"/>
        </a:xfrm>
        <a:prstGeom prst="rect">
          <a:avLst/>
        </a:prstGeom>
      </xdr:spPr>
    </xdr:pic>
    <xdr:clientData/>
  </xdr:twoCellAnchor>
  <xdr:twoCellAnchor>
    <xdr:from>
      <xdr:col>43</xdr:col>
      <xdr:colOff>7041</xdr:colOff>
      <xdr:row>2</xdr:row>
      <xdr:rowOff>50801</xdr:rowOff>
    </xdr:from>
    <xdr:to>
      <xdr:col>48</xdr:col>
      <xdr:colOff>455943</xdr:colOff>
      <xdr:row>18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691585</xdr:colOff>
      <xdr:row>18</xdr:row>
      <xdr:rowOff>100594</xdr:rowOff>
    </xdr:from>
    <xdr:to>
      <xdr:col>39</xdr:col>
      <xdr:colOff>344284</xdr:colOff>
      <xdr:row>30</xdr:row>
      <xdr:rowOff>176794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48417" y="3721980"/>
          <a:ext cx="6291907" cy="2490458"/>
        </a:xfrm>
        <a:prstGeom prst="rect">
          <a:avLst/>
        </a:prstGeom>
      </xdr:spPr>
    </xdr:pic>
    <xdr:clientData/>
  </xdr:twoCellAnchor>
  <xdr:twoCellAnchor>
    <xdr:from>
      <xdr:col>21</xdr:col>
      <xdr:colOff>436160</xdr:colOff>
      <xdr:row>36</xdr:row>
      <xdr:rowOff>89036</xdr:rowOff>
    </xdr:from>
    <xdr:to>
      <xdr:col>27</xdr:col>
      <xdr:colOff>128282</xdr:colOff>
      <xdr:row>52</xdr:row>
      <xdr:rowOff>141111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747888</xdr:colOff>
      <xdr:row>0</xdr:row>
      <xdr:rowOff>64141</xdr:rowOff>
    </xdr:from>
    <xdr:to>
      <xdr:col>14</xdr:col>
      <xdr:colOff>436162</xdr:colOff>
      <xdr:row>22</xdr:row>
      <xdr:rowOff>89798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794968</xdr:colOff>
      <xdr:row>5</xdr:row>
      <xdr:rowOff>166767</xdr:rowOff>
    </xdr:from>
    <xdr:to>
      <xdr:col>14</xdr:col>
      <xdr:colOff>791705</xdr:colOff>
      <xdr:row>24</xdr:row>
      <xdr:rowOff>150987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6281" y="1193030"/>
          <a:ext cx="4101788" cy="3884018"/>
        </a:xfrm>
        <a:prstGeom prst="rect">
          <a:avLst/>
        </a:prstGeom>
      </xdr:spPr>
    </xdr:pic>
    <xdr:clientData/>
  </xdr:twoCellAnchor>
  <xdr:twoCellAnchor editAs="oneCell">
    <xdr:from>
      <xdr:col>15</xdr:col>
      <xdr:colOff>293381</xdr:colOff>
      <xdr:row>2</xdr:row>
      <xdr:rowOff>102626</xdr:rowOff>
    </xdr:from>
    <xdr:to>
      <xdr:col>20</xdr:col>
      <xdr:colOff>129782</xdr:colOff>
      <xdr:row>20</xdr:row>
      <xdr:rowOff>64143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755" y="513131"/>
          <a:ext cx="3941451" cy="3656063"/>
        </a:xfrm>
        <a:prstGeom prst="rect">
          <a:avLst/>
        </a:prstGeom>
      </xdr:spPr>
    </xdr:pic>
    <xdr:clientData/>
  </xdr:twoCellAnchor>
  <xdr:twoCellAnchor>
    <xdr:from>
      <xdr:col>9</xdr:col>
      <xdr:colOff>500302</xdr:colOff>
      <xdr:row>7</xdr:row>
      <xdr:rowOff>141110</xdr:rowOff>
    </xdr:from>
    <xdr:to>
      <xdr:col>15</xdr:col>
      <xdr:colOff>179597</xdr:colOff>
      <xdr:row>22</xdr:row>
      <xdr:rowOff>12827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25656</xdr:colOff>
      <xdr:row>3</xdr:row>
      <xdr:rowOff>187035</xdr:rowOff>
    </xdr:from>
    <xdr:to>
      <xdr:col>20</xdr:col>
      <xdr:colOff>333534</xdr:colOff>
      <xdr:row>17</xdr:row>
      <xdr:rowOff>179596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353691</xdr:colOff>
      <xdr:row>4</xdr:row>
      <xdr:rowOff>30574</xdr:rowOff>
    </xdr:to>
    <xdr:sp macro="" textlink="">
      <xdr:nvSpPr>
        <xdr:cNvPr id="6" name="TextBox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7222323" y="205253"/>
          <a:ext cx="6100762" cy="64633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effectLst/>
              <a:latin typeface="CMR9"/>
            </a:rPr>
            <a:t>[26] P. Barreau </a:t>
          </a:r>
          <a:r>
            <a:rPr lang="en-US" sz="1800">
              <a:effectLst/>
              <a:latin typeface="CMTI9"/>
            </a:rPr>
            <a:t>et al.</a:t>
          </a:r>
          <a:r>
            <a:rPr lang="en-US" sz="1800">
              <a:effectLst/>
              <a:latin typeface="CMR9"/>
            </a:rPr>
            <a:t>, Nucl. Phys. </a:t>
          </a:r>
          <a:r>
            <a:rPr lang="en-US" sz="1800">
              <a:effectLst/>
              <a:latin typeface="CMBX9"/>
            </a:rPr>
            <a:t>A402</a:t>
          </a:r>
          <a:r>
            <a:rPr lang="en-US" sz="1800">
              <a:effectLst/>
              <a:latin typeface="CMR9"/>
            </a:rPr>
            <a:t>, 515 (1983).</a:t>
          </a:r>
          <a:br>
            <a:rPr lang="en-US" sz="1800">
              <a:effectLst/>
              <a:latin typeface="CMR9"/>
            </a:rPr>
          </a:br>
          <a:endParaRPr 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287373</xdr:colOff>
      <xdr:row>25</xdr:row>
      <xdr:rowOff>120314</xdr:rowOff>
    </xdr:from>
    <xdr:to>
      <xdr:col>18</xdr:col>
      <xdr:colOff>56350</xdr:colOff>
      <xdr:row>41</xdr:row>
      <xdr:rowOff>111240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5037" y="5218854"/>
          <a:ext cx="6369269" cy="3253992"/>
        </a:xfrm>
        <a:prstGeom prst="rect">
          <a:avLst/>
        </a:prstGeom>
      </xdr:spPr>
    </xdr:pic>
    <xdr:clientData/>
  </xdr:twoCellAnchor>
  <xdr:twoCellAnchor editAs="oneCell">
    <xdr:from>
      <xdr:col>9</xdr:col>
      <xdr:colOff>711915</xdr:colOff>
      <xdr:row>3</xdr:row>
      <xdr:rowOff>188262</xdr:rowOff>
    </xdr:from>
    <xdr:to>
      <xdr:col>14</xdr:col>
      <xdr:colOff>823226</xdr:colOff>
      <xdr:row>20</xdr:row>
      <xdr:rowOff>173748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0309" y="596145"/>
          <a:ext cx="4236494" cy="3452493"/>
        </a:xfrm>
        <a:prstGeom prst="rect">
          <a:avLst/>
        </a:prstGeom>
      </xdr:spPr>
    </xdr:pic>
    <xdr:clientData/>
  </xdr:twoCellAnchor>
  <xdr:twoCellAnchor>
    <xdr:from>
      <xdr:col>9</xdr:col>
      <xdr:colOff>527533</xdr:colOff>
      <xdr:row>25</xdr:row>
      <xdr:rowOff>36678</xdr:rowOff>
    </xdr:from>
    <xdr:to>
      <xdr:col>18</xdr:col>
      <xdr:colOff>713334</xdr:colOff>
      <xdr:row>38</xdr:row>
      <xdr:rowOff>47563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259562</xdr:colOff>
      <xdr:row>4</xdr:row>
      <xdr:rowOff>64889</xdr:rowOff>
    </xdr:from>
    <xdr:to>
      <xdr:col>15</xdr:col>
      <xdr:colOff>389342</xdr:colOff>
      <xdr:row>19</xdr:row>
      <xdr:rowOff>92699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325507</xdr:colOff>
      <xdr:row>4</xdr:row>
      <xdr:rowOff>34507</xdr:rowOff>
    </xdr:to>
    <xdr:sp macro="" textlink="">
      <xdr:nvSpPr>
        <xdr:cNvPr id="6" name="TextBox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7073066" y="203942"/>
          <a:ext cx="6100762" cy="64633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effectLst/>
              <a:latin typeface="CMR9"/>
            </a:rPr>
            <a:t>[26] P. Barreau </a:t>
          </a:r>
          <a:r>
            <a:rPr lang="en-US" sz="1800">
              <a:effectLst/>
              <a:latin typeface="CMTI9"/>
            </a:rPr>
            <a:t>et al.</a:t>
          </a:r>
          <a:r>
            <a:rPr lang="en-US" sz="1800">
              <a:effectLst/>
              <a:latin typeface="CMR9"/>
            </a:rPr>
            <a:t>, Nucl. Phys. </a:t>
          </a:r>
          <a:r>
            <a:rPr lang="en-US" sz="1800">
              <a:effectLst/>
              <a:latin typeface="CMBX9"/>
            </a:rPr>
            <a:t>A402</a:t>
          </a:r>
          <a:r>
            <a:rPr lang="en-US" sz="1800">
              <a:effectLst/>
              <a:latin typeface="CMR9"/>
            </a:rPr>
            <a:t>, 515 (1983).</a:t>
          </a:r>
          <a:br>
            <a:rPr lang="en-US" sz="1800">
              <a:effectLst/>
              <a:latin typeface="CMR9"/>
            </a:rPr>
          </a:b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</xdr:colOff>
      <xdr:row>4</xdr:row>
      <xdr:rowOff>190500</xdr:rowOff>
    </xdr:from>
    <xdr:to>
      <xdr:col>10</xdr:col>
      <xdr:colOff>749300</xdr:colOff>
      <xdr:row>26</xdr:row>
      <xdr:rowOff>176292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003300"/>
          <a:ext cx="4813300" cy="4456192"/>
        </a:xfrm>
        <a:prstGeom prst="rect">
          <a:avLst/>
        </a:prstGeom>
      </xdr:spPr>
    </xdr:pic>
    <xdr:clientData/>
  </xdr:twoCellAnchor>
  <xdr:twoCellAnchor>
    <xdr:from>
      <xdr:col>5</xdr:col>
      <xdr:colOff>546100</xdr:colOff>
      <xdr:row>4</xdr:row>
      <xdr:rowOff>38100</xdr:rowOff>
    </xdr:from>
    <xdr:to>
      <xdr:col>11</xdr:col>
      <xdr:colOff>38100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38096</xdr:colOff>
      <xdr:row>1</xdr:row>
      <xdr:rowOff>114300</xdr:rowOff>
    </xdr:from>
    <xdr:to>
      <xdr:col>23</xdr:col>
      <xdr:colOff>192589</xdr:colOff>
      <xdr:row>25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1596" y="317500"/>
          <a:ext cx="5107493" cy="4937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292100</xdr:colOff>
      <xdr:row>1</xdr:row>
      <xdr:rowOff>38100</xdr:rowOff>
    </xdr:from>
    <xdr:to>
      <xdr:col>11</xdr:col>
      <xdr:colOff>749300</xdr:colOff>
      <xdr:row>23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241300"/>
          <a:ext cx="4584700" cy="4470400"/>
        </a:xfrm>
        <a:prstGeom prst="rect">
          <a:avLst/>
        </a:prstGeom>
      </xdr:spPr>
    </xdr:pic>
    <xdr:clientData/>
  </xdr:twoCellAnchor>
  <xdr:twoCellAnchor>
    <xdr:from>
      <xdr:col>6</xdr:col>
      <xdr:colOff>711200</xdr:colOff>
      <xdr:row>1</xdr:row>
      <xdr:rowOff>88900</xdr:rowOff>
    </xdr:from>
    <xdr:to>
      <xdr:col>11</xdr:col>
      <xdr:colOff>774700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76200</xdr:colOff>
      <xdr:row>26</xdr:row>
      <xdr:rowOff>152400</xdr:rowOff>
    </xdr:from>
    <xdr:to>
      <xdr:col>7</xdr:col>
      <xdr:colOff>203200</xdr:colOff>
      <xdr:row>29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5435600"/>
          <a:ext cx="5905500" cy="60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0</xdr:row>
      <xdr:rowOff>63500</xdr:rowOff>
    </xdr:from>
    <xdr:to>
      <xdr:col>11</xdr:col>
      <xdr:colOff>571500</xdr:colOff>
      <xdr:row>22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1400" y="63500"/>
          <a:ext cx="4800600" cy="4457700"/>
        </a:xfrm>
        <a:prstGeom prst="rect">
          <a:avLst/>
        </a:prstGeom>
      </xdr:spPr>
    </xdr:pic>
    <xdr:clientData/>
  </xdr:twoCellAnchor>
  <xdr:twoCellAnchor>
    <xdr:from>
      <xdr:col>6</xdr:col>
      <xdr:colOff>203200</xdr:colOff>
      <xdr:row>0</xdr:row>
      <xdr:rowOff>114300</xdr:rowOff>
    </xdr:from>
    <xdr:to>
      <xdr:col>11</xdr:col>
      <xdr:colOff>647700</xdr:colOff>
      <xdr:row>22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50800</xdr:colOff>
      <xdr:row>25</xdr:row>
      <xdr:rowOff>190500</xdr:rowOff>
    </xdr:from>
    <xdr:to>
      <xdr:col>7</xdr:col>
      <xdr:colOff>177800</xdr:colOff>
      <xdr:row>28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" y="5270500"/>
          <a:ext cx="5905500" cy="609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6</xdr:row>
      <xdr:rowOff>127000</xdr:rowOff>
    </xdr:from>
    <xdr:to>
      <xdr:col>11</xdr:col>
      <xdr:colOff>241300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1100" y="1346200"/>
          <a:ext cx="4775200" cy="4381500"/>
        </a:xfrm>
        <a:prstGeom prst="rect">
          <a:avLst/>
        </a:prstGeom>
      </xdr:spPr>
    </xdr:pic>
    <xdr:clientData/>
  </xdr:twoCellAnchor>
  <xdr:twoCellAnchor>
    <xdr:from>
      <xdr:col>5</xdr:col>
      <xdr:colOff>685800</xdr:colOff>
      <xdr:row>4</xdr:row>
      <xdr:rowOff>114300</xdr:rowOff>
    </xdr:from>
    <xdr:to>
      <xdr:col>11</xdr:col>
      <xdr:colOff>241300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406400</xdr:colOff>
      <xdr:row>27</xdr:row>
      <xdr:rowOff>165100</xdr:rowOff>
    </xdr:from>
    <xdr:to>
      <xdr:col>7</xdr:col>
      <xdr:colOff>533400</xdr:colOff>
      <xdr:row>30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400" y="5651500"/>
          <a:ext cx="5905500" cy="609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7</xdr:row>
      <xdr:rowOff>190500</xdr:rowOff>
    </xdr:from>
    <xdr:to>
      <xdr:col>15</xdr:col>
      <xdr:colOff>304800</xdr:colOff>
      <xdr:row>28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6300" y="1612900"/>
          <a:ext cx="4953000" cy="4241800"/>
        </a:xfrm>
        <a:prstGeom prst="rect">
          <a:avLst/>
        </a:prstGeom>
      </xdr:spPr>
    </xdr:pic>
    <xdr:clientData/>
  </xdr:twoCellAnchor>
  <xdr:twoCellAnchor>
    <xdr:from>
      <xdr:col>9</xdr:col>
      <xdr:colOff>711200</xdr:colOff>
      <xdr:row>7</xdr:row>
      <xdr:rowOff>127000</xdr:rowOff>
    </xdr:from>
    <xdr:to>
      <xdr:col>15</xdr:col>
      <xdr:colOff>279400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203200</xdr:colOff>
      <xdr:row>24</xdr:row>
      <xdr:rowOff>63500</xdr:rowOff>
    </xdr:from>
    <xdr:to>
      <xdr:col>9</xdr:col>
      <xdr:colOff>330200</xdr:colOff>
      <xdr:row>27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4940300"/>
          <a:ext cx="59055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6</xdr:row>
      <xdr:rowOff>101600</xdr:rowOff>
    </xdr:from>
    <xdr:to>
      <xdr:col>10</xdr:col>
      <xdr:colOff>368300</xdr:colOff>
      <xdr:row>22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1320800"/>
          <a:ext cx="4445000" cy="3162300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380999</xdr:colOff>
      <xdr:row>0</xdr:row>
      <xdr:rowOff>76200</xdr:rowOff>
    </xdr:from>
    <xdr:to>
      <xdr:col>11</xdr:col>
      <xdr:colOff>728662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8499" y="76200"/>
          <a:ext cx="5300663" cy="533400"/>
        </a:xfrm>
        <a:prstGeom prst="rect">
          <a:avLst/>
        </a:prstGeom>
      </xdr:spPr>
    </xdr:pic>
    <xdr:clientData/>
  </xdr:twoCellAnchor>
  <xdr:twoCellAnchor editAs="oneCell">
    <xdr:from>
      <xdr:col>5</xdr:col>
      <xdr:colOff>825499</xdr:colOff>
      <xdr:row>33</xdr:row>
      <xdr:rowOff>0</xdr:rowOff>
    </xdr:from>
    <xdr:to>
      <xdr:col>13</xdr:col>
      <xdr:colOff>791632</xdr:colOff>
      <xdr:row>40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499" y="6502400"/>
          <a:ext cx="6570133" cy="1524000"/>
        </a:xfrm>
        <a:prstGeom prst="rect">
          <a:avLst/>
        </a:prstGeom>
      </xdr:spPr>
    </xdr:pic>
    <xdr:clientData/>
  </xdr:twoCellAnchor>
  <xdr:twoCellAnchor>
    <xdr:from>
      <xdr:col>5</xdr:col>
      <xdr:colOff>330200</xdr:colOff>
      <xdr:row>4</xdr:row>
      <xdr:rowOff>12700</xdr:rowOff>
    </xdr:from>
    <xdr:to>
      <xdr:col>10</xdr:col>
      <xdr:colOff>774700</xdr:colOff>
      <xdr:row>22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1</xdr:row>
      <xdr:rowOff>177800</xdr:rowOff>
    </xdr:from>
    <xdr:to>
      <xdr:col>11</xdr:col>
      <xdr:colOff>779463</xdr:colOff>
      <xdr:row>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9300" y="177800"/>
          <a:ext cx="5300663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241300</xdr:colOff>
      <xdr:row>9</xdr:row>
      <xdr:rowOff>127000</xdr:rowOff>
    </xdr:from>
    <xdr:to>
      <xdr:col>11</xdr:col>
      <xdr:colOff>355600</xdr:colOff>
      <xdr:row>34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3300" y="1955800"/>
          <a:ext cx="5892800" cy="5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558800</xdr:colOff>
      <xdr:row>1</xdr:row>
      <xdr:rowOff>0</xdr:rowOff>
    </xdr:from>
    <xdr:to>
      <xdr:col>20</xdr:col>
      <xdr:colOff>50800</xdr:colOff>
      <xdr:row>44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0300" y="0"/>
          <a:ext cx="5270500" cy="8801100"/>
        </a:xfrm>
        <a:prstGeom prst="rect">
          <a:avLst/>
        </a:prstGeom>
      </xdr:spPr>
    </xdr:pic>
    <xdr:clientData/>
  </xdr:twoCellAnchor>
  <xdr:twoCellAnchor>
    <xdr:from>
      <xdr:col>4</xdr:col>
      <xdr:colOff>654050</xdr:colOff>
      <xdr:row>12</xdr:row>
      <xdr:rowOff>139700</xdr:rowOff>
    </xdr:from>
    <xdr:to>
      <xdr:col>11</xdr:col>
      <xdr:colOff>114300</xdr:colOff>
      <xdr:row>32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87457</xdr:colOff>
      <xdr:row>3</xdr:row>
      <xdr:rowOff>122381</xdr:rowOff>
    </xdr:from>
    <xdr:to>
      <xdr:col>21</xdr:col>
      <xdr:colOff>696</xdr:colOff>
      <xdr:row>22</xdr:row>
      <xdr:rowOff>19626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10752" y="526472"/>
          <a:ext cx="4848921" cy="3736109"/>
        </a:xfrm>
        <a:prstGeom prst="rect">
          <a:avLst/>
        </a:prstGeom>
      </xdr:spPr>
    </xdr:pic>
    <xdr:clientData/>
  </xdr:twoCellAnchor>
  <xdr:twoCellAnchor editAs="oneCell">
    <xdr:from>
      <xdr:col>9</xdr:col>
      <xdr:colOff>259773</xdr:colOff>
      <xdr:row>7</xdr:row>
      <xdr:rowOff>90986</xdr:rowOff>
    </xdr:from>
    <xdr:to>
      <xdr:col>15</xdr:col>
      <xdr:colOff>533977</xdr:colOff>
      <xdr:row>28</xdr:row>
      <xdr:rowOff>52138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7387" y="1303259"/>
          <a:ext cx="5209886" cy="4204107"/>
        </a:xfrm>
        <a:prstGeom prst="rect">
          <a:avLst/>
        </a:prstGeom>
      </xdr:spPr>
    </xdr:pic>
    <xdr:clientData/>
  </xdr:twoCellAnchor>
  <xdr:twoCellAnchor>
    <xdr:from>
      <xdr:col>9</xdr:col>
      <xdr:colOff>485488</xdr:colOff>
      <xdr:row>8</xdr:row>
      <xdr:rowOff>101023</xdr:rowOff>
    </xdr:from>
    <xdr:to>
      <xdr:col>15</xdr:col>
      <xdr:colOff>505115</xdr:colOff>
      <xdr:row>26</xdr:row>
      <xdr:rowOff>115457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230908</xdr:colOff>
      <xdr:row>6</xdr:row>
      <xdr:rowOff>0</xdr:rowOff>
    </xdr:from>
    <xdr:to>
      <xdr:col>21</xdr:col>
      <xdr:colOff>14432</xdr:colOff>
      <xdr:row>20</xdr:row>
      <xdr:rowOff>55419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342467</xdr:colOff>
      <xdr:row>4</xdr:row>
      <xdr:rowOff>40194</xdr:rowOff>
    </xdr:to>
    <xdr:sp macro="" textlink="">
      <xdr:nvSpPr>
        <xdr:cNvPr id="6" name="TextBox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7706591" y="202045"/>
          <a:ext cx="6100762" cy="64633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effectLst/>
              <a:latin typeface="CMR9"/>
            </a:rPr>
            <a:t>[26] P. Barreau </a:t>
          </a:r>
          <a:r>
            <a:rPr lang="en-US" sz="1800">
              <a:effectLst/>
              <a:latin typeface="CMTI9"/>
            </a:rPr>
            <a:t>et al.</a:t>
          </a:r>
          <a:r>
            <a:rPr lang="en-US" sz="1800">
              <a:effectLst/>
              <a:latin typeface="CMR9"/>
            </a:rPr>
            <a:t>, Nucl. Phys. </a:t>
          </a:r>
          <a:r>
            <a:rPr lang="en-US" sz="1800">
              <a:effectLst/>
              <a:latin typeface="CMBX9"/>
            </a:rPr>
            <a:t>A402</a:t>
          </a:r>
          <a:r>
            <a:rPr lang="en-US" sz="1800">
              <a:effectLst/>
              <a:latin typeface="CMR9"/>
            </a:rPr>
            <a:t>, 515 (1983).</a:t>
          </a:r>
          <a:br>
            <a:rPr lang="en-US" sz="1800">
              <a:effectLst/>
              <a:latin typeface="CMR9"/>
            </a:rPr>
          </a:b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19C5-0F55-654C-A0CE-7FB1BB6EB60C}">
  <dimension ref="A1:U153"/>
  <sheetViews>
    <sheetView zoomScale="99" zoomScaleNormal="99" workbookViewId="0">
      <selection activeCell="J27" sqref="J27"/>
    </sheetView>
  </sheetViews>
  <sheetFormatPr baseColWidth="10" defaultRowHeight="16" x14ac:dyDescent="0.2"/>
  <cols>
    <col min="18" max="18" width="12.1640625" style="14" customWidth="1"/>
  </cols>
  <sheetData>
    <row r="1" spans="1:18" x14ac:dyDescent="0.2">
      <c r="A1" s="4" t="s">
        <v>5</v>
      </c>
      <c r="B1" s="23" t="s">
        <v>4</v>
      </c>
      <c r="C1" s="24" t="s">
        <v>10</v>
      </c>
      <c r="D1" s="25">
        <v>0.3</v>
      </c>
      <c r="E1" t="s">
        <v>9</v>
      </c>
    </row>
    <row r="2" spans="1:18" x14ac:dyDescent="0.2">
      <c r="A2" s="4" t="s">
        <v>13</v>
      </c>
      <c r="B2" s="23" t="s">
        <v>3</v>
      </c>
      <c r="C2" s="25" t="s">
        <v>8</v>
      </c>
      <c r="D2" s="25" t="s">
        <v>2</v>
      </c>
      <c r="E2" t="s">
        <v>9</v>
      </c>
    </row>
    <row r="3" spans="1:18" x14ac:dyDescent="0.2">
      <c r="A3" s="5">
        <v>0.14349999999999999</v>
      </c>
      <c r="B3" s="27">
        <v>2.9700000000000001E-2</v>
      </c>
      <c r="C3" s="19">
        <v>2.2350000000000002E-2</v>
      </c>
      <c r="D3" s="19">
        <v>1.2499999999999994E-3</v>
      </c>
      <c r="E3" s="9">
        <f>0.938^2+2*0.938*B3-D$1^2+B3^2</f>
        <v>0.84644328999999985</v>
      </c>
      <c r="F3" s="9"/>
    </row>
    <row r="4" spans="1:18" x14ac:dyDescent="0.2">
      <c r="A4" s="5">
        <v>0.14280000000000001</v>
      </c>
      <c r="B4" s="19">
        <v>0.04</v>
      </c>
      <c r="C4" s="19">
        <v>2.5399999999999999E-2</v>
      </c>
      <c r="D4" s="19">
        <v>1.1000000000000003E-3</v>
      </c>
      <c r="E4" s="9">
        <f t="shared" ref="E4:E14" si="0">0.938^2+2*0.938*B4-D$1^2+B4^2</f>
        <v>0.86648399999999992</v>
      </c>
      <c r="F4" s="9"/>
    </row>
    <row r="5" spans="1:18" x14ac:dyDescent="0.2">
      <c r="A5" s="5">
        <v>0.1419</v>
      </c>
      <c r="B5" s="19">
        <v>0.05</v>
      </c>
      <c r="C5" s="19">
        <v>2.63E-2</v>
      </c>
      <c r="D5" s="19">
        <v>1.1999999999999997E-3</v>
      </c>
      <c r="E5" s="9">
        <f t="shared" si="0"/>
        <v>0.88614399999999982</v>
      </c>
      <c r="F5" s="9"/>
    </row>
    <row r="6" spans="1:18" x14ac:dyDescent="0.2">
      <c r="A6" s="5">
        <v>0.14080000000000001</v>
      </c>
      <c r="B6" s="19">
        <v>0.06</v>
      </c>
      <c r="C6" s="19">
        <v>2.7299999999999998E-2</v>
      </c>
      <c r="D6" s="19">
        <v>1.4000000000000002E-3</v>
      </c>
      <c r="E6" s="9">
        <f t="shared" si="0"/>
        <v>0.90600399999999992</v>
      </c>
      <c r="F6" s="9"/>
    </row>
    <row r="7" spans="1:18" x14ac:dyDescent="0.2">
      <c r="A7" s="5">
        <v>0.13950000000000001</v>
      </c>
      <c r="B7" s="17">
        <v>7.0000000000000007E-2</v>
      </c>
      <c r="C7" s="17">
        <v>2.6299999999999997E-2</v>
      </c>
      <c r="D7" s="17">
        <v>1.4000000000000002E-3</v>
      </c>
      <c r="E7" s="11">
        <f t="shared" si="0"/>
        <v>0.926064</v>
      </c>
      <c r="F7" s="11"/>
    </row>
    <row r="8" spans="1:18" x14ac:dyDescent="0.2">
      <c r="A8" s="5">
        <v>0.13800000000000001</v>
      </c>
      <c r="B8" s="19">
        <v>0.08</v>
      </c>
      <c r="C8" s="19">
        <v>2.5599999999999998E-2</v>
      </c>
      <c r="D8" s="19">
        <v>2.4000000000000011E-3</v>
      </c>
      <c r="E8" s="9">
        <f t="shared" si="0"/>
        <v>0.94632399999999983</v>
      </c>
      <c r="F8" s="9"/>
    </row>
    <row r="9" spans="1:18" x14ac:dyDescent="0.2">
      <c r="A9" s="5">
        <v>0.1363</v>
      </c>
      <c r="B9" s="19">
        <v>0.09</v>
      </c>
      <c r="C9" s="19">
        <v>2.3600000000000003E-2</v>
      </c>
      <c r="D9" s="19">
        <v>2E-3</v>
      </c>
      <c r="E9" s="9">
        <f t="shared" si="0"/>
        <v>0.96678399999999975</v>
      </c>
      <c r="F9" s="9"/>
    </row>
    <row r="10" spans="1:18" x14ac:dyDescent="0.2">
      <c r="A10" s="5">
        <v>0.13439999999999999</v>
      </c>
      <c r="B10" s="27">
        <v>0.1</v>
      </c>
      <c r="C10" s="19">
        <v>1.865E-2</v>
      </c>
      <c r="D10" s="19">
        <v>1.15E-3</v>
      </c>
      <c r="E10" s="9">
        <f t="shared" si="0"/>
        <v>0.98744399999999988</v>
      </c>
      <c r="F10" s="9"/>
    </row>
    <row r="11" spans="1:18" x14ac:dyDescent="0.2">
      <c r="A11" s="5">
        <v>0.1323</v>
      </c>
      <c r="B11" s="19">
        <v>0.11</v>
      </c>
      <c r="C11" s="19">
        <v>1.755E-2</v>
      </c>
      <c r="D11" s="19">
        <v>1.6499999999999987E-3</v>
      </c>
      <c r="E11" s="9">
        <f t="shared" si="0"/>
        <v>1.0083039999999999</v>
      </c>
      <c r="F11" s="9"/>
    </row>
    <row r="12" spans="1:18" x14ac:dyDescent="0.2">
      <c r="A12" s="5">
        <v>0.13</v>
      </c>
      <c r="B12" s="19">
        <v>0.12</v>
      </c>
      <c r="C12" s="19">
        <v>1.4149999999999999E-2</v>
      </c>
      <c r="D12" s="19">
        <v>1.3499999999999996E-3</v>
      </c>
      <c r="E12" s="9">
        <f t="shared" si="0"/>
        <v>1.0293639999999997</v>
      </c>
      <c r="F12" s="9"/>
    </row>
    <row r="13" spans="1:18" x14ac:dyDescent="0.2">
      <c r="A13" s="5">
        <v>0.1275</v>
      </c>
      <c r="B13" s="19">
        <v>0.13</v>
      </c>
      <c r="C13" s="19">
        <v>1.14E-2</v>
      </c>
      <c r="D13" s="19">
        <v>1.1999999999999997E-3</v>
      </c>
      <c r="E13" s="9">
        <f t="shared" si="0"/>
        <v>1.0506239999999996</v>
      </c>
      <c r="F13" s="9"/>
      <c r="H13">
        <v>1</v>
      </c>
    </row>
    <row r="14" spans="1:18" x14ac:dyDescent="0.2">
      <c r="A14" s="5">
        <v>0.12479999999999999</v>
      </c>
      <c r="B14" s="19">
        <v>0.14000000000000001</v>
      </c>
      <c r="C14" s="19">
        <v>9.4500000000000001E-3</v>
      </c>
      <c r="D14" s="19">
        <v>1.15E-3</v>
      </c>
      <c r="E14" s="9">
        <f t="shared" si="0"/>
        <v>1.0720839999999998</v>
      </c>
      <c r="F14" s="9"/>
    </row>
    <row r="15" spans="1:18" x14ac:dyDescent="0.2">
      <c r="A15" s="5"/>
      <c r="B15" s="2"/>
      <c r="C15" s="2"/>
      <c r="D15" s="2"/>
    </row>
    <row r="16" spans="1:18" x14ac:dyDescent="0.2">
      <c r="A16" s="5"/>
      <c r="R16"/>
    </row>
    <row r="17" spans="1:18" x14ac:dyDescent="0.2">
      <c r="A17" s="5"/>
      <c r="R17"/>
    </row>
    <row r="18" spans="1:18" x14ac:dyDescent="0.2">
      <c r="A18" s="5"/>
      <c r="R18"/>
    </row>
    <row r="19" spans="1:18" x14ac:dyDescent="0.2">
      <c r="A19" s="5"/>
      <c r="R19"/>
    </row>
    <row r="20" spans="1:18" x14ac:dyDescent="0.2">
      <c r="A20" s="5"/>
      <c r="R20"/>
    </row>
    <row r="21" spans="1:18" x14ac:dyDescent="0.2">
      <c r="A21" s="5"/>
      <c r="R21"/>
    </row>
    <row r="22" spans="1:18" x14ac:dyDescent="0.2">
      <c r="R22"/>
    </row>
    <row r="23" spans="1:18" x14ac:dyDescent="0.2">
      <c r="R23"/>
    </row>
    <row r="24" spans="1:18" x14ac:dyDescent="0.2">
      <c r="R24"/>
    </row>
    <row r="25" spans="1:18" x14ac:dyDescent="0.2">
      <c r="R25"/>
    </row>
    <row r="26" spans="1:18" x14ac:dyDescent="0.2">
      <c r="R26"/>
    </row>
    <row r="27" spans="1:18" x14ac:dyDescent="0.2">
      <c r="R27"/>
    </row>
    <row r="28" spans="1:18" x14ac:dyDescent="0.2">
      <c r="R28"/>
    </row>
    <row r="29" spans="1:18" x14ac:dyDescent="0.2">
      <c r="R29"/>
    </row>
    <row r="30" spans="1:18" x14ac:dyDescent="0.2">
      <c r="R30"/>
    </row>
    <row r="31" spans="1:18" x14ac:dyDescent="0.2">
      <c r="R31"/>
    </row>
    <row r="32" spans="1:18" x14ac:dyDescent="0.2">
      <c r="R32"/>
    </row>
    <row r="33" spans="18:18" x14ac:dyDescent="0.2">
      <c r="R33"/>
    </row>
    <row r="34" spans="18:18" x14ac:dyDescent="0.2">
      <c r="R34"/>
    </row>
    <row r="35" spans="18:18" x14ac:dyDescent="0.2">
      <c r="R35"/>
    </row>
    <row r="36" spans="18:18" x14ac:dyDescent="0.2">
      <c r="R36"/>
    </row>
    <row r="37" spans="18:18" x14ac:dyDescent="0.2">
      <c r="R37"/>
    </row>
    <row r="38" spans="18:18" x14ac:dyDescent="0.2">
      <c r="R38"/>
    </row>
    <row r="39" spans="18:18" x14ac:dyDescent="0.2">
      <c r="R39"/>
    </row>
    <row r="40" spans="18:18" x14ac:dyDescent="0.2">
      <c r="R40"/>
    </row>
    <row r="41" spans="18:18" x14ac:dyDescent="0.2">
      <c r="R41"/>
    </row>
    <row r="42" spans="18:18" x14ac:dyDescent="0.2">
      <c r="R42"/>
    </row>
    <row r="43" spans="18:18" x14ac:dyDescent="0.2">
      <c r="R43"/>
    </row>
    <row r="44" spans="18:18" x14ac:dyDescent="0.2">
      <c r="R44"/>
    </row>
    <row r="45" spans="18:18" x14ac:dyDescent="0.2">
      <c r="R45"/>
    </row>
    <row r="46" spans="18:18" x14ac:dyDescent="0.2">
      <c r="R46"/>
    </row>
    <row r="47" spans="18:18" x14ac:dyDescent="0.2">
      <c r="R47"/>
    </row>
    <row r="48" spans="18:18" x14ac:dyDescent="0.2">
      <c r="R48"/>
    </row>
    <row r="49" spans="17:21" x14ac:dyDescent="0.2">
      <c r="R49"/>
    </row>
    <row r="50" spans="17:21" x14ac:dyDescent="0.2">
      <c r="R50"/>
    </row>
    <row r="51" spans="17:21" x14ac:dyDescent="0.2">
      <c r="R51"/>
    </row>
    <row r="52" spans="17:21" x14ac:dyDescent="0.2">
      <c r="R52"/>
    </row>
    <row r="53" spans="17:21" x14ac:dyDescent="0.2">
      <c r="R53"/>
    </row>
    <row r="54" spans="17:21" x14ac:dyDescent="0.2">
      <c r="R54"/>
    </row>
    <row r="55" spans="17:21" x14ac:dyDescent="0.2">
      <c r="R55"/>
    </row>
    <row r="56" spans="17:21" x14ac:dyDescent="0.2">
      <c r="R56"/>
    </row>
    <row r="57" spans="17:21" x14ac:dyDescent="0.2">
      <c r="R57"/>
    </row>
    <row r="58" spans="17:21" x14ac:dyDescent="0.2">
      <c r="R58"/>
    </row>
    <row r="59" spans="17:21" x14ac:dyDescent="0.2">
      <c r="R59"/>
    </row>
    <row r="60" spans="17:21" x14ac:dyDescent="0.2">
      <c r="R60"/>
    </row>
    <row r="61" spans="17:21" x14ac:dyDescent="0.2">
      <c r="R61"/>
    </row>
    <row r="62" spans="17:21" x14ac:dyDescent="0.2">
      <c r="Q62">
        <f t="shared" ref="Q62:Q104" si="1">Q61+DELTA</f>
        <v>0</v>
      </c>
      <c r="R62" s="14" t="e">
        <f t="shared" ref="R62:R71" si="2">ARL*(EXP(Q62*CRL))*(Q62+DRL)/(Q62+BRL)</f>
        <v>#DIV/0!</v>
      </c>
      <c r="S62">
        <f t="shared" ref="S62" si="3">Q62</f>
        <v>0</v>
      </c>
      <c r="T62" s="14" t="e">
        <f t="shared" ref="T62:T71" si="4">ART*(EXP(S62*CRT))*((S62+DRT)/(S62+BRT))</f>
        <v>#DIV/0!</v>
      </c>
      <c r="U62" t="e">
        <f t="shared" ref="U62:U71" si="5">R62+FRAC*T62</f>
        <v>#DIV/0!</v>
      </c>
    </row>
    <row r="63" spans="17:21" x14ac:dyDescent="0.2">
      <c r="Q63">
        <f t="shared" si="1"/>
        <v>0</v>
      </c>
      <c r="R63" s="14" t="e">
        <f t="shared" si="2"/>
        <v>#DIV/0!</v>
      </c>
      <c r="S63">
        <f t="shared" ref="S63:S88" si="6">Q63</f>
        <v>0</v>
      </c>
      <c r="T63" s="14" t="e">
        <f t="shared" si="4"/>
        <v>#DIV/0!</v>
      </c>
      <c r="U63" t="e">
        <f t="shared" si="5"/>
        <v>#DIV/0!</v>
      </c>
    </row>
    <row r="64" spans="17:21" x14ac:dyDescent="0.2">
      <c r="Q64">
        <f t="shared" si="1"/>
        <v>0</v>
      </c>
      <c r="R64" s="14" t="e">
        <f t="shared" si="2"/>
        <v>#DIV/0!</v>
      </c>
      <c r="S64">
        <f t="shared" si="6"/>
        <v>0</v>
      </c>
      <c r="T64" s="14" t="e">
        <f t="shared" si="4"/>
        <v>#DIV/0!</v>
      </c>
      <c r="U64" t="e">
        <f t="shared" si="5"/>
        <v>#DIV/0!</v>
      </c>
    </row>
    <row r="65" spans="17:21" x14ac:dyDescent="0.2">
      <c r="Q65">
        <f t="shared" si="1"/>
        <v>0</v>
      </c>
      <c r="R65" s="14" t="e">
        <f t="shared" si="2"/>
        <v>#DIV/0!</v>
      </c>
      <c r="S65">
        <f t="shared" si="6"/>
        <v>0</v>
      </c>
      <c r="T65" s="14" t="e">
        <f t="shared" si="4"/>
        <v>#DIV/0!</v>
      </c>
      <c r="U65" t="e">
        <f t="shared" si="5"/>
        <v>#DIV/0!</v>
      </c>
    </row>
    <row r="66" spans="17:21" x14ac:dyDescent="0.2">
      <c r="Q66">
        <f t="shared" si="1"/>
        <v>0</v>
      </c>
      <c r="R66" s="14" t="e">
        <f t="shared" si="2"/>
        <v>#DIV/0!</v>
      </c>
      <c r="S66">
        <f t="shared" si="6"/>
        <v>0</v>
      </c>
      <c r="T66" s="14" t="e">
        <f t="shared" si="4"/>
        <v>#DIV/0!</v>
      </c>
      <c r="U66" t="e">
        <f t="shared" si="5"/>
        <v>#DIV/0!</v>
      </c>
    </row>
    <row r="67" spans="17:21" x14ac:dyDescent="0.2">
      <c r="Q67">
        <f t="shared" si="1"/>
        <v>0</v>
      </c>
      <c r="R67" s="14" t="e">
        <f t="shared" si="2"/>
        <v>#DIV/0!</v>
      </c>
      <c r="S67">
        <f t="shared" si="6"/>
        <v>0</v>
      </c>
      <c r="T67" s="14" t="e">
        <f t="shared" si="4"/>
        <v>#DIV/0!</v>
      </c>
      <c r="U67" t="e">
        <f t="shared" si="5"/>
        <v>#DIV/0!</v>
      </c>
    </row>
    <row r="68" spans="17:21" x14ac:dyDescent="0.2">
      <c r="Q68">
        <f t="shared" si="1"/>
        <v>0</v>
      </c>
      <c r="R68" s="14" t="e">
        <f t="shared" si="2"/>
        <v>#DIV/0!</v>
      </c>
      <c r="S68">
        <f t="shared" si="6"/>
        <v>0</v>
      </c>
      <c r="T68" s="14" t="e">
        <f t="shared" si="4"/>
        <v>#DIV/0!</v>
      </c>
      <c r="U68" t="e">
        <f t="shared" si="5"/>
        <v>#DIV/0!</v>
      </c>
    </row>
    <row r="69" spans="17:21" x14ac:dyDescent="0.2">
      <c r="Q69">
        <f t="shared" si="1"/>
        <v>0</v>
      </c>
      <c r="R69" s="14" t="e">
        <f t="shared" si="2"/>
        <v>#DIV/0!</v>
      </c>
      <c r="S69">
        <f t="shared" si="6"/>
        <v>0</v>
      </c>
      <c r="T69" s="14" t="e">
        <f t="shared" si="4"/>
        <v>#DIV/0!</v>
      </c>
      <c r="U69" t="e">
        <f t="shared" si="5"/>
        <v>#DIV/0!</v>
      </c>
    </row>
    <row r="70" spans="17:21" x14ac:dyDescent="0.2">
      <c r="Q70">
        <f t="shared" si="1"/>
        <v>0</v>
      </c>
      <c r="R70" s="14" t="e">
        <f t="shared" si="2"/>
        <v>#DIV/0!</v>
      </c>
      <c r="S70">
        <f t="shared" si="6"/>
        <v>0</v>
      </c>
      <c r="T70" s="14" t="e">
        <f t="shared" si="4"/>
        <v>#DIV/0!</v>
      </c>
      <c r="U70" t="e">
        <f t="shared" si="5"/>
        <v>#DIV/0!</v>
      </c>
    </row>
    <row r="71" spans="17:21" x14ac:dyDescent="0.2">
      <c r="Q71">
        <f t="shared" si="1"/>
        <v>0</v>
      </c>
      <c r="R71" s="14" t="e">
        <f t="shared" si="2"/>
        <v>#DIV/0!</v>
      </c>
      <c r="S71">
        <f t="shared" si="6"/>
        <v>0</v>
      </c>
      <c r="T71" s="14" t="e">
        <f t="shared" si="4"/>
        <v>#DIV/0!</v>
      </c>
      <c r="U71" t="e">
        <f t="shared" si="5"/>
        <v>#DIV/0!</v>
      </c>
    </row>
    <row r="72" spans="17:21" x14ac:dyDescent="0.2">
      <c r="Q72">
        <f t="shared" si="1"/>
        <v>0</v>
      </c>
      <c r="R72" s="14" t="e">
        <f t="shared" ref="R72:R88" si="7">ARL*(EXP(Q72*CRL))*(Q72+DRL)/(Q72+BRL)</f>
        <v>#DIV/0!</v>
      </c>
      <c r="S72">
        <f t="shared" si="6"/>
        <v>0</v>
      </c>
      <c r="T72" s="14" t="e">
        <f t="shared" ref="T72:T88" si="8">ART*(EXP(S72*CRT))*((S72+DRT)/(S72+BRT))</f>
        <v>#DIV/0!</v>
      </c>
      <c r="U72" t="e">
        <f t="shared" ref="U72:U103" si="9">R72+FRAC*T72</f>
        <v>#DIV/0!</v>
      </c>
    </row>
    <row r="73" spans="17:21" x14ac:dyDescent="0.2">
      <c r="Q73">
        <f t="shared" si="1"/>
        <v>0</v>
      </c>
      <c r="R73" s="14" t="e">
        <f t="shared" si="7"/>
        <v>#DIV/0!</v>
      </c>
      <c r="S73">
        <f t="shared" si="6"/>
        <v>0</v>
      </c>
      <c r="T73" s="14" t="e">
        <f t="shared" si="8"/>
        <v>#DIV/0!</v>
      </c>
      <c r="U73" t="e">
        <f t="shared" si="9"/>
        <v>#DIV/0!</v>
      </c>
    </row>
    <row r="74" spans="17:21" x14ac:dyDescent="0.2">
      <c r="Q74">
        <f t="shared" si="1"/>
        <v>0</v>
      </c>
      <c r="R74" s="14" t="e">
        <f t="shared" si="7"/>
        <v>#DIV/0!</v>
      </c>
      <c r="S74">
        <f t="shared" si="6"/>
        <v>0</v>
      </c>
      <c r="T74" s="14" t="e">
        <f t="shared" si="8"/>
        <v>#DIV/0!</v>
      </c>
      <c r="U74" t="e">
        <f t="shared" si="9"/>
        <v>#DIV/0!</v>
      </c>
    </row>
    <row r="75" spans="17:21" x14ac:dyDescent="0.2">
      <c r="Q75">
        <f t="shared" si="1"/>
        <v>0</v>
      </c>
      <c r="R75" s="14" t="e">
        <f t="shared" si="7"/>
        <v>#DIV/0!</v>
      </c>
      <c r="S75">
        <f t="shared" si="6"/>
        <v>0</v>
      </c>
      <c r="T75" s="14" t="e">
        <f t="shared" si="8"/>
        <v>#DIV/0!</v>
      </c>
      <c r="U75" t="e">
        <f t="shared" si="9"/>
        <v>#DIV/0!</v>
      </c>
    </row>
    <row r="76" spans="17:21" x14ac:dyDescent="0.2">
      <c r="Q76">
        <f t="shared" si="1"/>
        <v>0</v>
      </c>
      <c r="R76" s="14" t="e">
        <f t="shared" si="7"/>
        <v>#DIV/0!</v>
      </c>
      <c r="S76">
        <f t="shared" si="6"/>
        <v>0</v>
      </c>
      <c r="T76" s="14" t="e">
        <f t="shared" si="8"/>
        <v>#DIV/0!</v>
      </c>
      <c r="U76" t="e">
        <f t="shared" si="9"/>
        <v>#DIV/0!</v>
      </c>
    </row>
    <row r="77" spans="17:21" x14ac:dyDescent="0.2">
      <c r="Q77">
        <f t="shared" si="1"/>
        <v>0</v>
      </c>
      <c r="R77" s="14" t="e">
        <f t="shared" si="7"/>
        <v>#DIV/0!</v>
      </c>
      <c r="S77">
        <f t="shared" si="6"/>
        <v>0</v>
      </c>
      <c r="T77" s="14" t="e">
        <f t="shared" si="8"/>
        <v>#DIV/0!</v>
      </c>
      <c r="U77" t="e">
        <f t="shared" si="9"/>
        <v>#DIV/0!</v>
      </c>
    </row>
    <row r="78" spans="17:21" x14ac:dyDescent="0.2">
      <c r="Q78">
        <f t="shared" si="1"/>
        <v>0</v>
      </c>
      <c r="R78" s="14" t="e">
        <f t="shared" si="7"/>
        <v>#DIV/0!</v>
      </c>
      <c r="S78">
        <f t="shared" si="6"/>
        <v>0</v>
      </c>
      <c r="T78" s="14" t="e">
        <f t="shared" si="8"/>
        <v>#DIV/0!</v>
      </c>
      <c r="U78" t="e">
        <f t="shared" si="9"/>
        <v>#DIV/0!</v>
      </c>
    </row>
    <row r="79" spans="17:21" x14ac:dyDescent="0.2">
      <c r="Q79">
        <f t="shared" si="1"/>
        <v>0</v>
      </c>
      <c r="R79" s="14" t="e">
        <f t="shared" si="7"/>
        <v>#DIV/0!</v>
      </c>
      <c r="S79">
        <f t="shared" si="6"/>
        <v>0</v>
      </c>
      <c r="T79" s="14" t="e">
        <f t="shared" si="8"/>
        <v>#DIV/0!</v>
      </c>
      <c r="U79" t="e">
        <f t="shared" si="9"/>
        <v>#DIV/0!</v>
      </c>
    </row>
    <row r="80" spans="17:21" x14ac:dyDescent="0.2">
      <c r="Q80">
        <f t="shared" si="1"/>
        <v>0</v>
      </c>
      <c r="R80" s="14" t="e">
        <f t="shared" si="7"/>
        <v>#DIV/0!</v>
      </c>
      <c r="S80">
        <f t="shared" si="6"/>
        <v>0</v>
      </c>
      <c r="T80" s="14" t="e">
        <f t="shared" si="8"/>
        <v>#DIV/0!</v>
      </c>
      <c r="U80" t="e">
        <f t="shared" si="9"/>
        <v>#DIV/0!</v>
      </c>
    </row>
    <row r="81" spans="17:21" x14ac:dyDescent="0.2">
      <c r="Q81">
        <f t="shared" si="1"/>
        <v>0</v>
      </c>
      <c r="R81" s="14" t="e">
        <f t="shared" si="7"/>
        <v>#DIV/0!</v>
      </c>
      <c r="S81">
        <f t="shared" si="6"/>
        <v>0</v>
      </c>
      <c r="T81" s="14" t="e">
        <f t="shared" si="8"/>
        <v>#DIV/0!</v>
      </c>
      <c r="U81" t="e">
        <f t="shared" si="9"/>
        <v>#DIV/0!</v>
      </c>
    </row>
    <row r="82" spans="17:21" x14ac:dyDescent="0.2">
      <c r="Q82">
        <f t="shared" si="1"/>
        <v>0</v>
      </c>
      <c r="R82" s="14" t="e">
        <f t="shared" si="7"/>
        <v>#DIV/0!</v>
      </c>
      <c r="S82">
        <f t="shared" si="6"/>
        <v>0</v>
      </c>
      <c r="T82" s="14" t="e">
        <f t="shared" si="8"/>
        <v>#DIV/0!</v>
      </c>
      <c r="U82" t="e">
        <f t="shared" si="9"/>
        <v>#DIV/0!</v>
      </c>
    </row>
    <row r="83" spans="17:21" x14ac:dyDescent="0.2">
      <c r="Q83">
        <f t="shared" si="1"/>
        <v>0</v>
      </c>
      <c r="R83" s="14" t="e">
        <f t="shared" si="7"/>
        <v>#DIV/0!</v>
      </c>
      <c r="S83">
        <f t="shared" si="6"/>
        <v>0</v>
      </c>
      <c r="T83" s="14" t="e">
        <f t="shared" si="8"/>
        <v>#DIV/0!</v>
      </c>
      <c r="U83" t="e">
        <f t="shared" si="9"/>
        <v>#DIV/0!</v>
      </c>
    </row>
    <row r="84" spans="17:21" x14ac:dyDescent="0.2">
      <c r="Q84">
        <f t="shared" si="1"/>
        <v>0</v>
      </c>
      <c r="R84" s="14" t="e">
        <f t="shared" si="7"/>
        <v>#DIV/0!</v>
      </c>
      <c r="S84">
        <f t="shared" si="6"/>
        <v>0</v>
      </c>
      <c r="T84" s="14" t="e">
        <f t="shared" si="8"/>
        <v>#DIV/0!</v>
      </c>
      <c r="U84" t="e">
        <f t="shared" si="9"/>
        <v>#DIV/0!</v>
      </c>
    </row>
    <row r="85" spans="17:21" x14ac:dyDescent="0.2">
      <c r="Q85">
        <f t="shared" si="1"/>
        <v>0</v>
      </c>
      <c r="R85" s="14" t="e">
        <f t="shared" si="7"/>
        <v>#DIV/0!</v>
      </c>
      <c r="S85">
        <f t="shared" si="6"/>
        <v>0</v>
      </c>
      <c r="T85" s="14" t="e">
        <f t="shared" si="8"/>
        <v>#DIV/0!</v>
      </c>
      <c r="U85" t="e">
        <f t="shared" si="9"/>
        <v>#DIV/0!</v>
      </c>
    </row>
    <row r="86" spans="17:21" x14ac:dyDescent="0.2">
      <c r="Q86">
        <f t="shared" si="1"/>
        <v>0</v>
      </c>
      <c r="R86" s="14" t="e">
        <f t="shared" si="7"/>
        <v>#DIV/0!</v>
      </c>
      <c r="S86">
        <f t="shared" si="6"/>
        <v>0</v>
      </c>
      <c r="T86" s="14" t="e">
        <f t="shared" si="8"/>
        <v>#DIV/0!</v>
      </c>
      <c r="U86" t="e">
        <f t="shared" si="9"/>
        <v>#DIV/0!</v>
      </c>
    </row>
    <row r="87" spans="17:21" x14ac:dyDescent="0.2">
      <c r="Q87">
        <f t="shared" si="1"/>
        <v>0</v>
      </c>
      <c r="R87" s="14" t="e">
        <f t="shared" si="7"/>
        <v>#DIV/0!</v>
      </c>
      <c r="S87">
        <f t="shared" si="6"/>
        <v>0</v>
      </c>
      <c r="T87" s="14" t="e">
        <f t="shared" si="8"/>
        <v>#DIV/0!</v>
      </c>
      <c r="U87" t="e">
        <f t="shared" si="9"/>
        <v>#DIV/0!</v>
      </c>
    </row>
    <row r="88" spans="17:21" x14ac:dyDescent="0.2">
      <c r="Q88">
        <f t="shared" si="1"/>
        <v>0</v>
      </c>
      <c r="R88" s="14" t="e">
        <f t="shared" si="7"/>
        <v>#DIV/0!</v>
      </c>
      <c r="S88">
        <f t="shared" si="6"/>
        <v>0</v>
      </c>
      <c r="T88" s="14" t="e">
        <f t="shared" si="8"/>
        <v>#DIV/0!</v>
      </c>
      <c r="U88" t="e">
        <f t="shared" si="9"/>
        <v>#DIV/0!</v>
      </c>
    </row>
    <row r="89" spans="17:21" x14ac:dyDescent="0.2">
      <c r="Q89">
        <f t="shared" si="1"/>
        <v>0</v>
      </c>
      <c r="R89" s="14" t="e">
        <f t="shared" ref="R89:R152" si="10">ARL*(EXP(Q89*CRL))*(Q89+DRL)/(Q89+BRL)</f>
        <v>#DIV/0!</v>
      </c>
      <c r="S89">
        <f t="shared" ref="S89:S152" si="11">Q89</f>
        <v>0</v>
      </c>
      <c r="T89" s="14" t="e">
        <f t="shared" ref="T89:T152" si="12">ART*(EXP(S89*CRT))*((S89+DRT)/(S89+BRT))</f>
        <v>#DIV/0!</v>
      </c>
      <c r="U89" t="e">
        <f t="shared" si="9"/>
        <v>#DIV/0!</v>
      </c>
    </row>
    <row r="90" spans="17:21" x14ac:dyDescent="0.2">
      <c r="Q90">
        <f t="shared" si="1"/>
        <v>0</v>
      </c>
      <c r="R90" s="14" t="e">
        <f t="shared" si="10"/>
        <v>#DIV/0!</v>
      </c>
      <c r="S90">
        <f t="shared" si="11"/>
        <v>0</v>
      </c>
      <c r="T90" s="14" t="e">
        <f t="shared" si="12"/>
        <v>#DIV/0!</v>
      </c>
      <c r="U90" t="e">
        <f t="shared" si="9"/>
        <v>#DIV/0!</v>
      </c>
    </row>
    <row r="91" spans="17:21" x14ac:dyDescent="0.2">
      <c r="Q91">
        <f t="shared" si="1"/>
        <v>0</v>
      </c>
      <c r="R91" s="14" t="e">
        <f t="shared" si="10"/>
        <v>#DIV/0!</v>
      </c>
      <c r="S91">
        <f t="shared" si="11"/>
        <v>0</v>
      </c>
      <c r="T91" s="14" t="e">
        <f t="shared" si="12"/>
        <v>#DIV/0!</v>
      </c>
      <c r="U91" t="e">
        <f t="shared" si="9"/>
        <v>#DIV/0!</v>
      </c>
    </row>
    <row r="92" spans="17:21" x14ac:dyDescent="0.2">
      <c r="Q92">
        <f t="shared" si="1"/>
        <v>0</v>
      </c>
      <c r="R92" s="14" t="e">
        <f t="shared" si="10"/>
        <v>#DIV/0!</v>
      </c>
      <c r="S92">
        <f t="shared" si="11"/>
        <v>0</v>
      </c>
      <c r="T92" s="14" t="e">
        <f t="shared" si="12"/>
        <v>#DIV/0!</v>
      </c>
      <c r="U92" t="e">
        <f t="shared" si="9"/>
        <v>#DIV/0!</v>
      </c>
    </row>
    <row r="93" spans="17:21" x14ac:dyDescent="0.2">
      <c r="Q93">
        <f t="shared" si="1"/>
        <v>0</v>
      </c>
      <c r="R93" s="14" t="e">
        <f t="shared" si="10"/>
        <v>#DIV/0!</v>
      </c>
      <c r="S93">
        <f t="shared" si="11"/>
        <v>0</v>
      </c>
      <c r="T93" s="14" t="e">
        <f t="shared" si="12"/>
        <v>#DIV/0!</v>
      </c>
      <c r="U93" t="e">
        <f t="shared" si="9"/>
        <v>#DIV/0!</v>
      </c>
    </row>
    <row r="94" spans="17:21" x14ac:dyDescent="0.2">
      <c r="Q94">
        <f t="shared" si="1"/>
        <v>0</v>
      </c>
      <c r="R94" s="14" t="e">
        <f t="shared" si="10"/>
        <v>#DIV/0!</v>
      </c>
      <c r="S94">
        <f t="shared" si="11"/>
        <v>0</v>
      </c>
      <c r="T94" s="14" t="e">
        <f t="shared" si="12"/>
        <v>#DIV/0!</v>
      </c>
      <c r="U94" t="e">
        <f t="shared" si="9"/>
        <v>#DIV/0!</v>
      </c>
    </row>
    <row r="95" spans="17:21" x14ac:dyDescent="0.2">
      <c r="Q95">
        <f t="shared" si="1"/>
        <v>0</v>
      </c>
      <c r="R95" s="14" t="e">
        <f t="shared" si="10"/>
        <v>#DIV/0!</v>
      </c>
      <c r="S95">
        <f t="shared" si="11"/>
        <v>0</v>
      </c>
      <c r="T95" s="14" t="e">
        <f t="shared" si="12"/>
        <v>#DIV/0!</v>
      </c>
      <c r="U95" t="e">
        <f t="shared" si="9"/>
        <v>#DIV/0!</v>
      </c>
    </row>
    <row r="96" spans="17:21" x14ac:dyDescent="0.2">
      <c r="Q96">
        <f t="shared" si="1"/>
        <v>0</v>
      </c>
      <c r="R96" s="14" t="e">
        <f t="shared" si="10"/>
        <v>#DIV/0!</v>
      </c>
      <c r="S96">
        <f t="shared" si="11"/>
        <v>0</v>
      </c>
      <c r="T96" s="14" t="e">
        <f t="shared" si="12"/>
        <v>#DIV/0!</v>
      </c>
      <c r="U96" t="e">
        <f t="shared" si="9"/>
        <v>#DIV/0!</v>
      </c>
    </row>
    <row r="97" spans="17:21" x14ac:dyDescent="0.2">
      <c r="Q97">
        <f t="shared" si="1"/>
        <v>0</v>
      </c>
      <c r="R97" s="14" t="e">
        <f t="shared" si="10"/>
        <v>#DIV/0!</v>
      </c>
      <c r="S97">
        <f t="shared" si="11"/>
        <v>0</v>
      </c>
      <c r="T97" s="14" t="e">
        <f t="shared" si="12"/>
        <v>#DIV/0!</v>
      </c>
      <c r="U97" t="e">
        <f t="shared" si="9"/>
        <v>#DIV/0!</v>
      </c>
    </row>
    <row r="98" spans="17:21" x14ac:dyDescent="0.2">
      <c r="Q98">
        <f t="shared" si="1"/>
        <v>0</v>
      </c>
      <c r="R98" s="14" t="e">
        <f t="shared" si="10"/>
        <v>#DIV/0!</v>
      </c>
      <c r="S98">
        <f t="shared" si="11"/>
        <v>0</v>
      </c>
      <c r="T98" s="14" t="e">
        <f t="shared" si="12"/>
        <v>#DIV/0!</v>
      </c>
      <c r="U98" t="e">
        <f t="shared" si="9"/>
        <v>#DIV/0!</v>
      </c>
    </row>
    <row r="99" spans="17:21" x14ac:dyDescent="0.2">
      <c r="Q99">
        <f t="shared" si="1"/>
        <v>0</v>
      </c>
      <c r="R99" s="14" t="e">
        <f t="shared" si="10"/>
        <v>#DIV/0!</v>
      </c>
      <c r="S99">
        <f t="shared" si="11"/>
        <v>0</v>
      </c>
      <c r="T99" s="14" t="e">
        <f t="shared" si="12"/>
        <v>#DIV/0!</v>
      </c>
      <c r="U99" t="e">
        <f t="shared" si="9"/>
        <v>#DIV/0!</v>
      </c>
    </row>
    <row r="100" spans="17:21" x14ac:dyDescent="0.2">
      <c r="Q100">
        <f t="shared" si="1"/>
        <v>0</v>
      </c>
      <c r="R100" s="14" t="e">
        <f t="shared" si="10"/>
        <v>#DIV/0!</v>
      </c>
      <c r="S100">
        <f t="shared" si="11"/>
        <v>0</v>
      </c>
      <c r="T100" s="14" t="e">
        <f t="shared" si="12"/>
        <v>#DIV/0!</v>
      </c>
      <c r="U100" t="e">
        <f t="shared" si="9"/>
        <v>#DIV/0!</v>
      </c>
    </row>
    <row r="101" spans="17:21" x14ac:dyDescent="0.2">
      <c r="Q101">
        <f t="shared" si="1"/>
        <v>0</v>
      </c>
      <c r="R101" s="14" t="e">
        <f t="shared" si="10"/>
        <v>#DIV/0!</v>
      </c>
      <c r="S101">
        <f t="shared" si="11"/>
        <v>0</v>
      </c>
      <c r="T101" s="14" t="e">
        <f t="shared" si="12"/>
        <v>#DIV/0!</v>
      </c>
      <c r="U101" t="e">
        <f t="shared" si="9"/>
        <v>#DIV/0!</v>
      </c>
    </row>
    <row r="102" spans="17:21" x14ac:dyDescent="0.2">
      <c r="Q102">
        <f t="shared" si="1"/>
        <v>0</v>
      </c>
      <c r="R102" s="14" t="e">
        <f t="shared" si="10"/>
        <v>#DIV/0!</v>
      </c>
      <c r="S102">
        <f t="shared" si="11"/>
        <v>0</v>
      </c>
      <c r="T102" s="14" t="e">
        <f t="shared" si="12"/>
        <v>#DIV/0!</v>
      </c>
      <c r="U102" t="e">
        <f t="shared" si="9"/>
        <v>#DIV/0!</v>
      </c>
    </row>
    <row r="103" spans="17:21" x14ac:dyDescent="0.2">
      <c r="Q103">
        <f t="shared" si="1"/>
        <v>0</v>
      </c>
      <c r="R103" s="14" t="e">
        <f t="shared" si="10"/>
        <v>#DIV/0!</v>
      </c>
      <c r="S103">
        <f t="shared" si="11"/>
        <v>0</v>
      </c>
      <c r="T103" s="14" t="e">
        <f t="shared" si="12"/>
        <v>#DIV/0!</v>
      </c>
      <c r="U103" t="e">
        <f t="shared" si="9"/>
        <v>#DIV/0!</v>
      </c>
    </row>
    <row r="104" spans="17:21" x14ac:dyDescent="0.2">
      <c r="Q104">
        <f t="shared" si="1"/>
        <v>0</v>
      </c>
      <c r="R104" s="14" t="e">
        <f t="shared" si="10"/>
        <v>#DIV/0!</v>
      </c>
      <c r="S104">
        <f t="shared" si="11"/>
        <v>0</v>
      </c>
      <c r="T104" s="14" t="e">
        <f t="shared" si="12"/>
        <v>#DIV/0!</v>
      </c>
      <c r="U104" t="e">
        <f t="shared" ref="U104:U135" si="13">R104+FRAC*T104</f>
        <v>#DIV/0!</v>
      </c>
    </row>
    <row r="105" spans="17:21" x14ac:dyDescent="0.2">
      <c r="Q105">
        <f t="shared" ref="Q105:Q153" si="14">Q104+DELTA</f>
        <v>0</v>
      </c>
      <c r="R105" s="14" t="e">
        <f t="shared" si="10"/>
        <v>#DIV/0!</v>
      </c>
      <c r="S105">
        <f t="shared" si="11"/>
        <v>0</v>
      </c>
      <c r="T105" s="14" t="e">
        <f t="shared" si="12"/>
        <v>#DIV/0!</v>
      </c>
      <c r="U105" t="e">
        <f t="shared" si="13"/>
        <v>#DIV/0!</v>
      </c>
    </row>
    <row r="106" spans="17:21" x14ac:dyDescent="0.2">
      <c r="Q106">
        <f t="shared" si="14"/>
        <v>0</v>
      </c>
      <c r="R106" s="14" t="e">
        <f t="shared" si="10"/>
        <v>#DIV/0!</v>
      </c>
      <c r="S106">
        <f t="shared" si="11"/>
        <v>0</v>
      </c>
      <c r="T106" s="14" t="e">
        <f t="shared" si="12"/>
        <v>#DIV/0!</v>
      </c>
      <c r="U106" t="e">
        <f t="shared" si="13"/>
        <v>#DIV/0!</v>
      </c>
    </row>
    <row r="107" spans="17:21" x14ac:dyDescent="0.2">
      <c r="Q107">
        <f t="shared" si="14"/>
        <v>0</v>
      </c>
      <c r="R107" s="14" t="e">
        <f t="shared" si="10"/>
        <v>#DIV/0!</v>
      </c>
      <c r="S107">
        <f t="shared" si="11"/>
        <v>0</v>
      </c>
      <c r="T107" s="14" t="e">
        <f t="shared" si="12"/>
        <v>#DIV/0!</v>
      </c>
      <c r="U107" t="e">
        <f t="shared" si="13"/>
        <v>#DIV/0!</v>
      </c>
    </row>
    <row r="108" spans="17:21" x14ac:dyDescent="0.2">
      <c r="Q108">
        <f t="shared" si="14"/>
        <v>0</v>
      </c>
      <c r="R108" s="14" t="e">
        <f t="shared" si="10"/>
        <v>#DIV/0!</v>
      </c>
      <c r="S108">
        <f t="shared" si="11"/>
        <v>0</v>
      </c>
      <c r="T108" s="14" t="e">
        <f t="shared" si="12"/>
        <v>#DIV/0!</v>
      </c>
      <c r="U108" t="e">
        <f t="shared" si="13"/>
        <v>#DIV/0!</v>
      </c>
    </row>
    <row r="109" spans="17:21" x14ac:dyDescent="0.2">
      <c r="Q109">
        <f t="shared" si="14"/>
        <v>0</v>
      </c>
      <c r="R109" s="14" t="e">
        <f t="shared" si="10"/>
        <v>#DIV/0!</v>
      </c>
      <c r="S109">
        <f t="shared" si="11"/>
        <v>0</v>
      </c>
      <c r="T109" s="14" t="e">
        <f t="shared" si="12"/>
        <v>#DIV/0!</v>
      </c>
      <c r="U109" t="e">
        <f t="shared" si="13"/>
        <v>#DIV/0!</v>
      </c>
    </row>
    <row r="110" spans="17:21" x14ac:dyDescent="0.2">
      <c r="Q110">
        <f t="shared" si="14"/>
        <v>0</v>
      </c>
      <c r="R110" s="14" t="e">
        <f t="shared" si="10"/>
        <v>#DIV/0!</v>
      </c>
      <c r="S110">
        <f t="shared" si="11"/>
        <v>0</v>
      </c>
      <c r="T110" s="14" t="e">
        <f t="shared" si="12"/>
        <v>#DIV/0!</v>
      </c>
      <c r="U110" t="e">
        <f t="shared" si="13"/>
        <v>#DIV/0!</v>
      </c>
    </row>
    <row r="111" spans="17:21" x14ac:dyDescent="0.2">
      <c r="Q111">
        <f t="shared" si="14"/>
        <v>0</v>
      </c>
      <c r="R111" s="14" t="e">
        <f t="shared" si="10"/>
        <v>#DIV/0!</v>
      </c>
      <c r="S111">
        <f t="shared" si="11"/>
        <v>0</v>
      </c>
      <c r="T111" s="14" t="e">
        <f t="shared" si="12"/>
        <v>#DIV/0!</v>
      </c>
      <c r="U111" t="e">
        <f t="shared" si="13"/>
        <v>#DIV/0!</v>
      </c>
    </row>
    <row r="112" spans="17:21" x14ac:dyDescent="0.2">
      <c r="Q112">
        <f t="shared" si="14"/>
        <v>0</v>
      </c>
      <c r="R112" s="14" t="e">
        <f t="shared" si="10"/>
        <v>#DIV/0!</v>
      </c>
      <c r="S112">
        <f t="shared" si="11"/>
        <v>0</v>
      </c>
      <c r="T112" s="14" t="e">
        <f t="shared" si="12"/>
        <v>#DIV/0!</v>
      </c>
      <c r="U112" t="e">
        <f t="shared" si="13"/>
        <v>#DIV/0!</v>
      </c>
    </row>
    <row r="113" spans="17:21" x14ac:dyDescent="0.2">
      <c r="Q113">
        <f t="shared" si="14"/>
        <v>0</v>
      </c>
      <c r="R113" s="14" t="e">
        <f t="shared" si="10"/>
        <v>#DIV/0!</v>
      </c>
      <c r="S113">
        <f t="shared" si="11"/>
        <v>0</v>
      </c>
      <c r="T113" s="14" t="e">
        <f t="shared" si="12"/>
        <v>#DIV/0!</v>
      </c>
      <c r="U113" t="e">
        <f t="shared" si="13"/>
        <v>#DIV/0!</v>
      </c>
    </row>
    <row r="114" spans="17:21" x14ac:dyDescent="0.2">
      <c r="Q114">
        <f t="shared" si="14"/>
        <v>0</v>
      </c>
      <c r="R114" s="14" t="e">
        <f t="shared" si="10"/>
        <v>#DIV/0!</v>
      </c>
      <c r="S114">
        <f t="shared" si="11"/>
        <v>0</v>
      </c>
      <c r="T114" s="14" t="e">
        <f t="shared" si="12"/>
        <v>#DIV/0!</v>
      </c>
      <c r="U114" t="e">
        <f t="shared" si="13"/>
        <v>#DIV/0!</v>
      </c>
    </row>
    <row r="115" spans="17:21" x14ac:dyDescent="0.2">
      <c r="Q115">
        <f t="shared" si="14"/>
        <v>0</v>
      </c>
      <c r="R115" s="14" t="e">
        <f t="shared" si="10"/>
        <v>#DIV/0!</v>
      </c>
      <c r="S115">
        <f t="shared" si="11"/>
        <v>0</v>
      </c>
      <c r="T115" s="14" t="e">
        <f t="shared" si="12"/>
        <v>#DIV/0!</v>
      </c>
      <c r="U115" t="e">
        <f t="shared" si="13"/>
        <v>#DIV/0!</v>
      </c>
    </row>
    <row r="116" spans="17:21" x14ac:dyDescent="0.2">
      <c r="Q116">
        <f t="shared" si="14"/>
        <v>0</v>
      </c>
      <c r="R116" s="14" t="e">
        <f t="shared" si="10"/>
        <v>#DIV/0!</v>
      </c>
      <c r="S116">
        <f t="shared" si="11"/>
        <v>0</v>
      </c>
      <c r="T116" s="14" t="e">
        <f t="shared" si="12"/>
        <v>#DIV/0!</v>
      </c>
      <c r="U116" t="e">
        <f t="shared" si="13"/>
        <v>#DIV/0!</v>
      </c>
    </row>
    <row r="117" spans="17:21" x14ac:dyDescent="0.2">
      <c r="Q117">
        <f t="shared" si="14"/>
        <v>0</v>
      </c>
      <c r="R117" s="14" t="e">
        <f t="shared" si="10"/>
        <v>#DIV/0!</v>
      </c>
      <c r="S117">
        <f t="shared" si="11"/>
        <v>0</v>
      </c>
      <c r="T117" s="14" t="e">
        <f t="shared" si="12"/>
        <v>#DIV/0!</v>
      </c>
      <c r="U117" t="e">
        <f t="shared" si="13"/>
        <v>#DIV/0!</v>
      </c>
    </row>
    <row r="118" spans="17:21" x14ac:dyDescent="0.2">
      <c r="Q118">
        <f t="shared" si="14"/>
        <v>0</v>
      </c>
      <c r="R118" s="14" t="e">
        <f t="shared" si="10"/>
        <v>#DIV/0!</v>
      </c>
      <c r="S118">
        <f t="shared" si="11"/>
        <v>0</v>
      </c>
      <c r="T118" s="14" t="e">
        <f t="shared" si="12"/>
        <v>#DIV/0!</v>
      </c>
      <c r="U118" t="e">
        <f t="shared" si="13"/>
        <v>#DIV/0!</v>
      </c>
    </row>
    <row r="119" spans="17:21" x14ac:dyDescent="0.2">
      <c r="Q119">
        <f t="shared" si="14"/>
        <v>0</v>
      </c>
      <c r="R119" s="14" t="e">
        <f t="shared" si="10"/>
        <v>#DIV/0!</v>
      </c>
      <c r="S119">
        <f t="shared" si="11"/>
        <v>0</v>
      </c>
      <c r="T119" s="14" t="e">
        <f t="shared" si="12"/>
        <v>#DIV/0!</v>
      </c>
      <c r="U119" t="e">
        <f t="shared" si="13"/>
        <v>#DIV/0!</v>
      </c>
    </row>
    <row r="120" spans="17:21" x14ac:dyDescent="0.2">
      <c r="Q120">
        <f t="shared" si="14"/>
        <v>0</v>
      </c>
      <c r="R120" s="14" t="e">
        <f t="shared" si="10"/>
        <v>#DIV/0!</v>
      </c>
      <c r="S120">
        <f t="shared" si="11"/>
        <v>0</v>
      </c>
      <c r="T120" s="14" t="e">
        <f t="shared" si="12"/>
        <v>#DIV/0!</v>
      </c>
      <c r="U120" t="e">
        <f t="shared" si="13"/>
        <v>#DIV/0!</v>
      </c>
    </row>
    <row r="121" spans="17:21" x14ac:dyDescent="0.2">
      <c r="Q121">
        <f t="shared" si="14"/>
        <v>0</v>
      </c>
      <c r="R121" s="14" t="e">
        <f t="shared" si="10"/>
        <v>#DIV/0!</v>
      </c>
      <c r="S121">
        <f t="shared" si="11"/>
        <v>0</v>
      </c>
      <c r="T121" s="14" t="e">
        <f t="shared" si="12"/>
        <v>#DIV/0!</v>
      </c>
      <c r="U121" t="e">
        <f t="shared" si="13"/>
        <v>#DIV/0!</v>
      </c>
    </row>
    <row r="122" spans="17:21" x14ac:dyDescent="0.2">
      <c r="Q122">
        <f t="shared" si="14"/>
        <v>0</v>
      </c>
      <c r="R122" s="14" t="e">
        <f t="shared" si="10"/>
        <v>#DIV/0!</v>
      </c>
      <c r="S122">
        <f t="shared" si="11"/>
        <v>0</v>
      </c>
      <c r="T122" s="14" t="e">
        <f t="shared" si="12"/>
        <v>#DIV/0!</v>
      </c>
      <c r="U122" t="e">
        <f t="shared" si="13"/>
        <v>#DIV/0!</v>
      </c>
    </row>
    <row r="123" spans="17:21" x14ac:dyDescent="0.2">
      <c r="Q123">
        <f t="shared" si="14"/>
        <v>0</v>
      </c>
      <c r="R123" s="14" t="e">
        <f t="shared" si="10"/>
        <v>#DIV/0!</v>
      </c>
      <c r="S123">
        <f t="shared" si="11"/>
        <v>0</v>
      </c>
      <c r="T123" s="14" t="e">
        <f t="shared" si="12"/>
        <v>#DIV/0!</v>
      </c>
      <c r="U123" t="e">
        <f t="shared" si="13"/>
        <v>#DIV/0!</v>
      </c>
    </row>
    <row r="124" spans="17:21" x14ac:dyDescent="0.2">
      <c r="Q124">
        <f t="shared" si="14"/>
        <v>0</v>
      </c>
      <c r="R124" s="14" t="e">
        <f t="shared" si="10"/>
        <v>#DIV/0!</v>
      </c>
      <c r="S124">
        <f t="shared" si="11"/>
        <v>0</v>
      </c>
      <c r="T124" s="14" t="e">
        <f t="shared" si="12"/>
        <v>#DIV/0!</v>
      </c>
      <c r="U124" t="e">
        <f t="shared" si="13"/>
        <v>#DIV/0!</v>
      </c>
    </row>
    <row r="125" spans="17:21" x14ac:dyDescent="0.2">
      <c r="Q125">
        <f t="shared" si="14"/>
        <v>0</v>
      </c>
      <c r="R125" s="14" t="e">
        <f t="shared" si="10"/>
        <v>#DIV/0!</v>
      </c>
      <c r="S125">
        <f t="shared" si="11"/>
        <v>0</v>
      </c>
      <c r="T125" s="14" t="e">
        <f t="shared" si="12"/>
        <v>#DIV/0!</v>
      </c>
      <c r="U125" t="e">
        <f t="shared" si="13"/>
        <v>#DIV/0!</v>
      </c>
    </row>
    <row r="126" spans="17:21" x14ac:dyDescent="0.2">
      <c r="Q126">
        <f t="shared" si="14"/>
        <v>0</v>
      </c>
      <c r="R126" s="14" t="e">
        <f t="shared" si="10"/>
        <v>#DIV/0!</v>
      </c>
      <c r="S126">
        <f t="shared" si="11"/>
        <v>0</v>
      </c>
      <c r="T126" s="14" t="e">
        <f t="shared" si="12"/>
        <v>#DIV/0!</v>
      </c>
      <c r="U126" t="e">
        <f t="shared" si="13"/>
        <v>#DIV/0!</v>
      </c>
    </row>
    <row r="127" spans="17:21" x14ac:dyDescent="0.2">
      <c r="Q127">
        <f t="shared" si="14"/>
        <v>0</v>
      </c>
      <c r="R127" s="14" t="e">
        <f t="shared" si="10"/>
        <v>#DIV/0!</v>
      </c>
      <c r="S127">
        <f t="shared" si="11"/>
        <v>0</v>
      </c>
      <c r="T127" s="14" t="e">
        <f t="shared" si="12"/>
        <v>#DIV/0!</v>
      </c>
      <c r="U127" t="e">
        <f t="shared" si="13"/>
        <v>#DIV/0!</v>
      </c>
    </row>
    <row r="128" spans="17:21" x14ac:dyDescent="0.2">
      <c r="Q128">
        <f t="shared" si="14"/>
        <v>0</v>
      </c>
      <c r="R128" s="14" t="e">
        <f t="shared" si="10"/>
        <v>#DIV/0!</v>
      </c>
      <c r="S128">
        <f t="shared" si="11"/>
        <v>0</v>
      </c>
      <c r="T128" s="14" t="e">
        <f t="shared" si="12"/>
        <v>#DIV/0!</v>
      </c>
      <c r="U128" t="e">
        <f t="shared" si="13"/>
        <v>#DIV/0!</v>
      </c>
    </row>
    <row r="129" spans="17:21" x14ac:dyDescent="0.2">
      <c r="Q129">
        <f t="shared" si="14"/>
        <v>0</v>
      </c>
      <c r="R129" s="14" t="e">
        <f t="shared" si="10"/>
        <v>#DIV/0!</v>
      </c>
      <c r="S129">
        <f t="shared" si="11"/>
        <v>0</v>
      </c>
      <c r="T129" s="14" t="e">
        <f t="shared" si="12"/>
        <v>#DIV/0!</v>
      </c>
      <c r="U129" t="e">
        <f t="shared" si="13"/>
        <v>#DIV/0!</v>
      </c>
    </row>
    <row r="130" spans="17:21" x14ac:dyDescent="0.2">
      <c r="Q130">
        <f t="shared" si="14"/>
        <v>0</v>
      </c>
      <c r="R130" s="14" t="e">
        <f t="shared" si="10"/>
        <v>#DIV/0!</v>
      </c>
      <c r="S130">
        <f t="shared" si="11"/>
        <v>0</v>
      </c>
      <c r="T130" s="14" t="e">
        <f t="shared" si="12"/>
        <v>#DIV/0!</v>
      </c>
      <c r="U130" t="e">
        <f t="shared" si="13"/>
        <v>#DIV/0!</v>
      </c>
    </row>
    <row r="131" spans="17:21" x14ac:dyDescent="0.2">
      <c r="Q131">
        <f t="shared" si="14"/>
        <v>0</v>
      </c>
      <c r="R131" s="14" t="e">
        <f t="shared" si="10"/>
        <v>#DIV/0!</v>
      </c>
      <c r="S131">
        <f t="shared" si="11"/>
        <v>0</v>
      </c>
      <c r="T131" s="14" t="e">
        <f t="shared" si="12"/>
        <v>#DIV/0!</v>
      </c>
      <c r="U131" t="e">
        <f t="shared" si="13"/>
        <v>#DIV/0!</v>
      </c>
    </row>
    <row r="132" spans="17:21" x14ac:dyDescent="0.2">
      <c r="Q132">
        <f t="shared" si="14"/>
        <v>0</v>
      </c>
      <c r="R132" s="14" t="e">
        <f t="shared" si="10"/>
        <v>#DIV/0!</v>
      </c>
      <c r="S132">
        <f t="shared" si="11"/>
        <v>0</v>
      </c>
      <c r="T132" s="14" t="e">
        <f t="shared" si="12"/>
        <v>#DIV/0!</v>
      </c>
      <c r="U132" t="e">
        <f t="shared" si="13"/>
        <v>#DIV/0!</v>
      </c>
    </row>
    <row r="133" spans="17:21" x14ac:dyDescent="0.2">
      <c r="Q133">
        <f t="shared" si="14"/>
        <v>0</v>
      </c>
      <c r="R133" s="14" t="e">
        <f t="shared" si="10"/>
        <v>#DIV/0!</v>
      </c>
      <c r="S133">
        <f t="shared" si="11"/>
        <v>0</v>
      </c>
      <c r="T133" s="14" t="e">
        <f t="shared" si="12"/>
        <v>#DIV/0!</v>
      </c>
      <c r="U133" t="e">
        <f t="shared" si="13"/>
        <v>#DIV/0!</v>
      </c>
    </row>
    <row r="134" spans="17:21" x14ac:dyDescent="0.2">
      <c r="Q134">
        <f t="shared" si="14"/>
        <v>0</v>
      </c>
      <c r="R134" s="14" t="e">
        <f t="shared" si="10"/>
        <v>#DIV/0!</v>
      </c>
      <c r="S134">
        <f t="shared" si="11"/>
        <v>0</v>
      </c>
      <c r="T134" s="14" t="e">
        <f t="shared" si="12"/>
        <v>#DIV/0!</v>
      </c>
      <c r="U134" t="e">
        <f t="shared" si="13"/>
        <v>#DIV/0!</v>
      </c>
    </row>
    <row r="135" spans="17:21" x14ac:dyDescent="0.2">
      <c r="Q135">
        <f t="shared" si="14"/>
        <v>0</v>
      </c>
      <c r="R135" s="14" t="e">
        <f t="shared" si="10"/>
        <v>#DIV/0!</v>
      </c>
      <c r="S135">
        <f t="shared" si="11"/>
        <v>0</v>
      </c>
      <c r="T135" s="14" t="e">
        <f t="shared" si="12"/>
        <v>#DIV/0!</v>
      </c>
      <c r="U135" t="e">
        <f t="shared" si="13"/>
        <v>#DIV/0!</v>
      </c>
    </row>
    <row r="136" spans="17:21" x14ac:dyDescent="0.2">
      <c r="Q136">
        <f t="shared" si="14"/>
        <v>0</v>
      </c>
      <c r="R136" s="14" t="e">
        <f t="shared" si="10"/>
        <v>#DIV/0!</v>
      </c>
      <c r="S136">
        <f t="shared" si="11"/>
        <v>0</v>
      </c>
      <c r="T136" s="14" t="e">
        <f t="shared" si="12"/>
        <v>#DIV/0!</v>
      </c>
      <c r="U136" t="e">
        <f t="shared" ref="U136:U153" si="15">R136+FRAC*T136</f>
        <v>#DIV/0!</v>
      </c>
    </row>
    <row r="137" spans="17:21" x14ac:dyDescent="0.2">
      <c r="Q137">
        <f t="shared" si="14"/>
        <v>0</v>
      </c>
      <c r="R137" s="14" t="e">
        <f t="shared" si="10"/>
        <v>#DIV/0!</v>
      </c>
      <c r="S137">
        <f t="shared" si="11"/>
        <v>0</v>
      </c>
      <c r="T137" s="14" t="e">
        <f t="shared" si="12"/>
        <v>#DIV/0!</v>
      </c>
      <c r="U137" t="e">
        <f t="shared" si="15"/>
        <v>#DIV/0!</v>
      </c>
    </row>
    <row r="138" spans="17:21" x14ac:dyDescent="0.2">
      <c r="Q138">
        <f t="shared" si="14"/>
        <v>0</v>
      </c>
      <c r="R138" s="14" t="e">
        <f t="shared" si="10"/>
        <v>#DIV/0!</v>
      </c>
      <c r="S138">
        <f t="shared" si="11"/>
        <v>0</v>
      </c>
      <c r="T138" s="14" t="e">
        <f t="shared" si="12"/>
        <v>#DIV/0!</v>
      </c>
      <c r="U138" t="e">
        <f t="shared" si="15"/>
        <v>#DIV/0!</v>
      </c>
    </row>
    <row r="139" spans="17:21" x14ac:dyDescent="0.2">
      <c r="Q139">
        <f t="shared" si="14"/>
        <v>0</v>
      </c>
      <c r="R139" s="14" t="e">
        <f t="shared" si="10"/>
        <v>#DIV/0!</v>
      </c>
      <c r="S139">
        <f t="shared" si="11"/>
        <v>0</v>
      </c>
      <c r="T139" s="14" t="e">
        <f t="shared" si="12"/>
        <v>#DIV/0!</v>
      </c>
      <c r="U139" t="e">
        <f t="shared" si="15"/>
        <v>#DIV/0!</v>
      </c>
    </row>
    <row r="140" spans="17:21" x14ac:dyDescent="0.2">
      <c r="Q140">
        <f t="shared" si="14"/>
        <v>0</v>
      </c>
      <c r="R140" s="14" t="e">
        <f t="shared" si="10"/>
        <v>#DIV/0!</v>
      </c>
      <c r="S140">
        <f t="shared" si="11"/>
        <v>0</v>
      </c>
      <c r="T140" s="14" t="e">
        <f t="shared" si="12"/>
        <v>#DIV/0!</v>
      </c>
      <c r="U140" t="e">
        <f t="shared" si="15"/>
        <v>#DIV/0!</v>
      </c>
    </row>
    <row r="141" spans="17:21" x14ac:dyDescent="0.2">
      <c r="Q141">
        <f t="shared" si="14"/>
        <v>0</v>
      </c>
      <c r="R141" s="14" t="e">
        <f t="shared" si="10"/>
        <v>#DIV/0!</v>
      </c>
      <c r="S141">
        <f t="shared" si="11"/>
        <v>0</v>
      </c>
      <c r="T141" s="14" t="e">
        <f t="shared" si="12"/>
        <v>#DIV/0!</v>
      </c>
      <c r="U141" t="e">
        <f t="shared" si="15"/>
        <v>#DIV/0!</v>
      </c>
    </row>
    <row r="142" spans="17:21" x14ac:dyDescent="0.2">
      <c r="Q142">
        <f t="shared" si="14"/>
        <v>0</v>
      </c>
      <c r="R142" s="14" t="e">
        <f t="shared" si="10"/>
        <v>#DIV/0!</v>
      </c>
      <c r="S142">
        <f t="shared" si="11"/>
        <v>0</v>
      </c>
      <c r="T142" s="14" t="e">
        <f t="shared" si="12"/>
        <v>#DIV/0!</v>
      </c>
      <c r="U142" t="e">
        <f t="shared" si="15"/>
        <v>#DIV/0!</v>
      </c>
    </row>
    <row r="143" spans="17:21" x14ac:dyDescent="0.2">
      <c r="Q143">
        <f t="shared" si="14"/>
        <v>0</v>
      </c>
      <c r="R143" s="14" t="e">
        <f t="shared" si="10"/>
        <v>#DIV/0!</v>
      </c>
      <c r="S143">
        <f t="shared" si="11"/>
        <v>0</v>
      </c>
      <c r="T143" s="14" t="e">
        <f t="shared" si="12"/>
        <v>#DIV/0!</v>
      </c>
      <c r="U143" t="e">
        <f t="shared" si="15"/>
        <v>#DIV/0!</v>
      </c>
    </row>
    <row r="144" spans="17:21" x14ac:dyDescent="0.2">
      <c r="Q144">
        <f t="shared" si="14"/>
        <v>0</v>
      </c>
      <c r="R144" s="14" t="e">
        <f t="shared" si="10"/>
        <v>#DIV/0!</v>
      </c>
      <c r="S144">
        <f t="shared" si="11"/>
        <v>0</v>
      </c>
      <c r="T144" s="14" t="e">
        <f t="shared" si="12"/>
        <v>#DIV/0!</v>
      </c>
      <c r="U144" t="e">
        <f t="shared" si="15"/>
        <v>#DIV/0!</v>
      </c>
    </row>
    <row r="145" spans="17:21" x14ac:dyDescent="0.2">
      <c r="Q145">
        <f t="shared" si="14"/>
        <v>0</v>
      </c>
      <c r="R145" s="14" t="e">
        <f t="shared" si="10"/>
        <v>#DIV/0!</v>
      </c>
      <c r="S145">
        <f t="shared" si="11"/>
        <v>0</v>
      </c>
      <c r="T145" s="14" t="e">
        <f t="shared" si="12"/>
        <v>#DIV/0!</v>
      </c>
      <c r="U145" t="e">
        <f t="shared" si="15"/>
        <v>#DIV/0!</v>
      </c>
    </row>
    <row r="146" spans="17:21" x14ac:dyDescent="0.2">
      <c r="Q146">
        <f t="shared" si="14"/>
        <v>0</v>
      </c>
      <c r="R146" s="14" t="e">
        <f t="shared" si="10"/>
        <v>#DIV/0!</v>
      </c>
      <c r="S146">
        <f t="shared" si="11"/>
        <v>0</v>
      </c>
      <c r="T146" s="14" t="e">
        <f t="shared" si="12"/>
        <v>#DIV/0!</v>
      </c>
      <c r="U146" t="e">
        <f t="shared" si="15"/>
        <v>#DIV/0!</v>
      </c>
    </row>
    <row r="147" spans="17:21" x14ac:dyDescent="0.2">
      <c r="Q147">
        <f t="shared" si="14"/>
        <v>0</v>
      </c>
      <c r="R147" s="14" t="e">
        <f t="shared" si="10"/>
        <v>#DIV/0!</v>
      </c>
      <c r="S147">
        <f t="shared" si="11"/>
        <v>0</v>
      </c>
      <c r="T147" s="14" t="e">
        <f t="shared" si="12"/>
        <v>#DIV/0!</v>
      </c>
      <c r="U147" t="e">
        <f t="shared" si="15"/>
        <v>#DIV/0!</v>
      </c>
    </row>
    <row r="148" spans="17:21" x14ac:dyDescent="0.2">
      <c r="Q148">
        <f t="shared" si="14"/>
        <v>0</v>
      </c>
      <c r="R148" s="14" t="e">
        <f t="shared" si="10"/>
        <v>#DIV/0!</v>
      </c>
      <c r="S148">
        <f t="shared" si="11"/>
        <v>0</v>
      </c>
      <c r="T148" s="14" t="e">
        <f t="shared" si="12"/>
        <v>#DIV/0!</v>
      </c>
      <c r="U148" t="e">
        <f t="shared" si="15"/>
        <v>#DIV/0!</v>
      </c>
    </row>
    <row r="149" spans="17:21" x14ac:dyDescent="0.2">
      <c r="Q149">
        <f t="shared" si="14"/>
        <v>0</v>
      </c>
      <c r="R149" s="14" t="e">
        <f t="shared" si="10"/>
        <v>#DIV/0!</v>
      </c>
      <c r="S149">
        <f t="shared" si="11"/>
        <v>0</v>
      </c>
      <c r="T149" s="14" t="e">
        <f t="shared" si="12"/>
        <v>#DIV/0!</v>
      </c>
      <c r="U149" t="e">
        <f t="shared" si="15"/>
        <v>#DIV/0!</v>
      </c>
    </row>
    <row r="150" spans="17:21" x14ac:dyDescent="0.2">
      <c r="Q150">
        <f t="shared" si="14"/>
        <v>0</v>
      </c>
      <c r="R150" s="14" t="e">
        <f t="shared" si="10"/>
        <v>#DIV/0!</v>
      </c>
      <c r="S150">
        <f t="shared" si="11"/>
        <v>0</v>
      </c>
      <c r="T150" s="14" t="e">
        <f t="shared" si="12"/>
        <v>#DIV/0!</v>
      </c>
      <c r="U150" t="e">
        <f t="shared" si="15"/>
        <v>#DIV/0!</v>
      </c>
    </row>
    <row r="151" spans="17:21" x14ac:dyDescent="0.2">
      <c r="Q151">
        <f t="shared" si="14"/>
        <v>0</v>
      </c>
      <c r="R151" s="14" t="e">
        <f t="shared" si="10"/>
        <v>#DIV/0!</v>
      </c>
      <c r="S151">
        <f t="shared" si="11"/>
        <v>0</v>
      </c>
      <c r="T151" s="14" t="e">
        <f t="shared" si="12"/>
        <v>#DIV/0!</v>
      </c>
      <c r="U151" t="e">
        <f t="shared" si="15"/>
        <v>#DIV/0!</v>
      </c>
    </row>
    <row r="152" spans="17:21" x14ac:dyDescent="0.2">
      <c r="Q152">
        <f t="shared" si="14"/>
        <v>0</v>
      </c>
      <c r="R152" s="14" t="e">
        <f t="shared" si="10"/>
        <v>#DIV/0!</v>
      </c>
      <c r="S152">
        <f t="shared" si="11"/>
        <v>0</v>
      </c>
      <c r="T152" s="14" t="e">
        <f t="shared" si="12"/>
        <v>#DIV/0!</v>
      </c>
      <c r="U152" t="e">
        <f t="shared" si="15"/>
        <v>#DIV/0!</v>
      </c>
    </row>
    <row r="153" spans="17:21" x14ac:dyDescent="0.2">
      <c r="Q153">
        <f t="shared" si="14"/>
        <v>0</v>
      </c>
      <c r="R153" s="14" t="e">
        <f t="shared" ref="R153" si="16">ARL*(EXP(Q153*CRL))*(Q153+DRL)/(Q153+BRL)</f>
        <v>#DIV/0!</v>
      </c>
      <c r="S153">
        <f t="shared" ref="S153" si="17">Q153</f>
        <v>0</v>
      </c>
      <c r="T153" s="14" t="e">
        <f t="shared" ref="T153" si="18">ART*(EXP(S153*CRT))*((S153+DRT)/(S153+BRT))</f>
        <v>#DIV/0!</v>
      </c>
      <c r="U153" t="e">
        <f t="shared" si="15"/>
        <v>#DIV/0!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DCB7-B75C-0645-BCCA-3729B6FCD91F}">
  <dimension ref="A1:I58"/>
  <sheetViews>
    <sheetView topLeftCell="B1" zoomScale="99" workbookViewId="0">
      <selection activeCell="O29" sqref="O29"/>
    </sheetView>
  </sheetViews>
  <sheetFormatPr baseColWidth="10" defaultRowHeight="16" x14ac:dyDescent="0.2"/>
  <cols>
    <col min="1" max="1" width="10.83203125" style="13"/>
    <col min="5" max="5" width="3.33203125" customWidth="1"/>
    <col min="6" max="6" width="10.83203125" style="13"/>
    <col min="7" max="9" width="9" style="15" customWidth="1"/>
  </cols>
  <sheetData>
    <row r="1" spans="1:9" x14ac:dyDescent="0.2">
      <c r="B1" s="22" t="s">
        <v>4</v>
      </c>
      <c r="C1" s="20" t="s">
        <v>12</v>
      </c>
      <c r="D1" s="15">
        <v>0.4</v>
      </c>
      <c r="G1" s="22" t="s">
        <v>4</v>
      </c>
      <c r="H1" s="20" t="s">
        <v>12</v>
      </c>
      <c r="I1">
        <v>0.4</v>
      </c>
    </row>
    <row r="2" spans="1:9" x14ac:dyDescent="0.2">
      <c r="A2" s="13" t="s">
        <v>13</v>
      </c>
      <c r="B2" s="15" t="s">
        <v>16</v>
      </c>
      <c r="C2" s="15" t="s">
        <v>17</v>
      </c>
      <c r="D2" s="15" t="s">
        <v>18</v>
      </c>
      <c r="F2" s="13" t="s">
        <v>13</v>
      </c>
      <c r="G2" s="15" t="s">
        <v>16</v>
      </c>
      <c r="H2" s="15" t="s">
        <v>0</v>
      </c>
      <c r="I2" s="15" t="s">
        <v>19</v>
      </c>
    </row>
    <row r="3" spans="1:9" x14ac:dyDescent="0.2">
      <c r="A3" s="13">
        <f t="shared" ref="A3:A34" si="0">q340_^2-B3^2</f>
        <v>0.15974044202025089</v>
      </c>
      <c r="B3" s="15">
        <v>1.6110803200000003E-2</v>
      </c>
      <c r="C3" s="15">
        <v>6.7749999999999998E-3</v>
      </c>
      <c r="D3" s="15">
        <v>5.1499999999999983E-4</v>
      </c>
      <c r="F3" s="13">
        <f t="shared" ref="F3:F34" si="1">q340_^2-G3^2</f>
        <v>0.15972635469279606</v>
      </c>
      <c r="G3" s="15">
        <v>1.6542227999999999E-2</v>
      </c>
      <c r="H3" s="15">
        <v>4.0300000000000006E-3</v>
      </c>
      <c r="I3" s="15">
        <v>5.8000000000000022E-4</v>
      </c>
    </row>
    <row r="4" spans="1:9" x14ac:dyDescent="0.2">
      <c r="A4" s="13">
        <f t="shared" si="0"/>
        <v>0.15954577849462431</v>
      </c>
      <c r="B4" s="15">
        <v>2.1312472999999998E-2</v>
      </c>
      <c r="C4" s="15">
        <v>4.7699999999999999E-3</v>
      </c>
      <c r="D4" s="15">
        <v>5.0000000000000001E-4</v>
      </c>
      <c r="F4" s="13">
        <f t="shared" si="1"/>
        <v>0.15951778861648669</v>
      </c>
      <c r="G4" s="15">
        <v>2.1959312000000002E-2</v>
      </c>
      <c r="H4" s="15">
        <v>9.6550000000000004E-3</v>
      </c>
      <c r="I4" s="15">
        <v>4.8500000000000019E-4</v>
      </c>
    </row>
    <row r="5" spans="1:9" x14ac:dyDescent="0.2">
      <c r="A5" s="13">
        <f t="shared" si="0"/>
        <v>0.15929446967578872</v>
      </c>
      <c r="B5" s="15">
        <v>2.65618208E-2</v>
      </c>
      <c r="C5" s="15">
        <v>7.1450000000000003E-3</v>
      </c>
      <c r="D5" s="15">
        <v>5.0499999999999981E-4</v>
      </c>
      <c r="F5" s="13">
        <f t="shared" si="1"/>
        <v>0.15927044996028616</v>
      </c>
      <c r="G5" s="15">
        <v>2.7010184E-2</v>
      </c>
      <c r="H5" s="15">
        <v>7.6549999999999995E-3</v>
      </c>
      <c r="I5" s="15">
        <v>4.9499999999999978E-4</v>
      </c>
    </row>
    <row r="6" spans="1:9" x14ac:dyDescent="0.2">
      <c r="A6" s="13">
        <f t="shared" si="0"/>
        <v>0.1589941072311217</v>
      </c>
      <c r="B6" s="15">
        <v>3.1715812599999997E-2</v>
      </c>
      <c r="C6" s="15">
        <v>7.175E-3</v>
      </c>
      <c r="D6" s="15">
        <v>4.7499999999999973E-4</v>
      </c>
      <c r="F6" s="13">
        <f t="shared" si="1"/>
        <v>0.15897086846719363</v>
      </c>
      <c r="G6" s="15">
        <v>3.2080080000000004E-2</v>
      </c>
      <c r="H6" s="15">
        <v>9.2049999999999996E-3</v>
      </c>
      <c r="I6" s="15">
        <v>4.3499999999999962E-4</v>
      </c>
    </row>
    <row r="7" spans="1:9" x14ac:dyDescent="0.2">
      <c r="A7" s="13">
        <f t="shared" si="0"/>
        <v>0.1586633739021015</v>
      </c>
      <c r="B7" s="15">
        <v>3.6559897399999999E-2</v>
      </c>
      <c r="C7" s="15">
        <v>8.3650000000000009E-3</v>
      </c>
      <c r="D7" s="15">
        <v>4.750000000000006E-4</v>
      </c>
      <c r="F7" s="13">
        <f t="shared" si="1"/>
        <v>0.15864029868423965</v>
      </c>
      <c r="G7" s="15">
        <v>3.6874127999999999E-2</v>
      </c>
      <c r="H7" s="15">
        <v>1.0454999999999999E-2</v>
      </c>
      <c r="I7" s="15">
        <v>5.0499999999999937E-4</v>
      </c>
    </row>
    <row r="8" spans="1:9" x14ac:dyDescent="0.2">
      <c r="A8" s="13">
        <f t="shared" si="0"/>
        <v>0.15828452561795686</v>
      </c>
      <c r="B8" s="15">
        <v>4.1418285599999993E-2</v>
      </c>
      <c r="C8" s="15">
        <v>8.8449999999999987E-3</v>
      </c>
      <c r="D8" s="15">
        <v>3.1500000000000018E-4</v>
      </c>
      <c r="F8" s="13">
        <f t="shared" si="1"/>
        <v>0.15824667833463618</v>
      </c>
      <c r="G8" s="15">
        <v>4.1872684E-2</v>
      </c>
      <c r="H8" s="15">
        <v>1.2039999999999999E-2</v>
      </c>
      <c r="I8" s="15">
        <v>5.3000000000000009E-4</v>
      </c>
    </row>
    <row r="9" spans="1:9" x14ac:dyDescent="0.2">
      <c r="A9" s="13">
        <f t="shared" si="0"/>
        <v>0.15780608239241725</v>
      </c>
      <c r="B9" s="15">
        <v>4.6839274200000003E-2</v>
      </c>
      <c r="C9" s="15">
        <v>9.9799999999999993E-3</v>
      </c>
      <c r="D9" s="15">
        <v>4.9999999999999958E-4</v>
      </c>
      <c r="F9" s="13">
        <f t="shared" si="1"/>
        <v>0.15783019888689664</v>
      </c>
      <c r="G9" s="15">
        <v>4.6581124000000002E-2</v>
      </c>
      <c r="H9" s="15">
        <v>1.3615E-2</v>
      </c>
      <c r="I9" s="15">
        <v>8.5499999999999986E-4</v>
      </c>
    </row>
    <row r="10" spans="1:9" x14ac:dyDescent="0.2">
      <c r="A10" s="13">
        <f t="shared" si="0"/>
        <v>0.15735096180305916</v>
      </c>
      <c r="B10" s="15">
        <v>5.1468808000000005E-2</v>
      </c>
      <c r="C10" s="15">
        <v>1.0835000000000001E-2</v>
      </c>
      <c r="D10" s="15">
        <v>8.349999999999998E-4</v>
      </c>
      <c r="F10" s="13">
        <f t="shared" si="1"/>
        <v>0.15733315465148598</v>
      </c>
      <c r="G10" s="15">
        <v>5.164150800000001E-2</v>
      </c>
      <c r="H10" s="15">
        <v>1.54E-2</v>
      </c>
      <c r="I10" s="15">
        <v>9.3000000000000027E-4</v>
      </c>
    </row>
    <row r="11" spans="1:9" x14ac:dyDescent="0.2">
      <c r="A11" s="13">
        <f t="shared" si="0"/>
        <v>0.15674562450238608</v>
      </c>
      <c r="B11" s="15">
        <v>5.7047133999999999E-2</v>
      </c>
      <c r="C11" s="15">
        <v>1.1554999999999999E-2</v>
      </c>
      <c r="D11" s="15">
        <v>7.549999999999996E-4</v>
      </c>
      <c r="F11" s="13">
        <f t="shared" si="1"/>
        <v>0.1567611203227437</v>
      </c>
      <c r="G11" s="15">
        <v>5.6911156000000011E-2</v>
      </c>
      <c r="H11" s="15">
        <v>1.7215000000000001E-2</v>
      </c>
      <c r="I11" s="15">
        <v>8.2500000000000108E-4</v>
      </c>
    </row>
    <row r="12" spans="1:9" x14ac:dyDescent="0.2">
      <c r="A12" s="13">
        <f t="shared" si="0"/>
        <v>0.15614287335754945</v>
      </c>
      <c r="B12" s="15">
        <v>6.2105769800000002E-2</v>
      </c>
      <c r="C12" s="15">
        <v>1.2744999999999999E-2</v>
      </c>
      <c r="D12" s="15">
        <v>7.549999999999996E-4</v>
      </c>
      <c r="F12" s="13">
        <f t="shared" si="1"/>
        <v>0.15620068052449562</v>
      </c>
      <c r="G12" s="15">
        <v>6.1638620000000005E-2</v>
      </c>
      <c r="H12" s="15">
        <v>1.8364999999999999E-2</v>
      </c>
      <c r="I12" s="15">
        <v>8.4500000000000026E-4</v>
      </c>
    </row>
    <row r="13" spans="1:9" x14ac:dyDescent="0.2">
      <c r="A13" s="13">
        <f t="shared" si="0"/>
        <v>0.15556864404745302</v>
      </c>
      <c r="B13" s="15">
        <v>6.6568430599999992E-2</v>
      </c>
      <c r="C13" s="15">
        <v>1.4374999999999999E-2</v>
      </c>
      <c r="D13" s="15">
        <v>7.549999999999996E-4</v>
      </c>
      <c r="F13" s="13">
        <f t="shared" si="1"/>
        <v>0.15554616589034934</v>
      </c>
      <c r="G13" s="15">
        <v>6.6737052000000005E-2</v>
      </c>
      <c r="H13" s="15">
        <v>1.9205E-2</v>
      </c>
      <c r="I13" s="15">
        <v>9.4500000000000139E-4</v>
      </c>
    </row>
    <row r="14" spans="1:9" x14ac:dyDescent="0.2">
      <c r="A14" s="13">
        <f t="shared" si="0"/>
        <v>0.15482644369152715</v>
      </c>
      <c r="B14" s="15">
        <v>7.1927437800000008E-2</v>
      </c>
      <c r="C14" s="15">
        <v>1.516E-2</v>
      </c>
      <c r="D14" s="15">
        <v>8.5999999999999965E-4</v>
      </c>
      <c r="F14" s="13">
        <f t="shared" si="1"/>
        <v>0.1547992698515763</v>
      </c>
      <c r="G14" s="15">
        <v>7.2116087999999995E-2</v>
      </c>
      <c r="H14" s="15">
        <v>1.9910000000000001E-2</v>
      </c>
      <c r="I14" s="15">
        <v>8.5999999999999965E-4</v>
      </c>
    </row>
    <row r="15" spans="1:9" x14ac:dyDescent="0.2">
      <c r="A15" s="13">
        <f t="shared" si="0"/>
        <v>0.15411198836308229</v>
      </c>
      <c r="B15" s="15">
        <v>7.6733380199999993E-2</v>
      </c>
      <c r="C15" s="15">
        <v>1.4794999999999999E-2</v>
      </c>
      <c r="D15" s="15">
        <v>8.9499999999999996E-4</v>
      </c>
      <c r="F15" s="13">
        <f t="shared" si="1"/>
        <v>0.15407897697910217</v>
      </c>
      <c r="G15" s="15">
        <v>7.6948184000000017E-2</v>
      </c>
      <c r="H15" s="15">
        <v>2.2044999999999999E-2</v>
      </c>
      <c r="I15" s="15">
        <v>8.9499999999999996E-4</v>
      </c>
    </row>
    <row r="16" spans="1:9" x14ac:dyDescent="0.2">
      <c r="A16" s="13">
        <f t="shared" si="0"/>
        <v>0.15328352201833575</v>
      </c>
      <c r="B16" s="15">
        <v>8.1954121199999994E-2</v>
      </c>
      <c r="C16" s="15">
        <v>1.5095000000000001E-2</v>
      </c>
      <c r="D16" s="15">
        <v>8.7500000000000078E-4</v>
      </c>
      <c r="F16" s="13">
        <f t="shared" si="1"/>
        <v>0.15335315064808308</v>
      </c>
      <c r="G16" s="15">
        <v>8.1528212000000017E-2</v>
      </c>
      <c r="H16" s="15">
        <v>2.3265000000000001E-2</v>
      </c>
      <c r="I16" s="15">
        <v>8.9499999999999996E-4</v>
      </c>
    </row>
    <row r="17" spans="1:9" x14ac:dyDescent="0.2">
      <c r="A17" s="13">
        <f t="shared" si="0"/>
        <v>0.15247930838338103</v>
      </c>
      <c r="B17" s="15">
        <v>8.6721921199999996E-2</v>
      </c>
      <c r="C17" s="15">
        <v>1.6324999999999999E-2</v>
      </c>
      <c r="D17" s="15">
        <v>8.9499999999999996E-4</v>
      </c>
      <c r="F17" s="13">
        <f t="shared" si="1"/>
        <v>0.15248098535308852</v>
      </c>
      <c r="G17" s="15">
        <v>8.671225199999999E-2</v>
      </c>
      <c r="H17" s="15">
        <v>2.3689999999999999E-2</v>
      </c>
      <c r="I17" s="15">
        <v>8.6999999999999925E-4</v>
      </c>
    </row>
    <row r="18" spans="1:9" x14ac:dyDescent="0.2">
      <c r="A18" s="13">
        <f t="shared" si="0"/>
        <v>0.15165142694193515</v>
      </c>
      <c r="B18" s="15">
        <v>9.1370526199999996E-2</v>
      </c>
      <c r="C18" s="15">
        <v>1.6334999999999999E-2</v>
      </c>
      <c r="D18" s="15">
        <v>9.0499999999999955E-4</v>
      </c>
      <c r="F18" s="13">
        <f t="shared" si="1"/>
        <v>0.15147709588718025</v>
      </c>
      <c r="G18" s="15">
        <v>9.2319576E-2</v>
      </c>
      <c r="H18" s="15">
        <v>2.4074999999999999E-2</v>
      </c>
      <c r="I18" s="15">
        <v>7.9500000000000057E-4</v>
      </c>
    </row>
    <row r="19" spans="1:9" x14ac:dyDescent="0.2">
      <c r="A19" s="13">
        <f t="shared" si="0"/>
        <v>0.15062955664145669</v>
      </c>
      <c r="B19" s="15">
        <v>9.6801050399999991E-2</v>
      </c>
      <c r="C19" s="15">
        <v>1.6995E-2</v>
      </c>
      <c r="D19" s="15">
        <v>8.6500000000000118E-4</v>
      </c>
      <c r="F19" s="13">
        <f t="shared" si="1"/>
        <v>0.15054676112973819</v>
      </c>
      <c r="G19" s="15">
        <v>9.7227768000000006E-2</v>
      </c>
      <c r="H19" s="15">
        <v>2.4115000000000001E-2</v>
      </c>
      <c r="I19" s="15">
        <v>8.9499999999999996E-4</v>
      </c>
    </row>
    <row r="20" spans="1:9" x14ac:dyDescent="0.2">
      <c r="A20" s="13">
        <f t="shared" si="0"/>
        <v>0.14964499146016053</v>
      </c>
      <c r="B20" s="15">
        <v>0.10175956239999999</v>
      </c>
      <c r="C20" s="15">
        <v>1.6289999999999999E-2</v>
      </c>
      <c r="D20" s="15">
        <v>1.2300000000000002E-3</v>
      </c>
      <c r="F20" s="13">
        <f t="shared" si="1"/>
        <v>0.14951279570066933</v>
      </c>
      <c r="G20" s="15">
        <v>0.10240705200000001</v>
      </c>
      <c r="H20" s="15">
        <v>2.4445000000000001E-2</v>
      </c>
      <c r="I20" s="15">
        <v>9.4499999999999966E-4</v>
      </c>
    </row>
    <row r="21" spans="1:9" x14ac:dyDescent="0.2">
      <c r="A21" s="13">
        <f t="shared" si="0"/>
        <v>0.14861430525437958</v>
      </c>
      <c r="B21" s="15">
        <v>0.106703771</v>
      </c>
      <c r="C21" s="15">
        <v>1.5914999999999999E-2</v>
      </c>
      <c r="D21" s="15">
        <v>8.9499999999999909E-4</v>
      </c>
      <c r="F21" s="13">
        <f t="shared" si="1"/>
        <v>0.14854358584007044</v>
      </c>
      <c r="G21" s="15">
        <v>0.10703464000000001</v>
      </c>
      <c r="H21" s="15">
        <v>2.4364999999999998E-2</v>
      </c>
      <c r="I21" s="15">
        <v>6.5500000000000107E-4</v>
      </c>
    </row>
    <row r="22" spans="1:9" x14ac:dyDescent="0.2">
      <c r="A22" s="13">
        <f t="shared" si="0"/>
        <v>0.14750703289213113</v>
      </c>
      <c r="B22" s="15">
        <v>0.11177194239999999</v>
      </c>
      <c r="C22" s="15">
        <v>1.6670000000000001E-2</v>
      </c>
      <c r="D22" s="15">
        <v>1.2100000000000001E-3</v>
      </c>
      <c r="F22" s="13">
        <f t="shared" si="1"/>
        <v>0.14746028251442564</v>
      </c>
      <c r="G22" s="15">
        <v>0.11198088</v>
      </c>
      <c r="H22" s="15">
        <v>2.3394999999999999E-2</v>
      </c>
      <c r="I22" s="15">
        <v>7.5500000000000046E-4</v>
      </c>
    </row>
    <row r="23" spans="1:9" x14ac:dyDescent="0.2">
      <c r="A23" s="13">
        <f t="shared" si="0"/>
        <v>0.14635841323122017</v>
      </c>
      <c r="B23" s="15">
        <v>0.11679720359999998</v>
      </c>
      <c r="C23" s="15">
        <v>1.6155000000000003E-2</v>
      </c>
      <c r="D23" s="15">
        <v>1.1750000000000007E-3</v>
      </c>
      <c r="F23" s="13">
        <f t="shared" si="1"/>
        <v>0.14631581155312193</v>
      </c>
      <c r="G23" s="15">
        <v>0.11697943600000001</v>
      </c>
      <c r="H23" s="15">
        <v>2.2884999999999999E-2</v>
      </c>
      <c r="I23" s="15">
        <v>6.4499999999999974E-4</v>
      </c>
    </row>
    <row r="24" spans="1:9" x14ac:dyDescent="0.2">
      <c r="A24" s="13">
        <f t="shared" si="0"/>
        <v>0.14516161027971583</v>
      </c>
      <c r="B24" s="15">
        <v>0.1218129292</v>
      </c>
      <c r="C24" s="15">
        <v>1.5914999999999999E-2</v>
      </c>
      <c r="D24" s="15">
        <v>1.2149999999999999E-3</v>
      </c>
      <c r="F24" s="13">
        <f t="shared" si="1"/>
        <v>0.14506213764657971</v>
      </c>
      <c r="G24" s="15">
        <v>0.122220548</v>
      </c>
      <c r="H24" s="15">
        <v>2.1600000000000001E-2</v>
      </c>
      <c r="I24" s="15">
        <v>7.2000000000000015E-4</v>
      </c>
    </row>
    <row r="25" spans="1:9" x14ac:dyDescent="0.2">
      <c r="A25" s="13">
        <f t="shared" si="0"/>
        <v>0.14397973295067135</v>
      </c>
      <c r="B25" s="15">
        <v>0.12657119359999999</v>
      </c>
      <c r="C25" s="15">
        <v>1.434E-2</v>
      </c>
      <c r="D25" s="15">
        <v>1.3000000000000008E-3</v>
      </c>
      <c r="F25" s="13">
        <f t="shared" si="1"/>
        <v>0.14390593045134081</v>
      </c>
      <c r="G25" s="15">
        <v>0.12686240400000001</v>
      </c>
      <c r="H25" s="15">
        <v>2.1159999999999998E-2</v>
      </c>
      <c r="I25" s="15">
        <v>6.3000000000000035E-4</v>
      </c>
    </row>
    <row r="26" spans="1:9" x14ac:dyDescent="0.2">
      <c r="A26" s="13">
        <f t="shared" si="0"/>
        <v>0.1426597783981515</v>
      </c>
      <c r="B26" s="15">
        <v>0.1316822752</v>
      </c>
      <c r="C26" s="15">
        <v>1.3059999999999999E-2</v>
      </c>
      <c r="D26" s="15">
        <v>1.2900000000000003E-3</v>
      </c>
      <c r="F26" s="13">
        <f t="shared" si="1"/>
        <v>0.14242277800065858</v>
      </c>
      <c r="G26" s="15">
        <v>0.13257911599999997</v>
      </c>
      <c r="H26" s="15">
        <v>2.044E-2</v>
      </c>
      <c r="I26" s="15">
        <v>6.1999999999999902E-4</v>
      </c>
    </row>
    <row r="27" spans="1:9" x14ac:dyDescent="0.2">
      <c r="A27" s="13">
        <f t="shared" si="0"/>
        <v>0.14117392209172949</v>
      </c>
      <c r="B27" s="15">
        <v>0.1372081554</v>
      </c>
      <c r="C27" s="15">
        <v>1.272E-2</v>
      </c>
      <c r="D27" s="15">
        <v>1.3100000000000004E-3</v>
      </c>
      <c r="F27" s="13">
        <f t="shared" si="1"/>
        <v>0.14115996142863962</v>
      </c>
      <c r="G27" s="15">
        <v>0.13725902000000001</v>
      </c>
      <c r="H27" s="15">
        <v>1.8855E-2</v>
      </c>
      <c r="I27" s="15">
        <v>1.0949999999999988E-3</v>
      </c>
    </row>
    <row r="28" spans="1:9" x14ac:dyDescent="0.2">
      <c r="A28" s="13">
        <f t="shared" si="0"/>
        <v>0.13982793325257187</v>
      </c>
      <c r="B28" s="15">
        <v>0.14202840120000002</v>
      </c>
      <c r="C28" s="15">
        <v>1.1529999999999999E-2</v>
      </c>
      <c r="D28" s="15">
        <v>1.2500000000000002E-3</v>
      </c>
      <c r="F28" s="13">
        <f t="shared" si="1"/>
        <v>0.13978036925072052</v>
      </c>
      <c r="G28" s="15">
        <v>0.14219574800000001</v>
      </c>
      <c r="H28" s="15">
        <v>1.8095E-2</v>
      </c>
      <c r="I28" s="15">
        <v>9.9499999999999936E-4</v>
      </c>
    </row>
    <row r="29" spans="1:9" x14ac:dyDescent="0.2">
      <c r="A29" s="13">
        <f t="shared" si="0"/>
        <v>0.13826711273966694</v>
      </c>
      <c r="B29" s="15">
        <v>0.14742078300000003</v>
      </c>
      <c r="C29" s="15">
        <v>1.0800000000000001E-2</v>
      </c>
      <c r="D29" s="15">
        <v>1.2100000000000001E-3</v>
      </c>
      <c r="F29" s="13">
        <f t="shared" si="1"/>
        <v>0.13832683574336899</v>
      </c>
      <c r="G29" s="15">
        <v>0.14721808399999997</v>
      </c>
      <c r="H29" s="15">
        <v>1.694E-2</v>
      </c>
      <c r="I29" s="15">
        <v>7.6999999999999985E-4</v>
      </c>
    </row>
    <row r="30" spans="1:9" x14ac:dyDescent="0.2">
      <c r="A30" s="13">
        <f t="shared" si="0"/>
        <v>0.13684734164281548</v>
      </c>
      <c r="B30" s="15">
        <v>0.15215997619999999</v>
      </c>
      <c r="C30" s="15">
        <v>9.9550000000000003E-3</v>
      </c>
      <c r="D30" s="15">
        <v>8.4500000000000026E-4</v>
      </c>
      <c r="F30" s="13">
        <f t="shared" si="1"/>
        <v>0.13677794134372329</v>
      </c>
      <c r="G30" s="15">
        <v>0.15238785600000002</v>
      </c>
      <c r="H30" s="15">
        <v>1.5689999999999999E-2</v>
      </c>
      <c r="I30" s="15">
        <v>6.4000000000000081E-4</v>
      </c>
    </row>
    <row r="31" spans="1:9" x14ac:dyDescent="0.2">
      <c r="A31" s="13">
        <f t="shared" si="0"/>
        <v>0.13533325367178159</v>
      </c>
      <c r="B31" s="15">
        <v>0.1570565068</v>
      </c>
      <c r="C31" s="15">
        <v>8.6649999999999991E-3</v>
      </c>
      <c r="D31" s="15">
        <v>8.449999999999994E-4</v>
      </c>
      <c r="F31" s="13">
        <f t="shared" si="1"/>
        <v>0.13528936350854645</v>
      </c>
      <c r="G31" s="15">
        <v>0.157196172</v>
      </c>
      <c r="H31" s="15">
        <v>1.4515E-2</v>
      </c>
      <c r="I31" s="15">
        <v>6.150000000000001E-4</v>
      </c>
    </row>
    <row r="32" spans="1:9" x14ac:dyDescent="0.2">
      <c r="A32" s="13">
        <f t="shared" si="0"/>
        <v>0.13377584643047727</v>
      </c>
      <c r="B32" s="15">
        <v>0.16193873400000003</v>
      </c>
      <c r="C32" s="15">
        <v>7.9450000000000007E-3</v>
      </c>
      <c r="D32" s="15">
        <v>8.7499999999999991E-4</v>
      </c>
      <c r="F32" s="13">
        <f t="shared" si="1"/>
        <v>0.13392531669512886</v>
      </c>
      <c r="G32" s="15">
        <v>0.16147657199999998</v>
      </c>
      <c r="H32" s="15">
        <v>1.4159999999999999E-2</v>
      </c>
      <c r="I32" s="15">
        <v>5.3000000000000009E-4</v>
      </c>
    </row>
    <row r="33" spans="1:9" x14ac:dyDescent="0.2">
      <c r="A33" s="13">
        <f t="shared" si="0"/>
        <v>0.13205292781546774</v>
      </c>
      <c r="B33" s="15">
        <v>0.1671737784</v>
      </c>
      <c r="C33" s="15">
        <v>7.5549999999999992E-3</v>
      </c>
      <c r="D33" s="15">
        <v>8.8499999999999994E-4</v>
      </c>
      <c r="F33" s="13">
        <f t="shared" si="1"/>
        <v>0.13206389681602301</v>
      </c>
      <c r="G33" s="15">
        <v>0.16714096799999997</v>
      </c>
      <c r="H33" s="15">
        <v>1.295E-2</v>
      </c>
      <c r="I33" s="15">
        <v>7.2999999999999975E-4</v>
      </c>
    </row>
    <row r="34" spans="1:9" x14ac:dyDescent="0.2">
      <c r="A34" s="13">
        <f t="shared" si="0"/>
        <v>0.13027355377641564</v>
      </c>
      <c r="B34" s="15">
        <v>0.17241359059999997</v>
      </c>
      <c r="C34" s="15">
        <v>7.0799999999999995E-3</v>
      </c>
      <c r="D34" s="15">
        <v>8.8000000000000014E-4</v>
      </c>
      <c r="F34" s="13">
        <f t="shared" si="1"/>
        <v>0.13031556459777538</v>
      </c>
      <c r="G34" s="15">
        <v>0.17229171600000001</v>
      </c>
      <c r="H34" s="15">
        <v>1.2244999999999999E-2</v>
      </c>
      <c r="I34" s="15">
        <v>6.150000000000001E-4</v>
      </c>
    </row>
    <row r="35" spans="1:9" x14ac:dyDescent="0.2">
      <c r="A35" s="13">
        <f t="shared" ref="A35:A66" si="2">q340_^2-B35^2</f>
        <v>0.12775630641173757</v>
      </c>
      <c r="B35" s="15">
        <v>0.17956529059999998</v>
      </c>
      <c r="C35" s="15">
        <v>5.6249999999999998E-3</v>
      </c>
      <c r="D35" s="15">
        <v>1.0349999999999999E-3</v>
      </c>
      <c r="F35" s="13">
        <f t="shared" ref="F35:F66" si="3">q340_^2-G35^2</f>
        <v>0.12865073801295607</v>
      </c>
      <c r="G35" s="15">
        <v>0.17705722799999998</v>
      </c>
      <c r="H35" s="15">
        <v>1.2160000000000001E-2</v>
      </c>
      <c r="I35" s="15">
        <v>5.600000000000006E-4</v>
      </c>
    </row>
    <row r="36" spans="1:9" x14ac:dyDescent="0.2">
      <c r="A36" s="13">
        <f t="shared" si="2"/>
        <v>0.12606172739689889</v>
      </c>
      <c r="B36" s="15">
        <v>0.18422343120000001</v>
      </c>
      <c r="C36" s="15">
        <v>5.2550000000000001E-3</v>
      </c>
      <c r="D36" s="15">
        <v>1.0449999999999999E-3</v>
      </c>
      <c r="F36" s="13">
        <f t="shared" si="3"/>
        <v>0.1268522279924324</v>
      </c>
      <c r="G36" s="15">
        <v>0.18206529600000002</v>
      </c>
      <c r="H36" s="15">
        <v>1.1509999999999999E-2</v>
      </c>
      <c r="I36" s="15">
        <v>7.2000000000000015E-4</v>
      </c>
    </row>
    <row r="37" spans="1:9" x14ac:dyDescent="0.2">
      <c r="A37" s="13">
        <f t="shared" si="2"/>
        <v>0.12407838190504397</v>
      </c>
      <c r="B37" s="15">
        <v>0.1895299926</v>
      </c>
      <c r="C37" s="15">
        <v>4.9399999999999999E-3</v>
      </c>
      <c r="D37" s="15">
        <v>1.06E-3</v>
      </c>
      <c r="F37" s="13">
        <f t="shared" si="3"/>
        <v>0.12503557910608448</v>
      </c>
      <c r="G37" s="15">
        <v>0.186987756</v>
      </c>
      <c r="H37" s="15">
        <v>1.106E-2</v>
      </c>
      <c r="I37" s="15">
        <v>6.3999999999999994E-4</v>
      </c>
    </row>
    <row r="38" spans="1:9" x14ac:dyDescent="0.2">
      <c r="A38" s="13">
        <f t="shared" si="2"/>
        <v>0.12200712663732767</v>
      </c>
      <c r="B38" s="15">
        <v>0.19491760659999999</v>
      </c>
      <c r="C38" s="15">
        <v>4.3200000000000001E-3</v>
      </c>
      <c r="D38" s="15">
        <v>1.3499999999999999E-3</v>
      </c>
      <c r="F38" s="13">
        <f t="shared" si="3"/>
        <v>0.12273656683413749</v>
      </c>
      <c r="G38" s="15">
        <v>0.193037388</v>
      </c>
      <c r="H38" s="15">
        <v>1.112E-2</v>
      </c>
      <c r="I38" s="15">
        <v>2.9999999999999992E-4</v>
      </c>
    </row>
    <row r="39" spans="1:9" x14ac:dyDescent="0.2">
      <c r="A39" s="13">
        <f t="shared" si="2"/>
        <v>0.12017332718762405</v>
      </c>
      <c r="B39" s="15">
        <v>0.19956621160000002</v>
      </c>
      <c r="C39" s="15">
        <v>4.5249999999999995E-3</v>
      </c>
      <c r="D39" s="15">
        <v>2.2499999999999994E-4</v>
      </c>
      <c r="F39" s="13">
        <f t="shared" si="3"/>
        <v>0.12107507440729598</v>
      </c>
      <c r="G39" s="15">
        <v>0.19729400799999999</v>
      </c>
      <c r="H39" s="15">
        <v>1.142E-2</v>
      </c>
      <c r="I39" s="15">
        <v>5.7999999999999979E-4</v>
      </c>
    </row>
    <row r="40" spans="1:9" x14ac:dyDescent="0.2">
      <c r="A40" s="13">
        <f t="shared" si="2"/>
        <v>0.11812086658003661</v>
      </c>
      <c r="B40" s="15">
        <v>0.2046439186</v>
      </c>
      <c r="C40" s="15">
        <v>4.725E-3</v>
      </c>
      <c r="D40" s="15">
        <v>1.1850000000000001E-3</v>
      </c>
      <c r="F40" s="13">
        <f t="shared" si="3"/>
        <v>0.1190161207681005</v>
      </c>
      <c r="G40" s="15">
        <v>0.20244475599999998</v>
      </c>
      <c r="H40" s="15">
        <v>1.0685E-2</v>
      </c>
      <c r="I40" s="15">
        <v>5.8500000000000045E-4</v>
      </c>
    </row>
    <row r="41" spans="1:9" x14ac:dyDescent="0.2">
      <c r="A41" s="13">
        <f t="shared" si="2"/>
        <v>0.11591078536048627</v>
      </c>
      <c r="B41" s="15">
        <v>0.20997431900000002</v>
      </c>
      <c r="C41" s="15">
        <v>3.5050000000000003E-3</v>
      </c>
      <c r="D41" s="15">
        <v>1.6850000000000001E-3</v>
      </c>
      <c r="F41" s="13">
        <f t="shared" si="3"/>
        <v>0.11683101376078146</v>
      </c>
      <c r="G41" s="15">
        <v>0.20777147599999998</v>
      </c>
      <c r="H41" s="15">
        <v>1.0964999999999999E-2</v>
      </c>
      <c r="I41" s="15">
        <v>6.050000000000005E-4</v>
      </c>
    </row>
    <row r="42" spans="1:9" x14ac:dyDescent="0.2">
      <c r="A42" s="13">
        <f t="shared" si="2"/>
        <v>0.11374442314918817</v>
      </c>
      <c r="B42" s="15">
        <v>0.21507109720000001</v>
      </c>
      <c r="C42" s="15">
        <v>3.0699999999999998E-3</v>
      </c>
      <c r="D42" s="15">
        <v>1.2900000000000001E-3</v>
      </c>
      <c r="F42" s="13">
        <f t="shared" si="3"/>
        <v>0.11471879357450869</v>
      </c>
      <c r="G42" s="15">
        <v>0.212793812</v>
      </c>
      <c r="H42" s="15">
        <v>1.1904999999999999E-2</v>
      </c>
      <c r="I42" s="15">
        <v>5.3499999999999989E-4</v>
      </c>
    </row>
    <row r="43" spans="1:9" x14ac:dyDescent="0.2">
      <c r="A43" s="13">
        <f t="shared" si="2"/>
        <v>0.11162892426935833</v>
      </c>
      <c r="B43" s="15">
        <v>0.21993425319999999</v>
      </c>
      <c r="C43" s="15">
        <v>2.9300000000000003E-3</v>
      </c>
      <c r="D43" s="15">
        <v>1.4300000000000001E-3</v>
      </c>
      <c r="F43" s="13">
        <f t="shared" si="3"/>
        <v>0.11245247576161332</v>
      </c>
      <c r="G43" s="15">
        <v>0.21805394800000003</v>
      </c>
      <c r="H43" s="15">
        <v>1.1915E-2</v>
      </c>
      <c r="I43" s="15">
        <v>5.2499999999999943E-4</v>
      </c>
    </row>
    <row r="44" spans="1:9" x14ac:dyDescent="0.2">
      <c r="A44" s="13">
        <f t="shared" si="2"/>
        <v>0.10926442760928484</v>
      </c>
      <c r="B44" s="15">
        <v>0.22524558240000001</v>
      </c>
      <c r="C44" s="15">
        <v>2.575E-3</v>
      </c>
      <c r="D44" s="15">
        <v>1.5450000000000001E-3</v>
      </c>
      <c r="F44" s="13">
        <f t="shared" si="3"/>
        <v>0.11042775944371649</v>
      </c>
      <c r="G44" s="15">
        <v>0.222648244</v>
      </c>
      <c r="H44" s="15">
        <v>1.273E-2</v>
      </c>
      <c r="I44" s="15">
        <v>9.7000000000000038E-4</v>
      </c>
    </row>
    <row r="45" spans="1:9" x14ac:dyDescent="0.2">
      <c r="A45" s="13">
        <f t="shared" si="2"/>
        <v>0.1070477742643426</v>
      </c>
      <c r="B45" s="15">
        <v>0.23011350619999998</v>
      </c>
      <c r="C45" s="15">
        <v>2.6649999999999998E-3</v>
      </c>
      <c r="D45" s="15">
        <v>9.6500000000000004E-4</v>
      </c>
      <c r="F45" s="13">
        <f t="shared" si="3"/>
        <v>0.1080664414219053</v>
      </c>
      <c r="G45" s="15">
        <v>0.22788935599999999</v>
      </c>
      <c r="H45" s="15">
        <v>1.3455E-2</v>
      </c>
      <c r="I45" s="15">
        <v>4.8499999999999932E-4</v>
      </c>
    </row>
    <row r="46" spans="1:9" x14ac:dyDescent="0.2">
      <c r="A46" s="13">
        <f t="shared" si="2"/>
        <v>0.10478820884207529</v>
      </c>
      <c r="B46" s="15">
        <v>0.23497189439999999</v>
      </c>
      <c r="C46" s="15">
        <v>3.065E-3</v>
      </c>
      <c r="D46" s="15">
        <v>1.2649999999999998E-3</v>
      </c>
      <c r="F46" s="13">
        <f t="shared" si="3"/>
        <v>0.10590269014593538</v>
      </c>
      <c r="G46" s="15">
        <v>0.23258828399999998</v>
      </c>
      <c r="H46" s="15">
        <v>1.345E-2</v>
      </c>
      <c r="I46" s="15">
        <v>9.0999999999999935E-4</v>
      </c>
    </row>
    <row r="47" spans="1:9" x14ac:dyDescent="0.2">
      <c r="A47" s="13">
        <f t="shared" si="2"/>
        <v>0.10247914859962949</v>
      </c>
      <c r="B47" s="15">
        <v>0.2398350504</v>
      </c>
      <c r="C47" s="15">
        <v>3.075E-3</v>
      </c>
      <c r="D47" s="15">
        <v>2.1249999999999997E-3</v>
      </c>
      <c r="F47" s="13">
        <f t="shared" si="3"/>
        <v>0.10357057141934076</v>
      </c>
      <c r="G47" s="15">
        <v>0.23754879200000001</v>
      </c>
      <c r="H47" s="15">
        <v>1.3940000000000001E-2</v>
      </c>
      <c r="I47" s="15">
        <v>9.0000000000000063E-4</v>
      </c>
    </row>
    <row r="48" spans="1:9" x14ac:dyDescent="0.2">
      <c r="A48" s="13">
        <f t="shared" si="2"/>
        <v>0.10008078022357692</v>
      </c>
      <c r="B48" s="15">
        <v>0.2447840268</v>
      </c>
      <c r="C48" s="15">
        <v>2.6899999999999997E-3</v>
      </c>
      <c r="D48" s="15">
        <v>1.6999999999999999E-3</v>
      </c>
      <c r="F48" s="13">
        <f t="shared" si="3"/>
        <v>0.10126764271302081</v>
      </c>
      <c r="G48" s="15">
        <v>0.242347596</v>
      </c>
      <c r="H48" s="15">
        <v>1.5075E-2</v>
      </c>
      <c r="I48" s="15">
        <v>9.5499999999999925E-4</v>
      </c>
    </row>
    <row r="49" spans="1:9" x14ac:dyDescent="0.2">
      <c r="A49" s="13">
        <f t="shared" si="2"/>
        <v>9.7530986858306093E-2</v>
      </c>
      <c r="B49" s="15">
        <v>0.24993801859999998</v>
      </c>
      <c r="C49" s="15">
        <v>2.8999999999999998E-3</v>
      </c>
      <c r="D49" s="15">
        <v>2.2599999999999999E-3</v>
      </c>
      <c r="F49" s="13">
        <f t="shared" si="3"/>
        <v>9.8596165072687258E-2</v>
      </c>
      <c r="G49" s="15">
        <v>0.24779797199999998</v>
      </c>
      <c r="H49" s="15">
        <v>1.5959999999999998E-2</v>
      </c>
      <c r="I49" s="15">
        <v>8.4999999999999919E-4</v>
      </c>
    </row>
    <row r="50" spans="1:9" x14ac:dyDescent="0.2">
      <c r="A50" s="13">
        <f t="shared" si="2"/>
        <v>9.4928066230086317E-2</v>
      </c>
      <c r="B50" s="15">
        <v>0.25509201040000001</v>
      </c>
      <c r="C50" s="15">
        <v>2.96E-3</v>
      </c>
      <c r="D50" s="15">
        <v>1.6899999999999997E-3</v>
      </c>
      <c r="F50" s="13">
        <f t="shared" si="3"/>
        <v>9.612036330049907E-2</v>
      </c>
      <c r="G50" s="15">
        <v>0.25274421200000002</v>
      </c>
      <c r="H50" s="15">
        <v>1.6934999999999999E-2</v>
      </c>
      <c r="I50" s="15">
        <v>9.8499999999999976E-4</v>
      </c>
    </row>
    <row r="51" spans="1:9" x14ac:dyDescent="0.2">
      <c r="A51" s="13">
        <f t="shared" si="2"/>
        <v>9.2433226412176564E-2</v>
      </c>
      <c r="B51" s="15">
        <v>0.25993609519999999</v>
      </c>
      <c r="C51" s="15">
        <v>4.0249999999999999E-3</v>
      </c>
      <c r="D51" s="15">
        <v>1.4349999999999999E-3</v>
      </c>
      <c r="F51" s="13">
        <f t="shared" si="3"/>
        <v>9.3406758165191145E-2</v>
      </c>
      <c r="G51" s="15">
        <v>0.25805666399999999</v>
      </c>
      <c r="H51" s="15">
        <v>1.7439999999999997E-2</v>
      </c>
      <c r="I51" s="15">
        <v>8.1999999999999955E-4</v>
      </c>
    </row>
    <row r="52" spans="1:9" x14ac:dyDescent="0.2">
      <c r="A52" s="13">
        <f t="shared" si="2"/>
        <v>8.9724717958566944E-2</v>
      </c>
      <c r="B52" s="15">
        <v>0.2650948548</v>
      </c>
      <c r="C52" s="15">
        <v>3.8500000000000001E-3</v>
      </c>
      <c r="D52" s="15">
        <v>2.7899999999999999E-3</v>
      </c>
      <c r="F52" s="13">
        <f t="shared" si="3"/>
        <v>9.085448706184171E-2</v>
      </c>
      <c r="G52" s="15">
        <v>0.26295534399999998</v>
      </c>
      <c r="H52" s="15">
        <v>1.7794999999999998E-2</v>
      </c>
      <c r="I52" s="15">
        <v>9.2500000000000047E-4</v>
      </c>
    </row>
    <row r="53" spans="1:9" x14ac:dyDescent="0.2">
      <c r="A53" s="13">
        <f t="shared" si="2"/>
        <v>8.7037698666792784E-2</v>
      </c>
      <c r="B53" s="15">
        <v>0.27011534819999999</v>
      </c>
      <c r="C53" s="15">
        <v>3.5500000000000002E-3</v>
      </c>
      <c r="D53" s="15">
        <v>3.0899999999999999E-3</v>
      </c>
      <c r="F53" s="13">
        <f t="shared" si="3"/>
        <v>8.8200707474790044E-2</v>
      </c>
      <c r="G53" s="15">
        <v>0.26795389999999997</v>
      </c>
      <c r="H53" s="15">
        <v>1.9380000000000001E-2</v>
      </c>
      <c r="I53" s="15">
        <v>1.1599999999999996E-3</v>
      </c>
    </row>
    <row r="54" spans="1:9" x14ac:dyDescent="0.2">
      <c r="A54" s="13">
        <f t="shared" si="2"/>
        <v>8.4255661146906038E-2</v>
      </c>
      <c r="B54" s="15">
        <v>0.27521689420000001</v>
      </c>
      <c r="C54" s="15">
        <v>2.7399999999999998E-3</v>
      </c>
      <c r="D54" s="15">
        <v>2.65E-3</v>
      </c>
      <c r="F54" s="13">
        <f t="shared" si="3"/>
        <v>8.5546278749383572E-2</v>
      </c>
      <c r="G54" s="15">
        <v>0.272862092</v>
      </c>
      <c r="H54" s="15">
        <v>2.1444999999999999E-2</v>
      </c>
      <c r="I54" s="15">
        <v>1.2750000000000001E-3</v>
      </c>
    </row>
    <row r="55" spans="1:9" x14ac:dyDescent="0.2">
      <c r="A55" s="13">
        <f t="shared" si="2"/>
        <v>8.1560506851691222E-2</v>
      </c>
      <c r="B55" s="15">
        <v>0.28007051459999999</v>
      </c>
      <c r="C55" s="15">
        <v>3.1749999999999999E-3</v>
      </c>
      <c r="D55" s="15">
        <v>3.0249999999999999E-3</v>
      </c>
      <c r="F55" s="13">
        <f t="shared" si="3"/>
        <v>8.2544817441325094E-2</v>
      </c>
      <c r="G55" s="15">
        <v>0.27830771199999998</v>
      </c>
      <c r="H55" s="15">
        <v>2.2255E-2</v>
      </c>
      <c r="I55" s="15">
        <v>1.4850000000000002E-3</v>
      </c>
    </row>
    <row r="56" spans="1:9" x14ac:dyDescent="0.2">
      <c r="A56" s="13">
        <f t="shared" si="2"/>
        <v>7.873127249440437E-2</v>
      </c>
      <c r="B56" s="15">
        <v>0.28507670460000001</v>
      </c>
      <c r="C56" s="15">
        <v>3.3549999999999999E-3</v>
      </c>
      <c r="D56" s="15">
        <v>3.2049999999999999E-3</v>
      </c>
      <c r="F56" s="13">
        <f t="shared" si="3"/>
        <v>7.9772587209086407E-2</v>
      </c>
      <c r="G56" s="15">
        <v>0.28324444000000004</v>
      </c>
      <c r="H56" s="15">
        <v>2.3564999999999999E-2</v>
      </c>
      <c r="I56" s="15">
        <v>1.6749999999999994E-3</v>
      </c>
    </row>
    <row r="58" spans="1:9" x14ac:dyDescent="0.2">
      <c r="A58" s="13">
        <v>7.5999999999999998E-2</v>
      </c>
      <c r="F58" s="13">
        <v>7.5999999999999998E-2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E16C-BEF9-934E-84C0-7F46A5543B77}">
  <dimension ref="A1:I71"/>
  <sheetViews>
    <sheetView topLeftCell="F1" zoomScale="137" workbookViewId="0">
      <selection activeCell="P21" sqref="P21"/>
    </sheetView>
  </sheetViews>
  <sheetFormatPr baseColWidth="10" defaultRowHeight="16" x14ac:dyDescent="0.2"/>
  <cols>
    <col min="1" max="1" width="10.83203125" style="13"/>
    <col min="2" max="2" width="11" style="15" customWidth="1"/>
    <col min="3" max="3" width="10.83203125" style="15"/>
    <col min="4" max="4" width="10.83203125" style="16"/>
    <col min="5" max="5" width="2.5" customWidth="1"/>
    <col min="6" max="6" width="10.83203125" style="13"/>
    <col min="7" max="9" width="8.33203125" style="15" customWidth="1"/>
  </cols>
  <sheetData>
    <row r="1" spans="1:9" x14ac:dyDescent="0.2">
      <c r="B1" s="22" t="s">
        <v>4</v>
      </c>
      <c r="C1" s="20" t="s">
        <v>12</v>
      </c>
      <c r="D1" s="15">
        <f>q3550_</f>
        <v>0.55000000000000004</v>
      </c>
      <c r="G1" s="22" t="s">
        <v>4</v>
      </c>
      <c r="H1" s="20" t="s">
        <v>12</v>
      </c>
      <c r="I1" s="15">
        <v>0.55000000000000004</v>
      </c>
    </row>
    <row r="2" spans="1:9" x14ac:dyDescent="0.2">
      <c r="A2" s="13" t="s">
        <v>13</v>
      </c>
      <c r="B2" s="15" t="s">
        <v>16</v>
      </c>
      <c r="C2" s="15" t="s">
        <v>17</v>
      </c>
      <c r="D2" s="15" t="s">
        <v>18</v>
      </c>
      <c r="F2" s="13" t="s">
        <v>13</v>
      </c>
      <c r="G2" s="15" t="s">
        <v>16</v>
      </c>
      <c r="H2" s="15" t="s">
        <v>0</v>
      </c>
      <c r="I2" s="15" t="s">
        <v>19</v>
      </c>
    </row>
    <row r="3" spans="1:9" x14ac:dyDescent="0.2">
      <c r="A3" s="13">
        <f t="shared" ref="A3:A34" si="0">q3550_^2-B3^2</f>
        <v>0.30139419903714271</v>
      </c>
      <c r="B3" s="15">
        <v>3.3253585714285716E-2</v>
      </c>
      <c r="C3" s="15">
        <v>3.8000000000000002E-4</v>
      </c>
      <c r="D3" s="16">
        <v>3.5999999999999997E-4</v>
      </c>
      <c r="F3" s="13">
        <f t="shared" ref="F3:F34" si="1">q3550_^2-G3^2</f>
        <v>0.30115042956775007</v>
      </c>
      <c r="G3" s="15">
        <v>3.6736499999999998E-2</v>
      </c>
      <c r="H3" s="15">
        <v>1.707E-3</v>
      </c>
      <c r="I3" s="15">
        <v>5.4999999999999992E-4</v>
      </c>
    </row>
    <row r="4" spans="1:9" x14ac:dyDescent="0.2">
      <c r="A4" s="13">
        <f t="shared" si="0"/>
        <v>0.30101702303088645</v>
      </c>
      <c r="B4" s="15">
        <v>3.8509439999999999E-2</v>
      </c>
      <c r="C4" s="15">
        <v>5.9500000000000004E-4</v>
      </c>
      <c r="D4" s="16">
        <v>5.0500000000000002E-4</v>
      </c>
      <c r="F4" s="13">
        <f t="shared" si="1"/>
        <v>0.30073683990000005</v>
      </c>
      <c r="G4" s="15">
        <v>4.199E-2</v>
      </c>
      <c r="H4" s="15">
        <v>2.0245000000000003E-3</v>
      </c>
      <c r="I4" s="15">
        <v>5.5049999999999999E-4</v>
      </c>
    </row>
    <row r="5" spans="1:9" x14ac:dyDescent="0.2">
      <c r="A5" s="13">
        <f t="shared" si="0"/>
        <v>0.30061331861990565</v>
      </c>
      <c r="B5" s="15">
        <v>4.3435945714285717E-2</v>
      </c>
      <c r="C5" s="15">
        <v>6.1000000000000008E-4</v>
      </c>
      <c r="D5" s="16">
        <v>4.8999999999999998E-4</v>
      </c>
      <c r="F5" s="13">
        <f t="shared" si="1"/>
        <v>0.30031822260975005</v>
      </c>
      <c r="G5" s="15">
        <v>4.6709500000000001E-2</v>
      </c>
      <c r="H5" s="15">
        <v>2.8265E-3</v>
      </c>
      <c r="I5" s="15">
        <v>5.8950000000000018E-4</v>
      </c>
    </row>
    <row r="6" spans="1:9" x14ac:dyDescent="0.2">
      <c r="A6" s="13">
        <f t="shared" si="0"/>
        <v>0.30008390366468118</v>
      </c>
      <c r="B6" s="15">
        <v>4.915380285714286E-2</v>
      </c>
      <c r="C6" s="15">
        <v>7.3000000000000007E-4</v>
      </c>
      <c r="D6" s="16">
        <v>3.0000000000000003E-4</v>
      </c>
      <c r="F6" s="13">
        <f t="shared" si="1"/>
        <v>0.29978235883900006</v>
      </c>
      <c r="G6" s="15">
        <v>5.2130999999999997E-2</v>
      </c>
      <c r="H6" s="15">
        <v>3.2884999999999998E-3</v>
      </c>
      <c r="I6" s="15">
        <v>5.5049999999999999E-4</v>
      </c>
    </row>
    <row r="7" spans="1:9" x14ac:dyDescent="0.2">
      <c r="A7" s="13">
        <f t="shared" si="0"/>
        <v>0.2996710023116444</v>
      </c>
      <c r="B7" s="15">
        <v>5.3188322857142853E-2</v>
      </c>
      <c r="C7" s="15">
        <v>1.0950000000000001E-3</v>
      </c>
      <c r="D7" s="16">
        <v>3.0499999999999999E-4</v>
      </c>
      <c r="F7" s="13">
        <f t="shared" si="1"/>
        <v>0.29932642410975002</v>
      </c>
      <c r="G7" s="15">
        <v>5.6334500000000003E-2</v>
      </c>
      <c r="H7" s="15">
        <v>4.0249999999999999E-3</v>
      </c>
      <c r="I7" s="15">
        <v>4.9799999999999996E-4</v>
      </c>
    </row>
    <row r="8" spans="1:9" x14ac:dyDescent="0.2">
      <c r="A8" s="13">
        <f t="shared" si="0"/>
        <v>0.29909122547140249</v>
      </c>
      <c r="B8" s="15">
        <v>5.8384711428571434E-2</v>
      </c>
      <c r="C8" s="15">
        <v>1.325E-3</v>
      </c>
      <c r="D8" s="16">
        <v>4.75E-4</v>
      </c>
      <c r="F8" s="13">
        <f t="shared" si="1"/>
        <v>0.29870734935975007</v>
      </c>
      <c r="G8" s="15">
        <v>6.15845E-2</v>
      </c>
      <c r="H8" s="15">
        <v>4.4475000000000001E-3</v>
      </c>
      <c r="I8" s="15">
        <v>4.4549999999999972E-4</v>
      </c>
    </row>
    <row r="9" spans="1:9" x14ac:dyDescent="0.2">
      <c r="A9" s="13">
        <f t="shared" si="0"/>
        <v>0.29843297641083166</v>
      </c>
      <c r="B9" s="15">
        <v>6.3773219999999992E-2</v>
      </c>
      <c r="C9" s="15">
        <v>1.245E-3</v>
      </c>
      <c r="D9" s="16">
        <v>5.1500000000000005E-4</v>
      </c>
      <c r="F9" s="13">
        <f t="shared" si="1"/>
        <v>0.29808227084400007</v>
      </c>
      <c r="G9" s="15">
        <v>6.6465999999999997E-2</v>
      </c>
      <c r="H9" s="15">
        <v>5.5504999999999999E-3</v>
      </c>
      <c r="I9" s="15">
        <v>4.4549999999999972E-4</v>
      </c>
    </row>
    <row r="10" spans="1:9" x14ac:dyDescent="0.2">
      <c r="A10" s="13">
        <f t="shared" si="0"/>
        <v>0.29783049412043289</v>
      </c>
      <c r="B10" s="15">
        <v>6.8333782857142866E-2</v>
      </c>
      <c r="C10" s="15">
        <v>1.5E-3</v>
      </c>
      <c r="D10" s="16">
        <v>3.3E-4</v>
      </c>
      <c r="F10" s="13">
        <f t="shared" si="1"/>
        <v>0.29734655484375005</v>
      </c>
      <c r="G10" s="15">
        <v>7.1787500000000004E-2</v>
      </c>
      <c r="H10" s="15">
        <v>6.3925000000000006E-3</v>
      </c>
      <c r="I10" s="15">
        <v>4.4550000000000015E-4</v>
      </c>
    </row>
    <row r="11" spans="1:9" x14ac:dyDescent="0.2">
      <c r="A11" s="13">
        <f t="shared" si="0"/>
        <v>0.29714230919506968</v>
      </c>
      <c r="B11" s="15">
        <v>7.3196248571428563E-2</v>
      </c>
      <c r="C11" s="15">
        <v>1.73E-3</v>
      </c>
      <c r="D11" s="16">
        <v>4.3000000000000004E-4</v>
      </c>
      <c r="F11" s="13">
        <f t="shared" si="1"/>
        <v>0.29657846664775006</v>
      </c>
      <c r="G11" s="15">
        <v>7.6951500000000006E-2</v>
      </c>
      <c r="H11" s="15">
        <v>6.8144999999999994E-3</v>
      </c>
      <c r="I11" s="15">
        <v>4.9750000000000011E-4</v>
      </c>
    </row>
    <row r="12" spans="1:9" x14ac:dyDescent="0.2">
      <c r="A12" s="13">
        <f t="shared" si="0"/>
        <v>0.29635961368099062</v>
      </c>
      <c r="B12" s="15">
        <v>7.836061714285715E-2</v>
      </c>
      <c r="C12" s="15">
        <v>2.7000000000000001E-3</v>
      </c>
      <c r="D12" s="16">
        <v>3.9999999999999996E-4</v>
      </c>
      <c r="F12" s="13">
        <f t="shared" si="1"/>
        <v>0.29584609038775006</v>
      </c>
      <c r="G12" s="15">
        <v>8.1571499999999991E-2</v>
      </c>
      <c r="H12" s="15">
        <v>7.9965000000000001E-3</v>
      </c>
      <c r="I12" s="15">
        <v>5.2350000000000009E-4</v>
      </c>
    </row>
    <row r="13" spans="1:9" x14ac:dyDescent="0.2">
      <c r="A13" s="13">
        <f t="shared" si="0"/>
        <v>0.29557315708651105</v>
      </c>
      <c r="B13" s="15">
        <v>8.3227657142857153E-2</v>
      </c>
      <c r="C13" s="15">
        <v>3.0850000000000001E-3</v>
      </c>
      <c r="D13" s="16">
        <v>2.6500000000000004E-4</v>
      </c>
      <c r="F13" s="13">
        <f t="shared" si="1"/>
        <v>0.29499212409600006</v>
      </c>
      <c r="G13" s="15">
        <v>8.6648000000000003E-2</v>
      </c>
      <c r="H13" s="15">
        <v>8.4449999999999994E-3</v>
      </c>
      <c r="I13" s="15">
        <v>4.9800000000000018E-4</v>
      </c>
    </row>
    <row r="14" spans="1:9" x14ac:dyDescent="0.2">
      <c r="A14" s="13">
        <f t="shared" si="0"/>
        <v>0.29471189816566468</v>
      </c>
      <c r="B14" s="15">
        <v>8.825022285714286E-2</v>
      </c>
      <c r="C14" s="15">
        <v>3.31E-3</v>
      </c>
      <c r="D14" s="16">
        <v>5.0000000000000001E-4</v>
      </c>
      <c r="F14" s="13">
        <f t="shared" si="1"/>
        <v>0.29401169457600007</v>
      </c>
      <c r="G14" s="15">
        <v>9.2131999999999992E-2</v>
      </c>
      <c r="H14" s="15">
        <v>9.5879999999999993E-3</v>
      </c>
      <c r="I14" s="15">
        <v>5.1100000000000017E-4</v>
      </c>
    </row>
    <row r="15" spans="1:9" x14ac:dyDescent="0.2">
      <c r="A15" s="13">
        <f t="shared" si="0"/>
        <v>0.2937788410153388</v>
      </c>
      <c r="B15" s="15">
        <v>9.3387145714285719E-2</v>
      </c>
      <c r="C15" s="15">
        <v>3.3700000000000002E-3</v>
      </c>
      <c r="D15" s="16">
        <v>5.0000000000000001E-4</v>
      </c>
      <c r="F15" s="13">
        <f t="shared" si="1"/>
        <v>0.29310593207100005</v>
      </c>
      <c r="G15" s="15">
        <v>9.6923000000000009E-2</v>
      </c>
      <c r="H15" s="15">
        <v>1.0808999999999999E-2</v>
      </c>
      <c r="I15" s="15">
        <v>5.4999999999999927E-4</v>
      </c>
    </row>
    <row r="16" spans="1:9" x14ac:dyDescent="0.2">
      <c r="A16" s="13">
        <f t="shared" si="0"/>
        <v>0.29284611498962271</v>
      </c>
      <c r="B16" s="15">
        <v>9.8254185714285708E-2</v>
      </c>
      <c r="C16" s="15">
        <v>4.065E-3</v>
      </c>
      <c r="D16" s="16">
        <v>4.2500000000000003E-4</v>
      </c>
      <c r="F16" s="13">
        <f t="shared" si="1"/>
        <v>0.29206302791775007</v>
      </c>
      <c r="G16" s="15">
        <v>0.10216149999999999</v>
      </c>
      <c r="H16" s="15">
        <v>1.1572499999999999E-2</v>
      </c>
      <c r="I16" s="15">
        <v>4.714999999999997E-4</v>
      </c>
    </row>
    <row r="17" spans="1:9" x14ac:dyDescent="0.2">
      <c r="A17" s="13">
        <f t="shared" si="0"/>
        <v>0.29188958502710849</v>
      </c>
      <c r="B17" s="15">
        <v>0.10300686857142857</v>
      </c>
      <c r="C17" s="15">
        <v>4.5599999999999998E-3</v>
      </c>
      <c r="D17" s="16">
        <v>8.200000000000002E-4</v>
      </c>
      <c r="F17" s="13">
        <f t="shared" si="1"/>
        <v>0.29115050684400007</v>
      </c>
      <c r="G17" s="15">
        <v>0.10653399999999999</v>
      </c>
      <c r="H17" s="15">
        <v>1.2413500000000001E-2</v>
      </c>
      <c r="I17" s="15">
        <v>4.9750000000000055E-4</v>
      </c>
    </row>
    <row r="18" spans="1:9" x14ac:dyDescent="0.2">
      <c r="A18" s="13">
        <f t="shared" si="0"/>
        <v>0.29078809518798426</v>
      </c>
      <c r="B18" s="15">
        <v>0.10822155428571428</v>
      </c>
      <c r="C18" s="15">
        <v>4.5700000000000003E-3</v>
      </c>
      <c r="D18" s="16">
        <v>8.7000000000000011E-4</v>
      </c>
      <c r="F18" s="13">
        <f t="shared" si="1"/>
        <v>0.29004845301775006</v>
      </c>
      <c r="G18" s="15">
        <v>0.11158650000000001</v>
      </c>
      <c r="H18" s="15">
        <v>1.3555999999999999E-2</v>
      </c>
      <c r="I18" s="15">
        <v>5.3700000000000015E-4</v>
      </c>
    </row>
    <row r="19" spans="1:9" x14ac:dyDescent="0.2">
      <c r="A19" s="13">
        <f t="shared" si="0"/>
        <v>0.2897430223059908</v>
      </c>
      <c r="B19" s="15">
        <v>0.11294679142857142</v>
      </c>
      <c r="C19" s="15">
        <v>4.8999999999999998E-3</v>
      </c>
      <c r="D19" s="16">
        <v>5.2000000000000006E-4</v>
      </c>
      <c r="F19" s="13">
        <f t="shared" si="1"/>
        <v>0.28885262031600006</v>
      </c>
      <c r="G19" s="15">
        <v>0.11682200000000001</v>
      </c>
      <c r="H19" s="15">
        <v>1.4397500000000001E-2</v>
      </c>
      <c r="I19" s="15">
        <v>5.8949999999999975E-4</v>
      </c>
    </row>
    <row r="20" spans="1:9" x14ac:dyDescent="0.2">
      <c r="A20" s="13">
        <f t="shared" si="0"/>
        <v>0.28852813454614312</v>
      </c>
      <c r="B20" s="15">
        <v>0.11820264571428571</v>
      </c>
      <c r="C20" s="15">
        <v>5.5849999999999997E-3</v>
      </c>
      <c r="D20" s="16">
        <v>4.9500000000000021E-4</v>
      </c>
      <c r="F20" s="13">
        <f t="shared" si="1"/>
        <v>0.28762527055600007</v>
      </c>
      <c r="G20" s="15">
        <v>0.121962</v>
      </c>
      <c r="H20" s="15">
        <v>1.5515000000000001E-2</v>
      </c>
      <c r="I20" s="15">
        <v>5.2400000000000016E-4</v>
      </c>
    </row>
    <row r="21" spans="1:9" x14ac:dyDescent="0.2">
      <c r="A21" s="13">
        <f t="shared" si="0"/>
        <v>0.28738086228936205</v>
      </c>
      <c r="B21" s="15">
        <v>0.12295990285714287</v>
      </c>
      <c r="C21" s="15">
        <v>5.9699999999999996E-3</v>
      </c>
      <c r="D21" s="16">
        <v>8.4000000000000003E-4</v>
      </c>
      <c r="F21" s="13">
        <f t="shared" si="1"/>
        <v>0.28632194075100004</v>
      </c>
      <c r="G21" s="15">
        <v>0.127193</v>
      </c>
      <c r="H21" s="15">
        <v>1.6487000000000002E-2</v>
      </c>
      <c r="I21" s="15">
        <v>9.1699999999999941E-4</v>
      </c>
    </row>
    <row r="22" spans="1:9" x14ac:dyDescent="0.2">
      <c r="A22" s="13">
        <f t="shared" si="0"/>
        <v>0.28611111954517893</v>
      </c>
      <c r="B22" s="15">
        <v>0.12801906285714287</v>
      </c>
      <c r="C22" s="15">
        <v>5.9199999999999999E-3</v>
      </c>
      <c r="D22" s="16">
        <v>8.9000000000000017E-4</v>
      </c>
      <c r="F22" s="13">
        <f t="shared" si="1"/>
        <v>0.28502276339775007</v>
      </c>
      <c r="G22" s="15">
        <v>0.1322015</v>
      </c>
      <c r="H22" s="15">
        <v>1.6411500000000002E-2</v>
      </c>
      <c r="I22" s="15">
        <v>8.385000000000007E-4</v>
      </c>
    </row>
    <row r="23" spans="1:9" x14ac:dyDescent="0.2">
      <c r="A23" s="13">
        <f t="shared" si="0"/>
        <v>0.28488623658850454</v>
      </c>
      <c r="B23" s="15">
        <v>0.13271685428571428</v>
      </c>
      <c r="C23" s="15">
        <v>6.5449999999999996E-3</v>
      </c>
      <c r="D23" s="16">
        <v>1.085E-3</v>
      </c>
      <c r="F23" s="13">
        <f t="shared" si="1"/>
        <v>0.28359154993600005</v>
      </c>
      <c r="G23" s="15">
        <v>0.13750800000000002</v>
      </c>
      <c r="H23" s="15">
        <v>1.7686E-2</v>
      </c>
      <c r="I23" s="15">
        <v>9.3000000000000027E-4</v>
      </c>
    </row>
    <row r="24" spans="1:9" x14ac:dyDescent="0.2">
      <c r="A24" s="13">
        <f t="shared" si="0"/>
        <v>0.2834521697159964</v>
      </c>
      <c r="B24" s="15">
        <v>0.13801387714285715</v>
      </c>
      <c r="C24" s="15">
        <v>6.4550000000000007E-3</v>
      </c>
      <c r="D24" s="16">
        <v>1.0149999999999998E-3</v>
      </c>
      <c r="F24" s="13">
        <f t="shared" si="1"/>
        <v>0.28241416609975006</v>
      </c>
      <c r="G24" s="15">
        <v>0.14172449999999998</v>
      </c>
      <c r="H24" s="15">
        <v>1.8055000000000002E-2</v>
      </c>
      <c r="I24" s="15">
        <v>7.7300000000000112E-4</v>
      </c>
    </row>
    <row r="25" spans="1:9" x14ac:dyDescent="0.2">
      <c r="A25" s="13">
        <f t="shared" si="0"/>
        <v>0.28198950960377445</v>
      </c>
      <c r="B25" s="15">
        <v>0.14321484000000001</v>
      </c>
      <c r="C25" s="15">
        <v>6.9100000000000003E-3</v>
      </c>
      <c r="D25" s="16">
        <v>1.1200000000000003E-3</v>
      </c>
      <c r="F25" s="13">
        <f t="shared" si="1"/>
        <v>0.28102397679100005</v>
      </c>
      <c r="G25" s="15">
        <v>0.14654700000000001</v>
      </c>
      <c r="H25" s="15">
        <v>1.8359E-2</v>
      </c>
      <c r="I25" s="15">
        <v>7.8600000000000024E-4</v>
      </c>
    </row>
    <row r="26" spans="1:9" x14ac:dyDescent="0.2">
      <c r="A26" s="13">
        <f t="shared" si="0"/>
        <v>0.2805487202284439</v>
      </c>
      <c r="B26" s="15">
        <v>0.14815964285714286</v>
      </c>
      <c r="C26" s="15">
        <v>7.1249999999999994E-3</v>
      </c>
      <c r="D26" s="16">
        <v>1.2749999999999997E-3</v>
      </c>
      <c r="F26" s="13">
        <f t="shared" si="1"/>
        <v>0.27937866875100004</v>
      </c>
      <c r="G26" s="15">
        <v>0.152057</v>
      </c>
      <c r="H26" s="15">
        <v>1.8769000000000001E-2</v>
      </c>
      <c r="I26" s="15">
        <v>9.3000000000000027E-4</v>
      </c>
    </row>
    <row r="27" spans="1:9" x14ac:dyDescent="0.2">
      <c r="A27" s="13">
        <f t="shared" si="0"/>
        <v>0.27915278080044476</v>
      </c>
      <c r="B27" s="15">
        <v>0.15279796857142855</v>
      </c>
      <c r="C27" s="15">
        <v>7.3550000000000004E-3</v>
      </c>
      <c r="D27" s="16">
        <v>1.0849999999999996E-3</v>
      </c>
      <c r="F27" s="13">
        <f t="shared" si="1"/>
        <v>0.27778627356400004</v>
      </c>
      <c r="G27" s="15">
        <v>0.15720600000000001</v>
      </c>
      <c r="H27" s="15">
        <v>1.9610499999999999E-2</v>
      </c>
      <c r="I27" s="15">
        <v>6.9450000000000067E-4</v>
      </c>
    </row>
    <row r="28" spans="1:9" x14ac:dyDescent="0.2">
      <c r="A28" s="13">
        <f t="shared" si="0"/>
        <v>0.27745822156925393</v>
      </c>
      <c r="B28" s="15">
        <v>0.15824594285714286</v>
      </c>
      <c r="C28" s="15">
        <v>7.7000000000000002E-3</v>
      </c>
      <c r="D28" s="16">
        <v>1.0399999999999997E-3</v>
      </c>
      <c r="F28" s="13">
        <f t="shared" si="1"/>
        <v>0.27610414897600005</v>
      </c>
      <c r="G28" s="15">
        <v>0.162468</v>
      </c>
      <c r="H28" s="15">
        <v>1.9679000000000002E-2</v>
      </c>
      <c r="I28" s="15">
        <v>8.9100000000000117E-4</v>
      </c>
    </row>
    <row r="29" spans="1:9" x14ac:dyDescent="0.2">
      <c r="A29" s="13">
        <f t="shared" si="0"/>
        <v>0.27608630697559006</v>
      </c>
      <c r="B29" s="15">
        <v>0.1625229</v>
      </c>
      <c r="C29" s="15">
        <v>7.7450000000000001E-3</v>
      </c>
      <c r="D29" s="16">
        <v>1.5049999999999998E-3</v>
      </c>
      <c r="F29" s="13">
        <f t="shared" si="1"/>
        <v>0.27456589177500007</v>
      </c>
      <c r="G29" s="15">
        <v>0.16713500000000001</v>
      </c>
      <c r="H29" s="15">
        <v>1.9498500000000002E-2</v>
      </c>
      <c r="I29" s="15">
        <v>8.1249999999999899E-4</v>
      </c>
    </row>
    <row r="30" spans="1:9" x14ac:dyDescent="0.2">
      <c r="A30" s="13">
        <f t="shared" si="0"/>
        <v>0.27449132661327363</v>
      </c>
      <c r="B30" s="15">
        <v>0.16735791999999999</v>
      </c>
      <c r="C30" s="15">
        <v>7.729999999999999E-3</v>
      </c>
      <c r="D30" s="16">
        <v>1.0999999999999998E-3</v>
      </c>
      <c r="F30" s="13">
        <f t="shared" si="1"/>
        <v>0.27293096210775003</v>
      </c>
      <c r="G30" s="15">
        <v>0.17195650000000001</v>
      </c>
      <c r="H30" s="15">
        <v>1.9842499999999999E-2</v>
      </c>
      <c r="I30" s="15">
        <v>8.385000000000007E-4</v>
      </c>
    </row>
    <row r="31" spans="1:9" x14ac:dyDescent="0.2">
      <c r="A31" s="13">
        <f t="shared" si="0"/>
        <v>0.2727534190715421</v>
      </c>
      <c r="B31" s="15">
        <v>0.17247197142857143</v>
      </c>
      <c r="C31" s="15">
        <v>7.685E-3</v>
      </c>
      <c r="D31" s="16">
        <v>1.4749999999999997E-3</v>
      </c>
      <c r="F31" s="13">
        <f t="shared" si="1"/>
        <v>0.27100297932400003</v>
      </c>
      <c r="G31" s="15">
        <v>0.17747399999999999</v>
      </c>
      <c r="H31" s="15">
        <v>2.0015999999999999E-2</v>
      </c>
      <c r="I31" s="15">
        <v>8.2499999999999934E-4</v>
      </c>
    </row>
    <row r="32" spans="1:9" x14ac:dyDescent="0.2">
      <c r="A32" s="13">
        <f t="shared" si="0"/>
        <v>0.27109142191330909</v>
      </c>
      <c r="B32" s="15">
        <v>0.17722465428571427</v>
      </c>
      <c r="C32" s="15">
        <v>7.2700000000000004E-3</v>
      </c>
      <c r="D32" s="16">
        <v>1.5499999999999997E-3</v>
      </c>
      <c r="F32" s="13">
        <f t="shared" si="1"/>
        <v>0.26923206397500005</v>
      </c>
      <c r="G32" s="15">
        <v>0.182395</v>
      </c>
      <c r="H32" s="15">
        <v>1.9979500000000001E-2</v>
      </c>
      <c r="I32" s="15">
        <v>8.1250000000000072E-4</v>
      </c>
    </row>
    <row r="33" spans="1:9" x14ac:dyDescent="0.2">
      <c r="A33" s="13">
        <f t="shared" si="0"/>
        <v>0.26922923835588969</v>
      </c>
      <c r="B33" s="15">
        <v>0.18240274571428572</v>
      </c>
      <c r="C33" s="15">
        <v>6.5400000000000007E-3</v>
      </c>
      <c r="D33" s="16">
        <v>1.5E-3</v>
      </c>
      <c r="F33" s="13">
        <f t="shared" si="1"/>
        <v>0.26741196687600005</v>
      </c>
      <c r="G33" s="15">
        <v>0.18731799999999998</v>
      </c>
      <c r="H33" s="15">
        <v>1.98645E-2</v>
      </c>
      <c r="I33" s="15">
        <v>8.7749999999999981E-4</v>
      </c>
    </row>
    <row r="34" spans="1:9" x14ac:dyDescent="0.2">
      <c r="A34" s="13">
        <f t="shared" si="0"/>
        <v>0.26737689646913365</v>
      </c>
      <c r="B34" s="15">
        <v>0.18741158857142856</v>
      </c>
      <c r="C34" s="15">
        <v>5.8950000000000001E-3</v>
      </c>
      <c r="D34" s="16">
        <v>1.6249999999999997E-3</v>
      </c>
      <c r="F34" s="13">
        <f t="shared" si="1"/>
        <v>0.26574094919775004</v>
      </c>
      <c r="G34" s="15">
        <v>0.19172650000000002</v>
      </c>
      <c r="H34" s="15">
        <v>1.9671000000000001E-2</v>
      </c>
      <c r="I34" s="15">
        <v>9.1699999999999941E-4</v>
      </c>
    </row>
    <row r="35" spans="1:9" x14ac:dyDescent="0.2">
      <c r="A35" s="13">
        <f t="shared" ref="A35:A66" si="2">q3550_^2-B35^2</f>
        <v>0.26573094587188556</v>
      </c>
      <c r="B35" s="15">
        <v>0.19175258571428569</v>
      </c>
      <c r="C35" s="15">
        <v>5.8600000000000006E-3</v>
      </c>
      <c r="D35" s="16">
        <v>1.5899999999999998E-3</v>
      </c>
      <c r="F35" s="13">
        <f t="shared" ref="F35:F66" si="3">q3550_^2-G35^2</f>
        <v>0.26362083631600003</v>
      </c>
      <c r="G35" s="15">
        <v>0.19717799999999999</v>
      </c>
      <c r="H35" s="15">
        <v>1.9255000000000001E-2</v>
      </c>
      <c r="I35" s="15">
        <v>8.6499999999999945E-4</v>
      </c>
    </row>
    <row r="36" spans="1:9" x14ac:dyDescent="0.2">
      <c r="A36" s="13">
        <f t="shared" si="2"/>
        <v>0.26379394013334678</v>
      </c>
      <c r="B36" s="15">
        <v>0.19673855714285715</v>
      </c>
      <c r="C36" s="15">
        <v>6.045E-3</v>
      </c>
      <c r="D36" s="16">
        <v>1.0550000000000004E-3</v>
      </c>
      <c r="F36" s="13">
        <f t="shared" si="3"/>
        <v>0.26164871831100006</v>
      </c>
      <c r="G36" s="15">
        <v>0.20211699999999999</v>
      </c>
      <c r="H36" s="15">
        <v>1.86815E-2</v>
      </c>
      <c r="I36" s="15">
        <v>8.6450000000000068E-4</v>
      </c>
    </row>
    <row r="37" spans="1:9" x14ac:dyDescent="0.2">
      <c r="A37" s="13">
        <f t="shared" si="2"/>
        <v>0.26152806830242536</v>
      </c>
      <c r="B37" s="15">
        <v>0.20241524571428571</v>
      </c>
      <c r="C37" s="15">
        <v>5.8449999999999995E-3</v>
      </c>
      <c r="D37" s="16">
        <v>1.6450000000000002E-3</v>
      </c>
      <c r="F37" s="13">
        <f t="shared" si="3"/>
        <v>0.25955966437975009</v>
      </c>
      <c r="G37" s="15">
        <v>0.20722049999999997</v>
      </c>
      <c r="H37" s="15">
        <v>1.8370500000000001E-2</v>
      </c>
      <c r="I37" s="15">
        <v>7.5949999999999976E-4</v>
      </c>
    </row>
    <row r="38" spans="1:9" x14ac:dyDescent="0.2">
      <c r="A38" s="13">
        <f t="shared" si="2"/>
        <v>0.25947145212843525</v>
      </c>
      <c r="B38" s="15">
        <v>0.20743323714285714</v>
      </c>
      <c r="C38" s="15">
        <v>5.3150000000000003E-3</v>
      </c>
      <c r="D38" s="16">
        <v>1.495E-3</v>
      </c>
      <c r="F38" s="13">
        <f t="shared" si="3"/>
        <v>0.25763631208975002</v>
      </c>
      <c r="G38" s="15">
        <v>0.21181050000000001</v>
      </c>
      <c r="H38" s="15">
        <v>1.7901500000000001E-2</v>
      </c>
      <c r="I38" s="15">
        <v>8.1250000000000072E-4</v>
      </c>
    </row>
    <row r="39" spans="1:9" x14ac:dyDescent="0.2">
      <c r="A39" s="13">
        <f t="shared" si="2"/>
        <v>0.25779299470298878</v>
      </c>
      <c r="B39" s="15">
        <v>0.21144031142857145</v>
      </c>
      <c r="C39" s="15">
        <v>5.5250000000000004E-3</v>
      </c>
      <c r="D39" s="16">
        <v>9.0499999999999999E-4</v>
      </c>
      <c r="F39" s="13">
        <f t="shared" si="3"/>
        <v>0.25558638937975003</v>
      </c>
      <c r="G39" s="15">
        <v>0.2165955</v>
      </c>
      <c r="H39" s="15">
        <v>1.6791E-2</v>
      </c>
      <c r="I39" s="15">
        <v>1.2180000000000003E-3</v>
      </c>
    </row>
    <row r="40" spans="1:9" x14ac:dyDescent="0.2">
      <c r="A40" s="13">
        <f t="shared" si="2"/>
        <v>0.25539992614902129</v>
      </c>
      <c r="B40" s="15">
        <v>0.21702551428571429</v>
      </c>
      <c r="C40" s="15">
        <v>5.8449999999999995E-3</v>
      </c>
      <c r="D40" s="16">
        <v>1.225E-3</v>
      </c>
      <c r="F40" s="13">
        <f t="shared" si="3"/>
        <v>0.25330919590000006</v>
      </c>
      <c r="G40" s="15">
        <v>0.22178999999999999</v>
      </c>
      <c r="H40" s="15">
        <v>1.63225E-2</v>
      </c>
      <c r="I40" s="15">
        <v>8.7749999999999981E-4</v>
      </c>
    </row>
    <row r="41" spans="1:9" x14ac:dyDescent="0.2">
      <c r="A41" s="13">
        <f t="shared" si="2"/>
        <v>0.2533854190187792</v>
      </c>
      <c r="B41" s="15">
        <v>0.22161809714285716</v>
      </c>
      <c r="C41" s="15">
        <v>5.2750000000000002E-3</v>
      </c>
      <c r="D41" s="16">
        <v>1.1549999999999998E-3</v>
      </c>
      <c r="F41" s="13">
        <f t="shared" si="3"/>
        <v>0.25078355484375003</v>
      </c>
      <c r="G41" s="15">
        <v>0.22741250000000002</v>
      </c>
      <c r="H41" s="15">
        <v>1.5959000000000001E-2</v>
      </c>
      <c r="I41" s="15">
        <v>9.0399999999999942E-4</v>
      </c>
    </row>
    <row r="42" spans="1:9" x14ac:dyDescent="0.2">
      <c r="A42" s="13">
        <f t="shared" si="2"/>
        <v>0.25132458916111355</v>
      </c>
      <c r="B42" s="15">
        <v>0.22621982857142856</v>
      </c>
      <c r="C42" s="15">
        <v>4.5950000000000001E-3</v>
      </c>
      <c r="D42" s="16">
        <v>1.1050000000000001E-3</v>
      </c>
      <c r="F42" s="13">
        <f t="shared" si="3"/>
        <v>0.24875067807900003</v>
      </c>
      <c r="G42" s="15">
        <v>0.23183900000000002</v>
      </c>
      <c r="H42" s="15">
        <v>1.5240999999999999E-2</v>
      </c>
      <c r="I42" s="15">
        <v>9.1699999999999941E-4</v>
      </c>
    </row>
    <row r="43" spans="1:9" x14ac:dyDescent="0.2">
      <c r="A43" s="13">
        <f t="shared" si="2"/>
        <v>0.24880671286366565</v>
      </c>
      <c r="B43" s="15">
        <v>0.23171812</v>
      </c>
      <c r="C43" s="15">
        <v>5.45E-3</v>
      </c>
      <c r="D43" s="16">
        <v>1.2900000000000003E-3</v>
      </c>
      <c r="F43" s="13">
        <f t="shared" si="3"/>
        <v>0.24625276277500002</v>
      </c>
      <c r="G43" s="15">
        <v>0.23716500000000001</v>
      </c>
      <c r="H43" s="15">
        <v>1.5965E-2</v>
      </c>
      <c r="I43" s="15">
        <v>8.5100000000000019E-4</v>
      </c>
    </row>
    <row r="44" spans="1:9" x14ac:dyDescent="0.2">
      <c r="A44" s="13">
        <f t="shared" si="2"/>
        <v>0.24629779884377032</v>
      </c>
      <c r="B44" s="15">
        <v>0.23707003428571427</v>
      </c>
      <c r="C44" s="15">
        <v>3.5200000000000001E-3</v>
      </c>
      <c r="D44" s="16">
        <v>1.2600000000000003E-3</v>
      </c>
      <c r="F44" s="13">
        <f t="shared" si="3"/>
        <v>0.24374151279775005</v>
      </c>
      <c r="G44" s="15">
        <v>0.24240149999999999</v>
      </c>
      <c r="H44" s="15">
        <v>1.42785E-2</v>
      </c>
      <c r="I44" s="15">
        <v>8.3849999999999984E-4</v>
      </c>
    </row>
    <row r="45" spans="1:9" x14ac:dyDescent="0.2">
      <c r="A45" s="13">
        <f t="shared" si="2"/>
        <v>0.24434212174277853</v>
      </c>
      <c r="B45" s="15">
        <v>0.24115944571428574</v>
      </c>
      <c r="C45" s="15">
        <v>4.2550000000000001E-3</v>
      </c>
      <c r="D45" s="16">
        <v>1.2149999999999999E-3</v>
      </c>
      <c r="F45" s="13">
        <f t="shared" si="3"/>
        <v>0.24140723826975005</v>
      </c>
      <c r="G45" s="15">
        <v>0.24716949999999999</v>
      </c>
      <c r="H45" s="15">
        <v>1.3665500000000001E-2</v>
      </c>
      <c r="I45" s="15">
        <v>1.0344999999999998E-3</v>
      </c>
    </row>
    <row r="46" spans="1:9" x14ac:dyDescent="0.2">
      <c r="A46" s="13">
        <f t="shared" si="2"/>
        <v>0.24183809882852708</v>
      </c>
      <c r="B46" s="15">
        <v>0.24629636857142856</v>
      </c>
      <c r="C46" s="15">
        <v>4.2500000000000003E-3</v>
      </c>
      <c r="D46" s="16">
        <v>1.1500000000000002E-3</v>
      </c>
      <c r="F46" s="13">
        <f t="shared" si="3"/>
        <v>0.23908668760000007</v>
      </c>
      <c r="G46" s="15">
        <v>0.25181999999999999</v>
      </c>
      <c r="H46" s="15">
        <v>1.397E-2</v>
      </c>
      <c r="I46" s="15">
        <v>7.8600000000000024E-4</v>
      </c>
    </row>
    <row r="47" spans="1:9" x14ac:dyDescent="0.2">
      <c r="A47" s="13">
        <f t="shared" si="2"/>
        <v>0.23925369388321233</v>
      </c>
      <c r="B47" s="15">
        <v>0.25148818285714286</v>
      </c>
      <c r="C47" s="15">
        <v>3.4399999999999999E-3</v>
      </c>
      <c r="D47" s="16">
        <v>1.2499999999999998E-3</v>
      </c>
      <c r="F47" s="13">
        <f t="shared" si="3"/>
        <v>0.23618035932400003</v>
      </c>
      <c r="G47" s="15">
        <v>0.25752600000000003</v>
      </c>
      <c r="H47" s="15">
        <v>1.3684999999999999E-2</v>
      </c>
      <c r="I47" s="15">
        <v>8.1199999999999935E-4</v>
      </c>
    </row>
    <row r="48" spans="1:9" x14ac:dyDescent="0.2">
      <c r="A48" s="13">
        <f t="shared" si="2"/>
        <v>0.23692966956239819</v>
      </c>
      <c r="B48" s="15">
        <v>0.25606704285714288</v>
      </c>
      <c r="C48" s="15">
        <v>3.13E-3</v>
      </c>
      <c r="D48" s="16">
        <v>1.2999999999999999E-3</v>
      </c>
      <c r="F48" s="13">
        <f t="shared" si="3"/>
        <v>0.23347005703975005</v>
      </c>
      <c r="G48" s="15">
        <v>0.26273550000000001</v>
      </c>
      <c r="H48" s="15">
        <v>1.2784E-2</v>
      </c>
      <c r="I48" s="15">
        <v>8.2500000000000021E-4</v>
      </c>
    </row>
    <row r="49" spans="1:9" x14ac:dyDescent="0.2">
      <c r="A49" s="13">
        <f t="shared" si="2"/>
        <v>0.23426531917740021</v>
      </c>
      <c r="B49" s="15">
        <v>0.26121768857142857</v>
      </c>
      <c r="C49" s="15">
        <v>4.2449999999999996E-3</v>
      </c>
      <c r="D49" s="16">
        <v>1.165E-3</v>
      </c>
      <c r="F49" s="13">
        <f t="shared" si="3"/>
        <v>0.23086160393775007</v>
      </c>
      <c r="G49" s="15">
        <v>0.26765349999999999</v>
      </c>
      <c r="H49" s="15">
        <v>1.2826500000000001E-2</v>
      </c>
      <c r="I49" s="15">
        <v>8.904999999999998E-4</v>
      </c>
    </row>
    <row r="50" spans="1:9" x14ac:dyDescent="0.2">
      <c r="A50" s="13">
        <f t="shared" si="2"/>
        <v>0.23161369125897066</v>
      </c>
      <c r="B50" s="15">
        <v>0.26624482857142856</v>
      </c>
      <c r="C50" s="15">
        <v>3.3799999999999998E-3</v>
      </c>
      <c r="D50" s="16">
        <v>1.2499999999999998E-3</v>
      </c>
      <c r="F50" s="13">
        <f t="shared" si="3"/>
        <v>0.22829578837975006</v>
      </c>
      <c r="G50" s="15">
        <v>0.27240449999999999</v>
      </c>
      <c r="H50" s="15">
        <v>1.2698500000000001E-2</v>
      </c>
      <c r="I50" s="15">
        <v>8.6449999999999982E-4</v>
      </c>
    </row>
    <row r="51" spans="1:9" x14ac:dyDescent="0.2">
      <c r="A51" s="13">
        <f t="shared" si="2"/>
        <v>0.22900579539027596</v>
      </c>
      <c r="B51" s="15">
        <v>0.2710981457142857</v>
      </c>
      <c r="C51" s="15">
        <v>2.715E-3</v>
      </c>
      <c r="D51" s="16">
        <v>1.2949999999999997E-3</v>
      </c>
      <c r="F51" s="13">
        <f t="shared" si="3"/>
        <v>0.22555201397500008</v>
      </c>
      <c r="G51" s="15">
        <v>0.27739499999999995</v>
      </c>
      <c r="H51" s="15">
        <v>1.3133499999999999E-2</v>
      </c>
      <c r="I51" s="15">
        <v>8.7749999999999981E-4</v>
      </c>
    </row>
    <row r="52" spans="1:9" x14ac:dyDescent="0.2">
      <c r="A52" s="13">
        <f t="shared" si="2"/>
        <v>0.22607030599605937</v>
      </c>
      <c r="B52" s="15">
        <v>0.27645920857142864</v>
      </c>
      <c r="C52" s="15">
        <v>1.815E-3</v>
      </c>
      <c r="D52" s="16">
        <v>1.2949999999999999E-3</v>
      </c>
      <c r="F52" s="13">
        <f t="shared" si="3"/>
        <v>0.22260191109375002</v>
      </c>
      <c r="G52" s="15">
        <v>0.28266250000000004</v>
      </c>
      <c r="H52" s="15">
        <v>1.3045500000000002E-2</v>
      </c>
      <c r="I52" s="15">
        <v>8.3849999999999984E-4</v>
      </c>
    </row>
    <row r="53" spans="1:9" x14ac:dyDescent="0.2">
      <c r="A53" s="13">
        <f t="shared" si="2"/>
        <v>0.22324998362686055</v>
      </c>
      <c r="B53" s="15">
        <v>0.28151379428571432</v>
      </c>
      <c r="C53" s="15">
        <v>1.825E-3</v>
      </c>
      <c r="D53" s="16">
        <v>1.335E-3</v>
      </c>
      <c r="F53" s="13">
        <f t="shared" si="3"/>
        <v>0.21985639951600006</v>
      </c>
      <c r="G53" s="15">
        <v>0.28747800000000001</v>
      </c>
      <c r="H53" s="15">
        <v>1.3572000000000001E-2</v>
      </c>
      <c r="I53" s="15">
        <v>7.8599999999999937E-4</v>
      </c>
    </row>
    <row r="54" spans="1:9" x14ac:dyDescent="0.2">
      <c r="A54" s="13">
        <f t="shared" si="2"/>
        <v>0.22014244188262433</v>
      </c>
      <c r="B54" s="15">
        <v>0.28698006571428569</v>
      </c>
      <c r="C54" s="15">
        <v>1.8499999999999999E-3</v>
      </c>
      <c r="D54" s="16">
        <v>1.3799999999999999E-3</v>
      </c>
      <c r="F54" s="13">
        <f t="shared" si="3"/>
        <v>0.21704434041600001</v>
      </c>
      <c r="G54" s="15">
        <v>0.29232800000000003</v>
      </c>
      <c r="H54" s="15">
        <v>1.3077E-2</v>
      </c>
      <c r="I54" s="15">
        <v>1.1789999999999995E-3</v>
      </c>
    </row>
    <row r="55" spans="1:9" x14ac:dyDescent="0.2">
      <c r="A55" s="13">
        <f t="shared" si="2"/>
        <v>0.21734929504817893</v>
      </c>
      <c r="B55" s="15">
        <v>0.29180593714285719</v>
      </c>
      <c r="C55" s="15">
        <v>2.8600000000000001E-3</v>
      </c>
      <c r="D55" s="16">
        <v>1.5200000000000001E-3</v>
      </c>
      <c r="F55" s="13">
        <f t="shared" si="3"/>
        <v>0.21431832188400005</v>
      </c>
      <c r="G55" s="15">
        <v>0.296954</v>
      </c>
      <c r="H55" s="15">
        <v>1.4075499999999999E-2</v>
      </c>
      <c r="I55" s="15">
        <v>1.2315E-3</v>
      </c>
    </row>
    <row r="56" spans="1:9" x14ac:dyDescent="0.2">
      <c r="A56" s="13">
        <f t="shared" si="2"/>
        <v>0.21454755864456365</v>
      </c>
      <c r="B56" s="15">
        <v>0.29656776857142852</v>
      </c>
      <c r="C56" s="15">
        <v>2.2550000000000001E-3</v>
      </c>
      <c r="D56" s="16">
        <v>1.6849999999999999E-3</v>
      </c>
      <c r="F56" s="13">
        <f t="shared" si="3"/>
        <v>0.21101189910000004</v>
      </c>
      <c r="G56" s="15">
        <v>0.30247000000000002</v>
      </c>
      <c r="H56" s="15">
        <v>1.4288499999999999E-2</v>
      </c>
      <c r="I56" s="15">
        <v>8.6449999999999982E-4</v>
      </c>
    </row>
    <row r="57" spans="1:9" x14ac:dyDescent="0.2">
      <c r="A57" s="13">
        <f t="shared" si="2"/>
        <v>0.21156258308515846</v>
      </c>
      <c r="B57" s="15">
        <v>0.30155831428571422</v>
      </c>
      <c r="C57" s="15">
        <v>1.9449999999999999E-3</v>
      </c>
      <c r="D57" s="16">
        <v>1.6249999999999999E-3</v>
      </c>
      <c r="F57" s="13">
        <f t="shared" si="3"/>
        <v>0.20775762099375006</v>
      </c>
      <c r="G57" s="15">
        <v>0.30780249999999998</v>
      </c>
      <c r="H57" s="15">
        <v>1.4829E-2</v>
      </c>
      <c r="I57" s="15">
        <v>1.2709999999999996E-3</v>
      </c>
    </row>
    <row r="58" spans="1:9" x14ac:dyDescent="0.2">
      <c r="A58" s="13">
        <f t="shared" si="2"/>
        <v>0.20853901403448322</v>
      </c>
      <c r="B58" s="15">
        <v>0.30653056285714286</v>
      </c>
      <c r="C58" s="15">
        <v>1.98E-3</v>
      </c>
      <c r="D58" s="16">
        <v>1.8400000000000001E-3</v>
      </c>
      <c r="F58" s="13">
        <f t="shared" si="3"/>
        <v>0.20503740390000008</v>
      </c>
      <c r="G58" s="15">
        <v>0.31218999999999997</v>
      </c>
      <c r="H58" s="15">
        <v>1.5237999999999998E-2</v>
      </c>
      <c r="I58" s="15">
        <v>1.3359999999999995E-3</v>
      </c>
    </row>
    <row r="59" spans="1:9" x14ac:dyDescent="0.2">
      <c r="A59" s="13">
        <f t="shared" si="2"/>
        <v>0.20547739736019272</v>
      </c>
      <c r="B59" s="15">
        <v>0.31148451428571428</v>
      </c>
      <c r="C59" s="15">
        <v>2.2600000000000003E-3</v>
      </c>
      <c r="D59" s="16">
        <v>2.14E-3</v>
      </c>
      <c r="F59" s="13">
        <f t="shared" si="3"/>
        <v>0.20162102938975002</v>
      </c>
      <c r="G59" s="15">
        <v>0.31761450000000002</v>
      </c>
      <c r="H59" s="15">
        <v>1.5620999999999999E-2</v>
      </c>
      <c r="I59" s="15">
        <v>1.2710000000000004E-3</v>
      </c>
    </row>
    <row r="60" spans="1:9" x14ac:dyDescent="0.2">
      <c r="A60" s="13">
        <f t="shared" si="2"/>
        <v>0.20230299817119002</v>
      </c>
      <c r="B60" s="15">
        <v>0.31653910000000002</v>
      </c>
      <c r="C60" s="15">
        <v>2.2399999999999998E-3</v>
      </c>
      <c r="D60" s="16">
        <v>1.8999999999999998E-3</v>
      </c>
      <c r="F60" s="13">
        <f t="shared" si="3"/>
        <v>0.19808991124975003</v>
      </c>
      <c r="G60" s="15">
        <v>0.32312550000000001</v>
      </c>
      <c r="H60" s="15">
        <v>1.59785E-2</v>
      </c>
      <c r="I60" s="15">
        <v>1.3885E-3</v>
      </c>
    </row>
    <row r="61" spans="1:9" x14ac:dyDescent="0.2">
      <c r="A61" s="13">
        <f t="shared" si="2"/>
        <v>0.19903336475871003</v>
      </c>
      <c r="B61" s="15">
        <v>0.32166230000000001</v>
      </c>
      <c r="C61" s="15">
        <v>2.48E-3</v>
      </c>
      <c r="D61" s="16">
        <v>2.16E-3</v>
      </c>
      <c r="F61" s="13">
        <f t="shared" si="3"/>
        <v>0.19509140844375006</v>
      </c>
      <c r="G61" s="15">
        <v>0.32773249999999998</v>
      </c>
      <c r="H61" s="15">
        <v>1.754E-2</v>
      </c>
      <c r="I61" s="15">
        <v>1.2710000000000013E-3</v>
      </c>
    </row>
    <row r="62" spans="1:9" x14ac:dyDescent="0.2">
      <c r="A62" s="13">
        <f t="shared" si="2"/>
        <v>0.19586664067641693</v>
      </c>
      <c r="B62" s="15">
        <v>0.32654763714285717</v>
      </c>
      <c r="C62" s="15">
        <v>2.5599999999999998E-3</v>
      </c>
      <c r="D62" s="16">
        <v>2.1099999999999999E-3</v>
      </c>
      <c r="F62" s="13">
        <f t="shared" si="3"/>
        <v>0.19151574155100007</v>
      </c>
      <c r="G62" s="15">
        <v>0.33314299999999997</v>
      </c>
      <c r="H62" s="15">
        <v>1.83035E-2</v>
      </c>
      <c r="I62" s="15">
        <v>1.2444999999999991E-3</v>
      </c>
    </row>
    <row r="63" spans="1:9" x14ac:dyDescent="0.2">
      <c r="A63" s="13">
        <f t="shared" si="2"/>
        <v>0.19269159781706138</v>
      </c>
      <c r="B63" s="15">
        <v>0.33137350857142861</v>
      </c>
      <c r="C63" s="15">
        <v>2.2549999999999996E-3</v>
      </c>
      <c r="D63" s="16">
        <v>2.075E-3</v>
      </c>
      <c r="F63" s="13">
        <f t="shared" si="3"/>
        <v>0.18823200073975002</v>
      </c>
      <c r="G63" s="15">
        <v>0.33803550000000004</v>
      </c>
      <c r="H63" s="15">
        <v>1.9078999999999999E-2</v>
      </c>
      <c r="I63" s="15">
        <v>1.6509999999999997E-3</v>
      </c>
    </row>
    <row r="64" spans="1:9" x14ac:dyDescent="0.2">
      <c r="A64" s="13">
        <f t="shared" si="2"/>
        <v>0.18894032989408965</v>
      </c>
      <c r="B64" s="15">
        <v>0.33698615714285712</v>
      </c>
      <c r="C64" s="15">
        <v>2.5850000000000001E-3</v>
      </c>
      <c r="D64" s="16">
        <v>2.4750000000000002E-3</v>
      </c>
      <c r="F64" s="13">
        <f t="shared" si="3"/>
        <v>0.18454862295975005</v>
      </c>
      <c r="G64" s="15">
        <v>0.34344049999999998</v>
      </c>
      <c r="H64" s="15">
        <v>2.0025500000000002E-2</v>
      </c>
      <c r="I64" s="15">
        <v>1.2315E-3</v>
      </c>
    </row>
    <row r="65" spans="1:9" x14ac:dyDescent="0.2">
      <c r="A65" s="13">
        <f t="shared" si="2"/>
        <v>0.18579271271258974</v>
      </c>
      <c r="B65" s="15">
        <v>0.34162448285714286</v>
      </c>
      <c r="C65" s="15">
        <v>2.6300000000000004E-3</v>
      </c>
      <c r="D65" s="16">
        <v>2.15E-3</v>
      </c>
      <c r="F65" s="13">
        <f t="shared" si="3"/>
        <v>0.18105193196400007</v>
      </c>
      <c r="G65" s="15">
        <v>0.34849399999999997</v>
      </c>
      <c r="H65" s="15">
        <v>2.1142500000000002E-2</v>
      </c>
      <c r="I65" s="15">
        <v>1.1134999999999999E-3</v>
      </c>
    </row>
    <row r="66" spans="1:9" x14ac:dyDescent="0.2">
      <c r="A66" s="13">
        <f t="shared" si="2"/>
        <v>0.18240875312941449</v>
      </c>
      <c r="B66" s="15">
        <v>0.34654183999999993</v>
      </c>
      <c r="C66" s="15">
        <v>2.1900000000000001E-3</v>
      </c>
      <c r="D66" s="16">
        <v>2.1000000000000003E-3</v>
      </c>
      <c r="F66" s="13">
        <f t="shared" si="3"/>
        <v>0.17749709419375004</v>
      </c>
      <c r="G66" s="15">
        <v>0.35355750000000002</v>
      </c>
      <c r="H66" s="15">
        <v>2.19705E-2</v>
      </c>
      <c r="I66" s="15">
        <v>1.2834999999999999E-3</v>
      </c>
    </row>
    <row r="67" spans="1:9" x14ac:dyDescent="0.2">
      <c r="A67" s="13">
        <f t="shared" ref="A67:A98" si="4">q3550_^2-B67^2</f>
        <v>0.17881561295500939</v>
      </c>
      <c r="B67" s="15">
        <v>0.35168791142857136</v>
      </c>
      <c r="C67" s="15">
        <v>2.0399999999999997E-3</v>
      </c>
      <c r="D67" s="16">
        <v>1.9299999999999999E-3</v>
      </c>
      <c r="F67" s="13">
        <f t="shared" ref="F67:F98" si="5">q3550_^2-G67^2</f>
        <v>0.17407416840975004</v>
      </c>
      <c r="G67" s="15">
        <v>0.3583655</v>
      </c>
      <c r="H67" s="15">
        <v>2.2693999999999999E-2</v>
      </c>
      <c r="I67" s="15">
        <v>1.2709999999999996E-3</v>
      </c>
    </row>
    <row r="68" spans="1:9" x14ac:dyDescent="0.2">
      <c r="A68" s="13">
        <f t="shared" si="4"/>
        <v>0.17530331887330608</v>
      </c>
      <c r="B68" s="15">
        <v>0.35664643714285715</v>
      </c>
      <c r="C68" s="15">
        <v>2.2650000000000001E-3</v>
      </c>
      <c r="D68" s="16">
        <v>1.325E-3</v>
      </c>
      <c r="F68" s="13">
        <f t="shared" si="5"/>
        <v>0.17048077431975009</v>
      </c>
      <c r="G68" s="15">
        <v>0.36334449999999996</v>
      </c>
      <c r="H68" s="15">
        <v>2.3469999999999998E-2</v>
      </c>
      <c r="I68" s="15">
        <v>1.3100000000000004E-3</v>
      </c>
    </row>
    <row r="70" spans="1:9" x14ac:dyDescent="0.2">
      <c r="A70" s="13">
        <v>0.30249999999999999</v>
      </c>
      <c r="F70" s="13">
        <v>0.30249999999999999</v>
      </c>
    </row>
    <row r="71" spans="1:9" x14ac:dyDescent="0.2">
      <c r="A71" s="13">
        <v>0.30299999999999999</v>
      </c>
      <c r="F71" s="13">
        <v>0.30299999999999999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617C-D307-9741-A335-FDE7C67055CE}">
  <dimension ref="A1:E17"/>
  <sheetViews>
    <sheetView workbookViewId="0">
      <selection activeCell="C2" sqref="C2"/>
    </sheetView>
  </sheetViews>
  <sheetFormatPr baseColWidth="10" defaultRowHeight="16" x14ac:dyDescent="0.2"/>
  <cols>
    <col min="2" max="2" width="10.83203125" style="7"/>
    <col min="3" max="4" width="10.83203125" style="8"/>
  </cols>
  <sheetData>
    <row r="1" spans="1:5" x14ac:dyDescent="0.2">
      <c r="A1" s="4" t="s">
        <v>13</v>
      </c>
      <c r="B1" s="23" t="s">
        <v>4</v>
      </c>
      <c r="C1" s="28" t="s">
        <v>12</v>
      </c>
      <c r="D1" s="29">
        <v>0.3</v>
      </c>
      <c r="E1" t="s">
        <v>9</v>
      </c>
    </row>
    <row r="2" spans="1:5" x14ac:dyDescent="0.2">
      <c r="A2" s="4" t="s">
        <v>0</v>
      </c>
      <c r="B2" s="23" t="s">
        <v>3</v>
      </c>
      <c r="C2" s="29" t="s">
        <v>1</v>
      </c>
      <c r="D2" s="29" t="s">
        <v>2</v>
      </c>
    </row>
    <row r="3" spans="1:5" x14ac:dyDescent="0.2">
      <c r="A3" s="5">
        <f>$D$1^2-B3^2</f>
        <v>8.9099999999999999E-2</v>
      </c>
      <c r="B3" s="30">
        <v>0.03</v>
      </c>
      <c r="C3" s="30">
        <v>9.3100000000000006E-3</v>
      </c>
      <c r="D3" s="30">
        <v>7.2999999999999975E-4</v>
      </c>
      <c r="E3" s="9">
        <f>0.938^2+2*0.938*B3-D$1^2+B3^2</f>
        <v>0.84702399999999989</v>
      </c>
    </row>
    <row r="4" spans="1:5" x14ac:dyDescent="0.2">
      <c r="A4" s="5">
        <f t="shared" ref="A4:A14" si="0">$D$1^2-B4^2</f>
        <v>8.8399999999999992E-2</v>
      </c>
      <c r="B4" s="30">
        <v>0.04</v>
      </c>
      <c r="C4" s="30">
        <v>1.3045000000000001E-2</v>
      </c>
      <c r="D4" s="30">
        <v>9.4500000000000053E-4</v>
      </c>
      <c r="E4" s="9">
        <f t="shared" ref="E4:E14" si="1">0.938^2+2*0.938*B4-D$1^2+B4^2</f>
        <v>0.86648399999999992</v>
      </c>
    </row>
    <row r="5" spans="1:5" x14ac:dyDescent="0.2">
      <c r="A5" s="5">
        <f t="shared" si="0"/>
        <v>8.7499999999999994E-2</v>
      </c>
      <c r="B5" s="30">
        <v>0.05</v>
      </c>
      <c r="C5" s="30">
        <v>1.7485000000000001E-2</v>
      </c>
      <c r="D5" s="30">
        <v>1.2449999999999996E-3</v>
      </c>
      <c r="E5" s="9">
        <f t="shared" si="1"/>
        <v>0.88614399999999982</v>
      </c>
    </row>
    <row r="6" spans="1:5" x14ac:dyDescent="0.2">
      <c r="A6" s="5">
        <f t="shared" si="0"/>
        <v>8.6399999999999991E-2</v>
      </c>
      <c r="B6" s="30">
        <v>0.06</v>
      </c>
      <c r="C6" s="30">
        <v>1.976E-2</v>
      </c>
      <c r="D6" s="30">
        <v>1.3400000000000009E-3</v>
      </c>
      <c r="E6" s="9">
        <f t="shared" si="1"/>
        <v>0.90600399999999992</v>
      </c>
    </row>
    <row r="7" spans="1:5" x14ac:dyDescent="0.2">
      <c r="A7" s="5">
        <f t="shared" si="0"/>
        <v>8.5099999999999995E-2</v>
      </c>
      <c r="B7" s="30">
        <v>7.0000000000000007E-2</v>
      </c>
      <c r="C7" s="30">
        <v>2.034E-2</v>
      </c>
      <c r="D7" s="30">
        <v>1.3699999999999997E-3</v>
      </c>
      <c r="E7" s="11">
        <f t="shared" si="1"/>
        <v>0.926064</v>
      </c>
    </row>
    <row r="8" spans="1:5" x14ac:dyDescent="0.2">
      <c r="A8" s="5">
        <f t="shared" si="0"/>
        <v>8.3599999999999994E-2</v>
      </c>
      <c r="B8" s="30">
        <v>0.08</v>
      </c>
      <c r="C8" s="30">
        <v>1.7689999999999997E-2</v>
      </c>
      <c r="D8" s="30">
        <v>2.8599999999999997E-3</v>
      </c>
      <c r="E8" s="9">
        <f t="shared" si="1"/>
        <v>0.94632399999999983</v>
      </c>
    </row>
    <row r="9" spans="1:5" x14ac:dyDescent="0.2">
      <c r="A9" s="5">
        <f t="shared" si="0"/>
        <v>8.1900000000000001E-2</v>
      </c>
      <c r="B9" s="30">
        <v>0.09</v>
      </c>
      <c r="C9" s="30">
        <v>1.44E-2</v>
      </c>
      <c r="D9" s="30">
        <v>2.3699999999999997E-3</v>
      </c>
      <c r="E9" s="9">
        <f t="shared" si="1"/>
        <v>0.96678399999999975</v>
      </c>
    </row>
    <row r="10" spans="1:5" x14ac:dyDescent="0.2">
      <c r="A10" s="5">
        <f t="shared" si="0"/>
        <v>7.9999999999999988E-2</v>
      </c>
      <c r="B10" s="30">
        <v>0.1</v>
      </c>
      <c r="C10" s="30">
        <v>1.3785E-2</v>
      </c>
      <c r="D10" s="30">
        <v>1.0950000000000005E-3</v>
      </c>
      <c r="E10" s="9">
        <f t="shared" si="1"/>
        <v>0.98744399999999988</v>
      </c>
    </row>
    <row r="11" spans="1:5" x14ac:dyDescent="0.2">
      <c r="A11" s="5">
        <f t="shared" si="0"/>
        <v>7.7899999999999997E-2</v>
      </c>
      <c r="B11" s="30">
        <v>0.11</v>
      </c>
      <c r="C11" s="30">
        <v>8.8249999999999995E-3</v>
      </c>
      <c r="D11" s="30">
        <v>1.8550000000000003E-3</v>
      </c>
      <c r="E11" s="9">
        <f t="shared" si="1"/>
        <v>1.0083039999999999</v>
      </c>
    </row>
    <row r="12" spans="1:5" x14ac:dyDescent="0.2">
      <c r="A12" s="5">
        <f t="shared" si="0"/>
        <v>7.5600000000000001E-2</v>
      </c>
      <c r="B12" s="30">
        <v>0.12</v>
      </c>
      <c r="C12" s="30">
        <v>7.5799999999999999E-3</v>
      </c>
      <c r="D12" s="30">
        <v>1.4599999999999999E-3</v>
      </c>
      <c r="E12" s="9">
        <f t="shared" si="1"/>
        <v>1.0293639999999997</v>
      </c>
    </row>
    <row r="13" spans="1:5" x14ac:dyDescent="0.2">
      <c r="A13" s="5">
        <f t="shared" si="0"/>
        <v>7.3099999999999998E-2</v>
      </c>
      <c r="B13" s="30">
        <v>0.13</v>
      </c>
      <c r="C13" s="30">
        <v>6.3600000000000002E-3</v>
      </c>
      <c r="D13" s="30">
        <v>1.2799999999999999E-3</v>
      </c>
      <c r="E13" s="9">
        <f t="shared" si="1"/>
        <v>1.0506239999999996</v>
      </c>
    </row>
    <row r="14" spans="1:5" x14ac:dyDescent="0.2">
      <c r="A14" s="5">
        <f t="shared" si="0"/>
        <v>7.039999999999999E-2</v>
      </c>
      <c r="B14" s="30">
        <v>0.14000000000000001</v>
      </c>
      <c r="C14" s="30">
        <v>5.4450000000000002E-3</v>
      </c>
      <c r="D14" s="30">
        <v>1.2149999999999999E-3</v>
      </c>
      <c r="E14" s="9">
        <f t="shared" si="1"/>
        <v>1.0720839999999998</v>
      </c>
    </row>
    <row r="15" spans="1:5" x14ac:dyDescent="0.2">
      <c r="A15" s="13"/>
      <c r="C15" s="7"/>
      <c r="D15" s="7"/>
      <c r="E15" s="9"/>
    </row>
    <row r="16" spans="1:5" x14ac:dyDescent="0.2">
      <c r="A16">
        <v>7.0000000000000007E-2</v>
      </c>
      <c r="B16" s="7">
        <v>8.8999999999999996E-2</v>
      </c>
      <c r="C16" s="8" t="s">
        <v>7</v>
      </c>
    </row>
    <row r="17" spans="3:3" x14ac:dyDescent="0.2">
      <c r="C17" s="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E594-90C9-BE47-B716-0157D803099D}">
  <dimension ref="A1:E21"/>
  <sheetViews>
    <sheetView workbookViewId="0">
      <selection sqref="A1:A21"/>
    </sheetView>
  </sheetViews>
  <sheetFormatPr baseColWidth="10" defaultRowHeight="16" x14ac:dyDescent="0.2"/>
  <cols>
    <col min="2" max="2" width="10.83203125" style="6"/>
    <col min="3" max="4" width="10.83203125" style="2"/>
  </cols>
  <sheetData>
    <row r="1" spans="1:5" x14ac:dyDescent="0.2">
      <c r="A1" s="4"/>
      <c r="B1" s="26" t="s">
        <v>4</v>
      </c>
      <c r="C1" s="24" t="s">
        <v>11</v>
      </c>
      <c r="D1" s="25">
        <v>0.38</v>
      </c>
      <c r="E1" t="s">
        <v>9</v>
      </c>
    </row>
    <row r="2" spans="1:5" x14ac:dyDescent="0.2">
      <c r="A2" s="4" t="s">
        <v>13</v>
      </c>
      <c r="B2" s="26" t="s">
        <v>3</v>
      </c>
      <c r="C2" s="25" t="s">
        <v>5</v>
      </c>
      <c r="D2" s="25" t="s">
        <v>2</v>
      </c>
    </row>
    <row r="3" spans="1:5" x14ac:dyDescent="0.2">
      <c r="A3" s="5">
        <v>0.14349999999999999</v>
      </c>
      <c r="B3" s="27">
        <v>0.03</v>
      </c>
      <c r="C3" s="19">
        <v>6.8999999999999999E-3</v>
      </c>
      <c r="D3" s="19">
        <v>7.000000000000001E-4</v>
      </c>
      <c r="E3" s="9">
        <f>0.938^2+2*0.938*B3-D$1^2+B3^2</f>
        <v>0.79262399999999988</v>
      </c>
    </row>
    <row r="4" spans="1:5" x14ac:dyDescent="0.2">
      <c r="A4" s="5">
        <v>0.14280000000000001</v>
      </c>
      <c r="B4" s="27">
        <v>0.04</v>
      </c>
      <c r="C4" s="19">
        <v>1.0950000000000001E-2</v>
      </c>
      <c r="D4" s="19">
        <v>7.499999999999998E-4</v>
      </c>
      <c r="E4" s="9">
        <f t="shared" ref="E4:E21" si="0">0.938^2+2*0.938*B4-D$1^2+B4^2</f>
        <v>0.81208399999999992</v>
      </c>
    </row>
    <row r="5" spans="1:5" x14ac:dyDescent="0.2">
      <c r="A5" s="5">
        <v>0.1419</v>
      </c>
      <c r="B5" s="27">
        <v>0.05</v>
      </c>
      <c r="C5" s="19">
        <v>1.2750000000000001E-2</v>
      </c>
      <c r="D5" s="19">
        <v>7.499999999999998E-4</v>
      </c>
      <c r="E5" s="9">
        <f t="shared" si="0"/>
        <v>0.83174399999999982</v>
      </c>
    </row>
    <row r="6" spans="1:5" x14ac:dyDescent="0.2">
      <c r="A6" s="5">
        <v>0.14080000000000001</v>
      </c>
      <c r="B6" s="27">
        <v>0.06</v>
      </c>
      <c r="C6" s="19">
        <v>1.4200000000000001E-2</v>
      </c>
      <c r="D6" s="19">
        <v>9.0000000000000063E-4</v>
      </c>
      <c r="E6" s="9">
        <f t="shared" si="0"/>
        <v>0.85160399999999992</v>
      </c>
    </row>
    <row r="7" spans="1:5" x14ac:dyDescent="0.2">
      <c r="A7" s="5">
        <v>0.13950000000000001</v>
      </c>
      <c r="B7" s="27">
        <v>7.0000000000000007E-2</v>
      </c>
      <c r="C7" s="19">
        <v>1.6E-2</v>
      </c>
      <c r="D7" s="19">
        <v>1.0000000000000009E-3</v>
      </c>
      <c r="E7" s="9">
        <f t="shared" si="0"/>
        <v>0.87166399999999999</v>
      </c>
    </row>
    <row r="8" spans="1:5" x14ac:dyDescent="0.2">
      <c r="A8" s="5">
        <v>0.13800000000000001</v>
      </c>
      <c r="B8" s="27">
        <v>0.08</v>
      </c>
      <c r="C8" s="19">
        <v>1.72E-2</v>
      </c>
      <c r="D8" s="19">
        <v>1.1999999999999997E-3</v>
      </c>
      <c r="E8" s="9">
        <f t="shared" si="0"/>
        <v>0.89192399999999983</v>
      </c>
    </row>
    <row r="9" spans="1:5" x14ac:dyDescent="0.2">
      <c r="A9" s="5">
        <v>0.1363</v>
      </c>
      <c r="B9" s="27">
        <v>0.09</v>
      </c>
      <c r="C9" s="19">
        <v>1.8149999999999999E-2</v>
      </c>
      <c r="D9" s="19">
        <v>1.15E-3</v>
      </c>
      <c r="E9" s="9">
        <f t="shared" si="0"/>
        <v>0.91238399999999975</v>
      </c>
    </row>
    <row r="10" spans="1:5" x14ac:dyDescent="0.2">
      <c r="A10" s="5">
        <v>0.13439999999999999</v>
      </c>
      <c r="B10" s="27">
        <v>0.1</v>
      </c>
      <c r="C10" s="19">
        <v>1.7649999999999999E-2</v>
      </c>
      <c r="D10" s="19">
        <v>1.3500000000000005E-3</v>
      </c>
      <c r="E10" s="11">
        <f t="shared" si="0"/>
        <v>0.93304399999999987</v>
      </c>
    </row>
    <row r="11" spans="1:5" x14ac:dyDescent="0.2">
      <c r="A11" s="5">
        <v>0.1323</v>
      </c>
      <c r="B11" s="27">
        <v>0.11</v>
      </c>
      <c r="C11" s="19">
        <v>1.755E-2</v>
      </c>
      <c r="D11" s="19">
        <v>1.2500000000000011E-3</v>
      </c>
      <c r="E11" s="9">
        <f t="shared" si="0"/>
        <v>0.95390399999999997</v>
      </c>
    </row>
    <row r="12" spans="1:5" x14ac:dyDescent="0.2">
      <c r="A12" s="5">
        <v>0.13</v>
      </c>
      <c r="B12" s="27">
        <v>0.12</v>
      </c>
      <c r="C12" s="19">
        <v>1.66E-2</v>
      </c>
      <c r="D12" s="19">
        <v>1.1999999999999997E-3</v>
      </c>
      <c r="E12" s="9">
        <f t="shared" si="0"/>
        <v>0.97496399999999983</v>
      </c>
    </row>
    <row r="13" spans="1:5" x14ac:dyDescent="0.2">
      <c r="A13" s="5">
        <v>0.1275</v>
      </c>
      <c r="B13" s="27">
        <v>0.13</v>
      </c>
      <c r="C13" s="19">
        <v>1.4449999999999999E-2</v>
      </c>
      <c r="D13" s="19">
        <v>1.15E-3</v>
      </c>
      <c r="E13" s="9">
        <f t="shared" si="0"/>
        <v>0.99622399999999978</v>
      </c>
    </row>
    <row r="14" spans="1:5" x14ac:dyDescent="0.2">
      <c r="A14" s="5">
        <v>0.12479999999999999</v>
      </c>
      <c r="B14" s="27">
        <v>0.14000000000000001</v>
      </c>
      <c r="C14" s="19">
        <v>1.2699999999999999E-2</v>
      </c>
      <c r="D14" s="19">
        <v>1.1000000000000003E-3</v>
      </c>
      <c r="E14" s="9">
        <f t="shared" si="0"/>
        <v>1.0176839999999998</v>
      </c>
    </row>
    <row r="15" spans="1:5" x14ac:dyDescent="0.2">
      <c r="A15" s="5">
        <v>0.12190000000000001</v>
      </c>
      <c r="B15" s="27">
        <v>0.15</v>
      </c>
      <c r="C15" s="19">
        <v>1.055E-2</v>
      </c>
      <c r="D15" s="19">
        <v>1.3500000000000005E-3</v>
      </c>
      <c r="E15" s="9">
        <f t="shared" si="0"/>
        <v>1.0393439999999998</v>
      </c>
    </row>
    <row r="16" spans="1:5" x14ac:dyDescent="0.2">
      <c r="A16" s="5">
        <v>0.1188</v>
      </c>
      <c r="B16" s="27">
        <v>0.16</v>
      </c>
      <c r="C16" s="19">
        <v>8.5000000000000006E-3</v>
      </c>
      <c r="D16" s="19">
        <v>1.2000000000000001E-3</v>
      </c>
      <c r="E16" s="9">
        <f t="shared" si="0"/>
        <v>1.0612039999999998</v>
      </c>
    </row>
    <row r="17" spans="1:5" x14ac:dyDescent="0.2">
      <c r="A17" s="5">
        <v>0.11549999999999999</v>
      </c>
      <c r="B17" s="27">
        <v>0.17</v>
      </c>
      <c r="C17" s="19">
        <v>7.4000000000000003E-3</v>
      </c>
      <c r="D17" s="19">
        <v>1.1000000000000003E-3</v>
      </c>
      <c r="E17" s="9">
        <f t="shared" si="0"/>
        <v>1.0832639999999996</v>
      </c>
    </row>
    <row r="18" spans="1:5" x14ac:dyDescent="0.2">
      <c r="A18" s="5">
        <v>0.112</v>
      </c>
      <c r="B18" s="27">
        <v>0.18</v>
      </c>
      <c r="C18" s="19">
        <v>6.7999999999999996E-3</v>
      </c>
      <c r="D18" s="19">
        <v>1E-3</v>
      </c>
      <c r="E18" s="9">
        <f t="shared" si="0"/>
        <v>1.1055239999999997</v>
      </c>
    </row>
    <row r="19" spans="1:5" x14ac:dyDescent="0.2">
      <c r="A19" s="5">
        <v>0.10830000000000001</v>
      </c>
      <c r="B19" s="27">
        <v>0.19</v>
      </c>
      <c r="C19" s="19">
        <v>4.9499999999999995E-3</v>
      </c>
      <c r="D19" s="19">
        <v>9.4999999999999989E-4</v>
      </c>
      <c r="E19" s="9">
        <f t="shared" si="0"/>
        <v>1.1279839999999999</v>
      </c>
    </row>
    <row r="20" spans="1:5" x14ac:dyDescent="0.2">
      <c r="A20" s="5">
        <v>0.10439999999999999</v>
      </c>
      <c r="B20" s="27">
        <v>0.2</v>
      </c>
      <c r="C20" s="19">
        <v>3.5999999999999999E-3</v>
      </c>
      <c r="D20" s="19">
        <v>1E-3</v>
      </c>
      <c r="E20" s="9">
        <f t="shared" si="0"/>
        <v>1.1506439999999998</v>
      </c>
    </row>
    <row r="21" spans="1:5" x14ac:dyDescent="0.2">
      <c r="A21" s="5">
        <v>0.1003</v>
      </c>
      <c r="B21" s="27">
        <v>0.21</v>
      </c>
      <c r="C21" s="19">
        <v>2.5999999999999999E-3</v>
      </c>
      <c r="D21" s="19">
        <v>1E-3</v>
      </c>
      <c r="E21" s="9">
        <f t="shared" si="0"/>
        <v>1.1735039999999997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3243-6B1E-5E44-9604-1A669BAFAC14}">
  <dimension ref="A1:E23"/>
  <sheetViews>
    <sheetView workbookViewId="0">
      <selection sqref="A1:A21"/>
    </sheetView>
  </sheetViews>
  <sheetFormatPr baseColWidth="10" defaultRowHeight="16" x14ac:dyDescent="0.2"/>
  <cols>
    <col min="2" max="2" width="10.83203125" style="5"/>
  </cols>
  <sheetData>
    <row r="1" spans="1:5" x14ac:dyDescent="0.2">
      <c r="A1" s="4"/>
      <c r="B1" s="23" t="s">
        <v>4</v>
      </c>
      <c r="C1" s="24" t="s">
        <v>11</v>
      </c>
      <c r="D1" s="25">
        <v>0.38</v>
      </c>
      <c r="E1" s="4" t="s">
        <v>9</v>
      </c>
    </row>
    <row r="2" spans="1:5" x14ac:dyDescent="0.2">
      <c r="A2" s="4" t="s">
        <v>13</v>
      </c>
      <c r="B2" s="23" t="s">
        <v>3</v>
      </c>
      <c r="C2" s="25" t="s">
        <v>1</v>
      </c>
      <c r="D2" s="25" t="s">
        <v>2</v>
      </c>
      <c r="E2" s="4"/>
    </row>
    <row r="3" spans="1:5" x14ac:dyDescent="0.2">
      <c r="A3" s="5">
        <v>0.14349999999999999</v>
      </c>
      <c r="B3" s="23">
        <v>0.03</v>
      </c>
      <c r="C3" s="25">
        <v>1.0055000000000001E-2</v>
      </c>
      <c r="D3" s="25">
        <v>5.7499999999999999E-4</v>
      </c>
      <c r="E3" s="12">
        <v>0.792624</v>
      </c>
    </row>
    <row r="4" spans="1:5" x14ac:dyDescent="0.2">
      <c r="A4" s="5">
        <v>0.14280000000000001</v>
      </c>
      <c r="B4" s="23">
        <v>0.04</v>
      </c>
      <c r="C4" s="25">
        <v>1.0149999999999999E-2</v>
      </c>
      <c r="D4" s="25">
        <v>6.100000000000003E-4</v>
      </c>
      <c r="E4" s="12">
        <v>0.81208400000000003</v>
      </c>
    </row>
    <row r="5" spans="1:5" x14ac:dyDescent="0.2">
      <c r="A5" s="5">
        <v>0.1419</v>
      </c>
      <c r="B5" s="23">
        <v>0.05</v>
      </c>
      <c r="C5" s="25">
        <v>1.329E-2</v>
      </c>
      <c r="D5" s="25">
        <v>7.4000000000000021E-4</v>
      </c>
      <c r="E5" s="12">
        <v>0.83174400000000004</v>
      </c>
    </row>
    <row r="6" spans="1:5" x14ac:dyDescent="0.2">
      <c r="A6" s="5">
        <v>0.14080000000000001</v>
      </c>
      <c r="B6" s="23">
        <v>0.06</v>
      </c>
      <c r="C6" s="25">
        <v>1.6555E-2</v>
      </c>
      <c r="D6" s="25">
        <v>8.6500000000000118E-4</v>
      </c>
      <c r="E6" s="12">
        <v>0.85160400000000003</v>
      </c>
    </row>
    <row r="7" spans="1:5" x14ac:dyDescent="0.2">
      <c r="A7" s="5">
        <v>0.13950000000000001</v>
      </c>
      <c r="B7" s="23">
        <v>7.0000000000000007E-2</v>
      </c>
      <c r="C7" s="25">
        <v>1.9275E-2</v>
      </c>
      <c r="D7" s="25">
        <v>1.0249999999999999E-3</v>
      </c>
      <c r="E7" s="12">
        <v>0.87166399999999999</v>
      </c>
    </row>
    <row r="8" spans="1:5" x14ac:dyDescent="0.2">
      <c r="A8" s="5">
        <v>0.13800000000000001</v>
      </c>
      <c r="B8" s="23">
        <v>0.08</v>
      </c>
      <c r="C8" s="25">
        <v>2.1644999999999998E-2</v>
      </c>
      <c r="D8" s="25">
        <v>1.2149999999999991E-3</v>
      </c>
      <c r="E8" s="12">
        <v>0.89192400000000005</v>
      </c>
    </row>
    <row r="9" spans="1:5" x14ac:dyDescent="0.2">
      <c r="A9" s="5">
        <v>0.1363</v>
      </c>
      <c r="B9" s="23">
        <v>0.09</v>
      </c>
      <c r="C9" s="25">
        <v>2.2734999999999998E-2</v>
      </c>
      <c r="D9" s="25">
        <v>1.2149999999999991E-3</v>
      </c>
      <c r="E9" s="12">
        <v>0.91238399999999997</v>
      </c>
    </row>
    <row r="10" spans="1:5" x14ac:dyDescent="0.2">
      <c r="A10" s="5">
        <v>0.13439999999999999</v>
      </c>
      <c r="B10" s="23">
        <v>0.1</v>
      </c>
      <c r="C10" s="25">
        <v>2.3375E-2</v>
      </c>
      <c r="D10" s="25">
        <v>1.344999999999999E-3</v>
      </c>
      <c r="E10" s="11">
        <v>0.93304399999999998</v>
      </c>
    </row>
    <row r="11" spans="1:5" x14ac:dyDescent="0.2">
      <c r="A11" s="5">
        <v>0.1323</v>
      </c>
      <c r="B11" s="23">
        <v>0.11</v>
      </c>
      <c r="C11" s="25">
        <v>2.1990000000000003E-2</v>
      </c>
      <c r="D11" s="25">
        <v>1.2499999999999994E-3</v>
      </c>
      <c r="E11" s="12">
        <v>0.95390399999999997</v>
      </c>
    </row>
    <row r="12" spans="1:5" x14ac:dyDescent="0.2">
      <c r="A12" s="5">
        <v>0.13</v>
      </c>
      <c r="B12" s="23">
        <v>0.12</v>
      </c>
      <c r="C12" s="25">
        <v>2.0325000000000003E-2</v>
      </c>
      <c r="D12" s="25">
        <v>1.1850000000000003E-3</v>
      </c>
      <c r="E12" s="12">
        <v>0.97496400000000005</v>
      </c>
    </row>
    <row r="13" spans="1:5" x14ac:dyDescent="0.2">
      <c r="A13" s="5">
        <v>0.1275</v>
      </c>
      <c r="B13" s="23">
        <v>0.13</v>
      </c>
      <c r="C13" s="25">
        <v>1.83E-2</v>
      </c>
      <c r="D13" s="25">
        <v>1.0900000000000007E-3</v>
      </c>
      <c r="E13" s="12">
        <v>0.996224</v>
      </c>
    </row>
    <row r="14" spans="1:5" x14ac:dyDescent="0.2">
      <c r="A14" s="5">
        <v>0.12479999999999999</v>
      </c>
      <c r="B14" s="23">
        <v>0.14000000000000001</v>
      </c>
      <c r="C14" s="25">
        <v>1.583E-2</v>
      </c>
      <c r="D14" s="25">
        <v>9.9000000000000043E-4</v>
      </c>
      <c r="E14" s="12">
        <v>1.017684</v>
      </c>
    </row>
    <row r="15" spans="1:5" x14ac:dyDescent="0.2">
      <c r="A15" s="5">
        <v>0.12190000000000001</v>
      </c>
      <c r="B15" s="23">
        <v>0.15</v>
      </c>
      <c r="C15" s="25">
        <v>1.3645000000000001E-2</v>
      </c>
      <c r="D15" s="25">
        <v>1.5050000000000003E-3</v>
      </c>
      <c r="E15" s="12">
        <v>1.039344</v>
      </c>
    </row>
    <row r="16" spans="1:5" x14ac:dyDescent="0.2">
      <c r="A16" s="5">
        <v>0.1188</v>
      </c>
      <c r="B16" s="23">
        <v>0.16</v>
      </c>
      <c r="C16" s="25">
        <v>1.2364999999999999E-2</v>
      </c>
      <c r="D16" s="25">
        <v>1.4450000000000001E-3</v>
      </c>
      <c r="E16" s="12">
        <v>1.061204</v>
      </c>
    </row>
    <row r="17" spans="1:5" x14ac:dyDescent="0.2">
      <c r="A17" s="5">
        <v>0.11549999999999999</v>
      </c>
      <c r="B17" s="23">
        <v>0.17</v>
      </c>
      <c r="C17" s="25">
        <v>1.082E-2</v>
      </c>
      <c r="D17" s="25">
        <v>1.2500000000000002E-3</v>
      </c>
      <c r="E17" s="12">
        <v>1.083264</v>
      </c>
    </row>
    <row r="18" spans="1:5" x14ac:dyDescent="0.2">
      <c r="A18" s="5">
        <v>0.112</v>
      </c>
      <c r="B18" s="23">
        <v>0.18</v>
      </c>
      <c r="C18" s="25">
        <v>9.0900000000000009E-3</v>
      </c>
      <c r="D18" s="25">
        <v>1.0599999999999993E-3</v>
      </c>
      <c r="E18" s="12">
        <v>1.105524</v>
      </c>
    </row>
    <row r="19" spans="1:5" x14ac:dyDescent="0.2">
      <c r="A19" s="5">
        <v>0.10830000000000001</v>
      </c>
      <c r="B19" s="23">
        <v>0.19</v>
      </c>
      <c r="C19" s="25">
        <v>9.6600000000000002E-3</v>
      </c>
      <c r="D19" s="25">
        <v>1.1199999999999995E-3</v>
      </c>
      <c r="E19" s="12">
        <v>1.1279840000000001</v>
      </c>
    </row>
    <row r="20" spans="1:5" x14ac:dyDescent="0.2">
      <c r="A20" s="5">
        <v>0.10439999999999999</v>
      </c>
      <c r="B20" s="23">
        <v>0.2</v>
      </c>
      <c r="C20" s="25">
        <v>1.0525E-2</v>
      </c>
      <c r="D20" s="25">
        <v>1.0249999999999999E-3</v>
      </c>
      <c r="E20" s="12">
        <v>0.77336400000000005</v>
      </c>
    </row>
    <row r="21" spans="1:5" x14ac:dyDescent="0.2">
      <c r="A21" s="5">
        <v>0.1003</v>
      </c>
      <c r="B21" s="23">
        <v>0.21</v>
      </c>
      <c r="C21" s="25">
        <v>1.1099999999999999E-2</v>
      </c>
      <c r="D21" s="25">
        <v>1.0899999999999998E-3</v>
      </c>
      <c r="E21" s="12">
        <v>1.1735040000000001</v>
      </c>
    </row>
    <row r="23" spans="1:5" x14ac:dyDescent="0.2">
      <c r="D23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6B00-414E-5C46-8C6F-F457FBEAE9D9}">
  <dimension ref="A1:E21"/>
  <sheetViews>
    <sheetView workbookViewId="0">
      <selection activeCell="B1" sqref="B1:D2"/>
    </sheetView>
  </sheetViews>
  <sheetFormatPr baseColWidth="10" defaultRowHeight="16" x14ac:dyDescent="0.2"/>
  <cols>
    <col min="2" max="2" width="10.83203125" style="7"/>
    <col min="3" max="4" width="10.83203125" style="3"/>
  </cols>
  <sheetData>
    <row r="1" spans="1:5" x14ac:dyDescent="0.2">
      <c r="A1" t="s">
        <v>13</v>
      </c>
      <c r="B1" s="22" t="s">
        <v>4</v>
      </c>
      <c r="C1" s="20" t="s">
        <v>12</v>
      </c>
      <c r="D1" s="21">
        <v>0.56999999999999995</v>
      </c>
      <c r="E1" s="4" t="s">
        <v>9</v>
      </c>
    </row>
    <row r="2" spans="1:5" x14ac:dyDescent="0.2">
      <c r="B2" s="22" t="s">
        <v>3</v>
      </c>
      <c r="C2" s="21" t="s">
        <v>8</v>
      </c>
      <c r="D2" s="21" t="s">
        <v>2</v>
      </c>
      <c r="E2" s="4"/>
    </row>
    <row r="3" spans="1:5" x14ac:dyDescent="0.2">
      <c r="A3" s="5">
        <f>$D$1^2-B3^2</f>
        <v>0.32287499999999997</v>
      </c>
      <c r="B3" s="22">
        <v>4.4999999999999998E-2</v>
      </c>
      <c r="C3" s="21">
        <v>4.8150000000000005E-4</v>
      </c>
      <c r="D3" s="21">
        <v>1.485E-4</v>
      </c>
      <c r="E3" s="12">
        <v>0.792624</v>
      </c>
    </row>
    <row r="4" spans="1:5" x14ac:dyDescent="0.2">
      <c r="A4" s="5">
        <f t="shared" ref="A4:A18" si="0">$D$1^2-B4^2</f>
        <v>0.32067499999999999</v>
      </c>
      <c r="B4" s="22">
        <v>6.5000000000000002E-2</v>
      </c>
      <c r="C4" s="21">
        <v>9.7199999999999999E-4</v>
      </c>
      <c r="D4" s="21">
        <v>2.5000000000000001E-4</v>
      </c>
      <c r="E4" s="12">
        <v>0.81208400000000003</v>
      </c>
    </row>
    <row r="5" spans="1:5" x14ac:dyDescent="0.2">
      <c r="A5" s="5">
        <f t="shared" si="0"/>
        <v>0.31767499999999999</v>
      </c>
      <c r="B5" s="22">
        <v>8.5000000000000006E-2</v>
      </c>
      <c r="C5" s="21">
        <v>1.6849999999999999E-3</v>
      </c>
      <c r="D5" s="21">
        <v>2.41E-4</v>
      </c>
      <c r="E5" s="12">
        <v>0.83174400000000004</v>
      </c>
    </row>
    <row r="6" spans="1:5" x14ac:dyDescent="0.2">
      <c r="A6" s="5">
        <f t="shared" si="0"/>
        <v>0.31387499999999996</v>
      </c>
      <c r="B6" s="22">
        <v>0.105</v>
      </c>
      <c r="C6" s="21">
        <v>2.7870000000000004E-3</v>
      </c>
      <c r="D6" s="21">
        <v>3.6099999999999999E-4</v>
      </c>
      <c r="E6" s="12">
        <v>0.85160400000000003</v>
      </c>
    </row>
    <row r="7" spans="1:5" x14ac:dyDescent="0.2">
      <c r="A7" s="5">
        <f t="shared" si="0"/>
        <v>0.30927499999999997</v>
      </c>
      <c r="B7" s="22">
        <v>0.125</v>
      </c>
      <c r="C7" s="21">
        <v>4.3144999999999998E-3</v>
      </c>
      <c r="D7" s="21">
        <v>5.9249999999999993E-4</v>
      </c>
      <c r="E7" s="12">
        <v>0.87166399999999999</v>
      </c>
    </row>
    <row r="8" spans="1:5" x14ac:dyDescent="0.2">
      <c r="A8" s="5">
        <f t="shared" si="0"/>
        <v>0.30387499999999995</v>
      </c>
      <c r="B8" s="22">
        <v>0.14499999999999999</v>
      </c>
      <c r="C8" s="21">
        <v>5.3609999999999994E-3</v>
      </c>
      <c r="D8" s="21">
        <v>6.3900000000000024E-4</v>
      </c>
      <c r="E8" s="12">
        <v>0.89192400000000005</v>
      </c>
    </row>
    <row r="9" spans="1:5" x14ac:dyDescent="0.2">
      <c r="A9" s="5">
        <f t="shared" si="0"/>
        <v>0.29767499999999997</v>
      </c>
      <c r="B9" s="22">
        <v>0.16500000000000001</v>
      </c>
      <c r="C9" s="21">
        <v>6.1665000000000001E-3</v>
      </c>
      <c r="D9" s="21">
        <v>7.5949999999999976E-4</v>
      </c>
      <c r="E9" s="12">
        <v>0.91238399999999997</v>
      </c>
    </row>
    <row r="10" spans="1:5" x14ac:dyDescent="0.2">
      <c r="A10" s="5">
        <f t="shared" si="0"/>
        <v>0.29030399999999995</v>
      </c>
      <c r="B10" s="22">
        <v>0.186</v>
      </c>
      <c r="C10" s="21">
        <v>7.0460000000000002E-3</v>
      </c>
      <c r="D10" s="21">
        <v>8.2400000000000008E-4</v>
      </c>
      <c r="E10" s="11">
        <v>0.93304399999999998</v>
      </c>
    </row>
    <row r="11" spans="1:5" x14ac:dyDescent="0.2">
      <c r="A11" s="5">
        <f t="shared" si="0"/>
        <v>0.28287499999999999</v>
      </c>
      <c r="B11" s="22">
        <v>0.20499999999999999</v>
      </c>
      <c r="C11" s="21">
        <v>5.8980000000000005E-3</v>
      </c>
      <c r="D11" s="21">
        <v>8.6100000000000022E-4</v>
      </c>
      <c r="E11" s="12">
        <v>0.95390399999999997</v>
      </c>
    </row>
    <row r="12" spans="1:5" x14ac:dyDescent="0.2">
      <c r="A12" s="5">
        <f t="shared" si="0"/>
        <v>0.27427499999999994</v>
      </c>
      <c r="B12" s="22">
        <v>0.22500000000000001</v>
      </c>
      <c r="C12" s="21">
        <v>6.2965E-3</v>
      </c>
      <c r="D12" s="21">
        <v>8.3350000000000004E-4</v>
      </c>
      <c r="E12" s="12">
        <v>0.97496400000000005</v>
      </c>
    </row>
    <row r="13" spans="1:5" x14ac:dyDescent="0.2">
      <c r="A13" s="5">
        <f t="shared" si="0"/>
        <v>0.26487499999999997</v>
      </c>
      <c r="B13" s="22">
        <v>0.245</v>
      </c>
      <c r="C13" s="21">
        <v>5.3430000000000005E-3</v>
      </c>
      <c r="D13" s="21">
        <v>7.8699999999999994E-4</v>
      </c>
      <c r="E13" s="12">
        <v>0.996224</v>
      </c>
    </row>
    <row r="14" spans="1:5" x14ac:dyDescent="0.2">
      <c r="A14" s="5">
        <f t="shared" si="0"/>
        <v>0.25467499999999998</v>
      </c>
      <c r="B14" s="22">
        <v>0.26500000000000001</v>
      </c>
      <c r="C14" s="21">
        <v>3.4814999999999998E-3</v>
      </c>
      <c r="D14" s="21">
        <v>7.964999999999999E-4</v>
      </c>
      <c r="E14" s="12">
        <v>1.017684</v>
      </c>
    </row>
    <row r="15" spans="1:5" x14ac:dyDescent="0.2">
      <c r="A15" s="5">
        <f t="shared" si="0"/>
        <v>0.24367499999999997</v>
      </c>
      <c r="B15" s="22">
        <v>0.28499999999999998</v>
      </c>
      <c r="C15" s="21">
        <v>3.0739999999999999E-3</v>
      </c>
      <c r="D15" s="21">
        <v>7.4099999999999991E-4</v>
      </c>
      <c r="E15" s="12">
        <v>1.039344</v>
      </c>
    </row>
    <row r="16" spans="1:5" x14ac:dyDescent="0.2">
      <c r="A16" s="5">
        <f t="shared" si="0"/>
        <v>0.23187499999999997</v>
      </c>
      <c r="B16" s="22">
        <v>0.30499999999999999</v>
      </c>
      <c r="C16" s="21">
        <v>3.0000000000000001E-3</v>
      </c>
      <c r="D16" s="21">
        <v>8.3299999999999997E-4</v>
      </c>
      <c r="E16" s="12">
        <v>1.061204</v>
      </c>
    </row>
    <row r="17" spans="1:5" x14ac:dyDescent="0.2">
      <c r="A17" s="5">
        <f t="shared" si="0"/>
        <v>0.21927499999999994</v>
      </c>
      <c r="B17" s="22">
        <v>0.32500000000000001</v>
      </c>
      <c r="C17" s="21">
        <v>3.3145000000000002E-3</v>
      </c>
      <c r="D17" s="21">
        <v>9.8150000000000017E-4</v>
      </c>
      <c r="E17" s="12">
        <v>1.083264</v>
      </c>
    </row>
    <row r="18" spans="1:5" x14ac:dyDescent="0.2">
      <c r="A18" s="5">
        <f t="shared" si="0"/>
        <v>0.20587499999999997</v>
      </c>
      <c r="B18" s="22">
        <v>0.34499999999999997</v>
      </c>
      <c r="C18" s="21">
        <v>3.0740000000000003E-3</v>
      </c>
      <c r="D18" s="21">
        <v>1.3520000000000001E-3</v>
      </c>
      <c r="E18" s="12">
        <v>1.105524</v>
      </c>
    </row>
    <row r="19" spans="1:5" x14ac:dyDescent="0.2">
      <c r="E19" s="12"/>
    </row>
    <row r="20" spans="1:5" x14ac:dyDescent="0.2">
      <c r="E20" s="12"/>
    </row>
    <row r="21" spans="1:5" x14ac:dyDescent="0.2">
      <c r="E21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A370-3882-BF4D-8993-11E805F22D11}">
  <dimension ref="A1:E20"/>
  <sheetViews>
    <sheetView workbookViewId="0">
      <selection activeCell="L5" sqref="L5"/>
    </sheetView>
  </sheetViews>
  <sheetFormatPr baseColWidth="10" defaultRowHeight="16" x14ac:dyDescent="0.2"/>
  <cols>
    <col min="3" max="4" width="10.83203125" style="1"/>
  </cols>
  <sheetData>
    <row r="1" spans="1:5" x14ac:dyDescent="0.2">
      <c r="A1" t="s">
        <v>13</v>
      </c>
      <c r="B1" s="19" t="s">
        <v>4</v>
      </c>
      <c r="C1" s="20" t="s">
        <v>12</v>
      </c>
      <c r="D1" s="21">
        <v>0.56999999999999995</v>
      </c>
      <c r="E1" s="4" t="s">
        <v>9</v>
      </c>
    </row>
    <row r="2" spans="1:5" x14ac:dyDescent="0.2">
      <c r="B2" s="19" t="s">
        <v>3</v>
      </c>
      <c r="C2" s="21" t="s">
        <v>1</v>
      </c>
      <c r="D2" s="21" t="s">
        <v>2</v>
      </c>
      <c r="E2" s="4"/>
    </row>
    <row r="3" spans="1:5" x14ac:dyDescent="0.2">
      <c r="A3" s="5">
        <f>$D$1^2-B3^2</f>
        <v>0.32287499999999997</v>
      </c>
      <c r="B3" s="19">
        <v>4.4999999999999998E-2</v>
      </c>
      <c r="C3" s="21">
        <v>1.4E-3</v>
      </c>
      <c r="D3" s="21">
        <v>1.4999999999999996E-4</v>
      </c>
      <c r="E3" s="12">
        <v>0.792624</v>
      </c>
    </row>
    <row r="4" spans="1:5" x14ac:dyDescent="0.2">
      <c r="A4" s="5">
        <f t="shared" ref="A4:A18" si="0">$D$1^2-B4^2</f>
        <v>0.32067499999999999</v>
      </c>
      <c r="B4" s="19">
        <v>6.5000000000000002E-2</v>
      </c>
      <c r="C4" s="21">
        <v>3.13E-3</v>
      </c>
      <c r="D4" s="21">
        <v>1.8000000000000004E-4</v>
      </c>
      <c r="E4" s="12">
        <v>0.81208400000000003</v>
      </c>
    </row>
    <row r="5" spans="1:5" x14ac:dyDescent="0.2">
      <c r="A5" s="5">
        <f t="shared" si="0"/>
        <v>0.31767499999999999</v>
      </c>
      <c r="B5" s="19">
        <v>8.5000000000000006E-2</v>
      </c>
      <c r="C5" s="21">
        <v>5.7400000000000003E-3</v>
      </c>
      <c r="D5" s="21">
        <v>2.9999999999999992E-4</v>
      </c>
      <c r="E5" s="12">
        <v>0.83174400000000004</v>
      </c>
    </row>
    <row r="6" spans="1:5" x14ac:dyDescent="0.2">
      <c r="A6" s="5">
        <f t="shared" si="0"/>
        <v>0.31387499999999996</v>
      </c>
      <c r="B6" s="19">
        <v>0.105</v>
      </c>
      <c r="C6" s="21">
        <v>8.7449999999999993E-3</v>
      </c>
      <c r="D6" s="21">
        <v>3.9500000000000039E-4</v>
      </c>
      <c r="E6" s="12">
        <v>0.85160400000000003</v>
      </c>
    </row>
    <row r="7" spans="1:5" x14ac:dyDescent="0.2">
      <c r="A7" s="5">
        <f t="shared" si="0"/>
        <v>0.30927499999999997</v>
      </c>
      <c r="B7" s="19">
        <v>0.125</v>
      </c>
      <c r="C7" s="21">
        <v>1.2414999999999999E-2</v>
      </c>
      <c r="D7" s="21">
        <v>4.3500000000000049E-4</v>
      </c>
      <c r="E7" s="12">
        <v>0.87166399999999999</v>
      </c>
    </row>
    <row r="8" spans="1:5" x14ac:dyDescent="0.2">
      <c r="A8" s="5">
        <f t="shared" si="0"/>
        <v>0.30387499999999995</v>
      </c>
      <c r="B8" s="19">
        <v>0.14499999999999999</v>
      </c>
      <c r="C8" s="21">
        <v>1.5384999999999999E-2</v>
      </c>
      <c r="D8" s="21">
        <v>6.150000000000001E-4</v>
      </c>
      <c r="E8" s="12">
        <v>0.89192400000000005</v>
      </c>
    </row>
    <row r="9" spans="1:5" x14ac:dyDescent="0.2">
      <c r="A9" s="5">
        <f t="shared" si="0"/>
        <v>0.29767499999999997</v>
      </c>
      <c r="B9" s="19">
        <v>0.16500000000000001</v>
      </c>
      <c r="C9" s="21">
        <v>1.754E-2</v>
      </c>
      <c r="D9" s="21">
        <v>7.6999999999999985E-4</v>
      </c>
      <c r="E9" s="12">
        <v>0.91238399999999997</v>
      </c>
    </row>
    <row r="10" spans="1:5" x14ac:dyDescent="0.2">
      <c r="A10" s="5">
        <f t="shared" si="0"/>
        <v>0.29067499999999996</v>
      </c>
      <c r="B10" s="19">
        <v>0.185</v>
      </c>
      <c r="C10" s="21">
        <v>1.8000000000000002E-2</v>
      </c>
      <c r="D10" s="21">
        <v>8.0000000000000036E-4</v>
      </c>
      <c r="E10" s="11">
        <v>0.93304399999999998</v>
      </c>
    </row>
    <row r="11" spans="1:5" x14ac:dyDescent="0.2">
      <c r="A11" s="5">
        <f t="shared" si="0"/>
        <v>0.28287499999999999</v>
      </c>
      <c r="B11" s="19">
        <v>0.20499999999999999</v>
      </c>
      <c r="C11" s="21">
        <v>1.8915000000000001E-2</v>
      </c>
      <c r="D11" s="21">
        <v>8.6499999999999945E-4</v>
      </c>
      <c r="E11" s="12">
        <v>0.95390399999999997</v>
      </c>
    </row>
    <row r="12" spans="1:5" x14ac:dyDescent="0.2">
      <c r="A12" s="5">
        <f t="shared" si="0"/>
        <v>0.27427499999999994</v>
      </c>
      <c r="B12" s="19">
        <v>0.22500000000000001</v>
      </c>
      <c r="C12" s="21">
        <v>1.6669999999999997E-2</v>
      </c>
      <c r="D12" s="21">
        <v>8.0000000000000036E-4</v>
      </c>
      <c r="E12" s="12">
        <v>0.97496400000000005</v>
      </c>
    </row>
    <row r="13" spans="1:5" x14ac:dyDescent="0.2">
      <c r="A13" s="5">
        <f t="shared" si="0"/>
        <v>0.26487499999999997</v>
      </c>
      <c r="B13" s="19">
        <v>0.245</v>
      </c>
      <c r="C13" s="21">
        <v>1.431E-2</v>
      </c>
      <c r="D13" s="21">
        <v>7.3999999999999934E-4</v>
      </c>
      <c r="E13" s="12">
        <v>0.996224</v>
      </c>
    </row>
    <row r="14" spans="1:5" x14ac:dyDescent="0.2">
      <c r="A14" s="5">
        <f t="shared" si="0"/>
        <v>0.25467499999999998</v>
      </c>
      <c r="B14" s="19">
        <v>0.26500000000000001</v>
      </c>
      <c r="C14" s="21">
        <v>1.3524999999999999E-2</v>
      </c>
      <c r="D14" s="21">
        <v>7.949999999999997E-4</v>
      </c>
      <c r="E14" s="12">
        <v>1.017684</v>
      </c>
    </row>
    <row r="15" spans="1:5" x14ac:dyDescent="0.2">
      <c r="A15" s="5">
        <f t="shared" si="0"/>
        <v>0.24367499999999997</v>
      </c>
      <c r="B15" s="19">
        <v>0.28499999999999998</v>
      </c>
      <c r="C15" s="21">
        <v>1.2619999999999999E-2</v>
      </c>
      <c r="D15" s="21">
        <v>7.999999999999995E-4</v>
      </c>
      <c r="E15" s="12">
        <v>1.039344</v>
      </c>
    </row>
    <row r="16" spans="1:5" x14ac:dyDescent="0.2">
      <c r="A16" s="5">
        <f t="shared" si="0"/>
        <v>0.23187499999999997</v>
      </c>
      <c r="B16" s="19">
        <v>0.30499999999999999</v>
      </c>
      <c r="C16" s="21">
        <v>1.329E-2</v>
      </c>
      <c r="D16" s="21">
        <v>8.0000000000000036E-4</v>
      </c>
      <c r="E16" s="12">
        <v>1.061204</v>
      </c>
    </row>
    <row r="17" spans="1:5" x14ac:dyDescent="0.2">
      <c r="A17" s="5">
        <f t="shared" si="0"/>
        <v>0.21927499999999994</v>
      </c>
      <c r="B17" s="19">
        <v>0.32500000000000001</v>
      </c>
      <c r="C17" s="21">
        <v>1.457E-2</v>
      </c>
      <c r="D17" s="21">
        <v>8.5999999999999965E-4</v>
      </c>
      <c r="E17" s="12">
        <v>1.083264</v>
      </c>
    </row>
    <row r="18" spans="1:5" x14ac:dyDescent="0.2">
      <c r="A18" s="5">
        <f t="shared" si="0"/>
        <v>0.20656399999999997</v>
      </c>
      <c r="B18" s="19">
        <v>0.34399999999999997</v>
      </c>
      <c r="C18" s="21">
        <v>1.7264999999999999E-2</v>
      </c>
      <c r="D18" s="21">
        <v>1.0749999999999996E-3</v>
      </c>
      <c r="E18" s="12">
        <v>1.105524</v>
      </c>
    </row>
    <row r="20" spans="1:5" x14ac:dyDescent="0.2">
      <c r="A20">
        <v>0.32300000000000001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C717-B46D-1442-96F8-8DE3A4033DB5}">
  <dimension ref="A1:D42"/>
  <sheetViews>
    <sheetView topLeftCell="D5" zoomScale="178" workbookViewId="0">
      <selection activeCell="A23" sqref="A23"/>
    </sheetView>
  </sheetViews>
  <sheetFormatPr baseColWidth="10" defaultRowHeight="16" x14ac:dyDescent="0.2"/>
  <cols>
    <col min="2" max="4" width="10.83203125" style="10"/>
  </cols>
  <sheetData>
    <row r="1" spans="1:4" x14ac:dyDescent="0.2">
      <c r="A1" s="15"/>
      <c r="B1" s="19"/>
      <c r="C1" s="19" t="s">
        <v>20</v>
      </c>
      <c r="D1" s="19">
        <v>0.16</v>
      </c>
    </row>
    <row r="2" spans="1:4" x14ac:dyDescent="0.2">
      <c r="A2" s="15" t="s">
        <v>13</v>
      </c>
      <c r="B2" s="19" t="s">
        <v>15</v>
      </c>
      <c r="C2" s="19" t="s">
        <v>0</v>
      </c>
      <c r="D2" s="19" t="s">
        <v>14</v>
      </c>
    </row>
    <row r="3" spans="1:4" x14ac:dyDescent="0.2">
      <c r="A3" s="15">
        <v>0.16</v>
      </c>
      <c r="B3" s="19">
        <v>1.9095000000000001E-2</v>
      </c>
      <c r="C3" s="19">
        <v>1.825E-3</v>
      </c>
      <c r="D3" s="19">
        <v>3.1499999999999996E-4</v>
      </c>
    </row>
    <row r="4" spans="1:4" x14ac:dyDescent="0.2">
      <c r="A4" s="15">
        <v>0.16</v>
      </c>
      <c r="B4" s="19">
        <v>2.4410000000000001E-2</v>
      </c>
      <c r="C4" s="19">
        <v>8.5000000000000006E-3</v>
      </c>
      <c r="D4" s="19">
        <v>2.5999999999999981E-4</v>
      </c>
    </row>
    <row r="5" spans="1:4" x14ac:dyDescent="0.2">
      <c r="A5" s="15">
        <v>0.16</v>
      </c>
      <c r="B5" s="19">
        <v>2.8764999999999999E-2</v>
      </c>
      <c r="C5" s="19">
        <v>5.5999999999999999E-3</v>
      </c>
      <c r="D5" s="19">
        <v>4.4000000000000029E-4</v>
      </c>
    </row>
    <row r="6" spans="1:4" x14ac:dyDescent="0.2">
      <c r="A6" s="15">
        <v>0.16</v>
      </c>
      <c r="B6" s="19">
        <v>3.4790000000000001E-2</v>
      </c>
      <c r="C6" s="19">
        <v>7.3399999999999993E-3</v>
      </c>
      <c r="D6" s="19">
        <v>5.0000000000000001E-4</v>
      </c>
    </row>
    <row r="7" spans="1:4" x14ac:dyDescent="0.2">
      <c r="A7" s="15">
        <v>0.16</v>
      </c>
      <c r="B7" s="19">
        <v>3.9394999999999999E-2</v>
      </c>
      <c r="C7" s="19">
        <v>8.9750000000000003E-3</v>
      </c>
      <c r="D7" s="19">
        <v>5.8500000000000045E-4</v>
      </c>
    </row>
    <row r="8" spans="1:4" x14ac:dyDescent="0.2">
      <c r="A8" s="15">
        <v>0.16</v>
      </c>
      <c r="B8" s="19">
        <v>4.8599999999999997E-2</v>
      </c>
      <c r="C8" s="19">
        <v>1.2285000000000001E-2</v>
      </c>
      <c r="D8" s="19">
        <v>6.2499999999999969E-4</v>
      </c>
    </row>
    <row r="9" spans="1:4" x14ac:dyDescent="0.2">
      <c r="A9" s="15">
        <v>0.16</v>
      </c>
      <c r="B9" s="19">
        <v>5.407E-2</v>
      </c>
      <c r="C9" s="19">
        <v>1.409E-2</v>
      </c>
      <c r="D9" s="19">
        <v>6.3000000000000035E-4</v>
      </c>
    </row>
    <row r="10" spans="1:4" x14ac:dyDescent="0.2">
      <c r="A10" s="15">
        <v>0.16</v>
      </c>
      <c r="B10" s="19">
        <v>5.8095000000000001E-2</v>
      </c>
      <c r="C10" s="19">
        <v>1.602E-2</v>
      </c>
      <c r="D10" s="19">
        <v>8.7999999999999884E-4</v>
      </c>
    </row>
    <row r="11" spans="1:4" x14ac:dyDescent="0.2">
      <c r="A11" s="15">
        <v>0.16</v>
      </c>
      <c r="B11" s="19">
        <v>6.7849999999999994E-2</v>
      </c>
      <c r="C11" s="19">
        <v>1.8009999999999998E-2</v>
      </c>
      <c r="D11" s="19">
        <v>8.6000000000000139E-4</v>
      </c>
    </row>
    <row r="12" spans="1:4" x14ac:dyDescent="0.2">
      <c r="A12" s="15">
        <v>0.16</v>
      </c>
      <c r="B12" s="19">
        <v>7.1839999999999987E-2</v>
      </c>
      <c r="C12" s="19">
        <v>1.89E-2</v>
      </c>
      <c r="D12" s="19">
        <v>6.3999999999999994E-4</v>
      </c>
    </row>
    <row r="13" spans="1:4" x14ac:dyDescent="0.2">
      <c r="A13" s="15">
        <v>0.16</v>
      </c>
      <c r="B13" s="19">
        <v>7.7880000000000005E-2</v>
      </c>
      <c r="C13" s="19">
        <v>2.0525000000000002E-2</v>
      </c>
      <c r="D13" s="19">
        <v>7.7499999999999965E-4</v>
      </c>
    </row>
    <row r="14" spans="1:4" x14ac:dyDescent="0.2">
      <c r="A14" s="15">
        <v>0.16</v>
      </c>
      <c r="B14" s="19">
        <v>8.7820000000000009E-2</v>
      </c>
      <c r="C14" s="19">
        <v>2.2475000000000002E-2</v>
      </c>
      <c r="D14" s="19">
        <v>8.3500000000000067E-4</v>
      </c>
    </row>
    <row r="15" spans="1:4" x14ac:dyDescent="0.2">
      <c r="A15" s="15">
        <v>0.16</v>
      </c>
      <c r="B15" s="19">
        <v>9.7730000000000011E-2</v>
      </c>
      <c r="C15" s="19">
        <v>2.3315000000000002E-2</v>
      </c>
      <c r="D15" s="19">
        <v>8.3500000000000067E-4</v>
      </c>
    </row>
    <row r="16" spans="1:4" x14ac:dyDescent="0.2">
      <c r="A16" s="15">
        <v>0.16</v>
      </c>
      <c r="B16" s="19">
        <v>0.10772499999999999</v>
      </c>
      <c r="C16" s="19">
        <v>2.3614999999999997E-2</v>
      </c>
      <c r="D16" s="19">
        <v>7.5500000000000046E-4</v>
      </c>
    </row>
    <row r="17" spans="1:4" x14ac:dyDescent="0.2">
      <c r="A17" s="15">
        <v>0.16</v>
      </c>
      <c r="B17" s="19">
        <v>0.11785000000000001</v>
      </c>
      <c r="C17" s="19">
        <v>2.3010000000000003E-2</v>
      </c>
      <c r="D17" s="19">
        <v>6.4999999999999954E-4</v>
      </c>
    </row>
    <row r="18" spans="1:4" x14ac:dyDescent="0.2">
      <c r="A18" s="15">
        <v>0.16</v>
      </c>
      <c r="B18" s="19">
        <v>0.12792999999999999</v>
      </c>
      <c r="C18" s="19">
        <v>2.146E-2</v>
      </c>
      <c r="D18" s="19">
        <v>6.8999999999999964E-4</v>
      </c>
    </row>
    <row r="19" spans="1:4" x14ac:dyDescent="0.2">
      <c r="A19" s="15">
        <v>0.16</v>
      </c>
      <c r="B19" s="19">
        <v>0.13795499999999999</v>
      </c>
      <c r="C19" s="19">
        <v>2.0244999999999999E-2</v>
      </c>
      <c r="D19" s="19">
        <v>8.1499999999999975E-4</v>
      </c>
    </row>
    <row r="20" spans="1:4" x14ac:dyDescent="0.2">
      <c r="A20" s="15">
        <v>0.16</v>
      </c>
      <c r="B20" s="19">
        <v>0.14722000000000002</v>
      </c>
      <c r="C20" s="19">
        <v>1.814E-2</v>
      </c>
      <c r="D20" s="19">
        <v>6.7000000000000046E-4</v>
      </c>
    </row>
    <row r="21" spans="1:4" x14ac:dyDescent="0.2">
      <c r="A21" s="15">
        <v>0.16</v>
      </c>
      <c r="B21" s="19">
        <v>0.15748499999999999</v>
      </c>
      <c r="C21" s="19">
        <v>1.6544999999999997E-2</v>
      </c>
      <c r="D21" s="19">
        <v>7.5500000000000046E-4</v>
      </c>
    </row>
    <row r="22" spans="1:4" x14ac:dyDescent="0.2">
      <c r="A22" s="15">
        <v>0.16</v>
      </c>
      <c r="B22" s="19">
        <v>0.16731000000000001</v>
      </c>
      <c r="C22" s="19">
        <v>1.4274999999999999E-2</v>
      </c>
      <c r="D22" s="19">
        <v>5.7499999999999999E-4</v>
      </c>
    </row>
    <row r="23" spans="1:4" x14ac:dyDescent="0.2">
      <c r="A23" s="15">
        <v>0.16</v>
      </c>
      <c r="B23" s="19">
        <v>0.17809999999999998</v>
      </c>
      <c r="C23" s="19">
        <v>1.2760000000000001E-2</v>
      </c>
      <c r="D23" s="19">
        <v>4.8000000000000039E-4</v>
      </c>
    </row>
    <row r="24" spans="1:4" x14ac:dyDescent="0.2">
      <c r="A24" s="15">
        <v>0.16</v>
      </c>
      <c r="B24" s="19">
        <v>0.18798500000000001</v>
      </c>
      <c r="C24" s="19">
        <v>1.2580000000000001E-2</v>
      </c>
      <c r="D24" s="19">
        <v>4.5999999999999947E-4</v>
      </c>
    </row>
    <row r="25" spans="1:4" x14ac:dyDescent="0.2">
      <c r="A25" s="15">
        <v>0.16</v>
      </c>
      <c r="B25" s="19">
        <v>0.19328499999999998</v>
      </c>
      <c r="C25" s="19">
        <v>1.1825E-2</v>
      </c>
      <c r="D25" s="19">
        <v>5.0500000000000024E-4</v>
      </c>
    </row>
    <row r="26" spans="1:4" x14ac:dyDescent="0.2">
      <c r="A26" s="15">
        <v>0.16</v>
      </c>
      <c r="B26" s="19">
        <v>0.19895499999999999</v>
      </c>
      <c r="C26" s="19">
        <v>1.107E-2</v>
      </c>
      <c r="D26" s="19">
        <v>3.8000000000000013E-4</v>
      </c>
    </row>
    <row r="27" spans="1:4" x14ac:dyDescent="0.2">
      <c r="A27" s="15">
        <v>0.16</v>
      </c>
      <c r="B27" s="19">
        <v>0.20791499999999999</v>
      </c>
      <c r="C27" s="19">
        <v>9.7649999999999994E-3</v>
      </c>
      <c r="D27" s="19">
        <v>3.8499999999999993E-4</v>
      </c>
    </row>
    <row r="28" spans="1:4" x14ac:dyDescent="0.2">
      <c r="A28" s="15">
        <v>0.16</v>
      </c>
      <c r="B28" s="19">
        <v>0.218835</v>
      </c>
      <c r="C28" s="19">
        <v>9.8999999999999991E-3</v>
      </c>
      <c r="D28" s="19">
        <v>4.5999999999999947E-4</v>
      </c>
    </row>
    <row r="29" spans="1:4" x14ac:dyDescent="0.2">
      <c r="A29" s="15">
        <v>0.16</v>
      </c>
      <c r="B29" s="19">
        <v>0.22793000000000002</v>
      </c>
      <c r="C29" s="19">
        <v>1.0190000000000001E-2</v>
      </c>
      <c r="D29" s="19">
        <v>4.8999999999999998E-4</v>
      </c>
    </row>
    <row r="30" spans="1:4" x14ac:dyDescent="0.2">
      <c r="A30" s="15">
        <v>0.16</v>
      </c>
      <c r="B30" s="19">
        <v>0.23819499999999999</v>
      </c>
      <c r="C30" s="19">
        <v>9.8700000000000003E-3</v>
      </c>
      <c r="D30" s="19">
        <v>4.6000000000000034E-4</v>
      </c>
    </row>
    <row r="31" spans="1:4" x14ac:dyDescent="0.2">
      <c r="A31" s="15">
        <v>0.16</v>
      </c>
      <c r="B31" s="19">
        <v>0.24763000000000002</v>
      </c>
      <c r="C31" s="19">
        <v>1.0270000000000001E-2</v>
      </c>
      <c r="D31" s="19">
        <v>4.0000000000000018E-4</v>
      </c>
    </row>
    <row r="32" spans="1:4" x14ac:dyDescent="0.2">
      <c r="A32" s="15">
        <v>0.16</v>
      </c>
      <c r="B32" s="19">
        <v>0.25836499999999996</v>
      </c>
      <c r="C32" s="19">
        <v>1.167E-2</v>
      </c>
      <c r="D32" s="19">
        <v>6.7000000000000046E-4</v>
      </c>
    </row>
    <row r="33" spans="1:4" x14ac:dyDescent="0.2">
      <c r="A33" s="15">
        <v>0.16</v>
      </c>
      <c r="B33" s="19">
        <v>0.26812999999999998</v>
      </c>
      <c r="C33" s="19">
        <v>1.2265E-2</v>
      </c>
      <c r="D33" s="19">
        <v>5.0500000000000024E-4</v>
      </c>
    </row>
    <row r="34" spans="1:4" x14ac:dyDescent="0.2">
      <c r="A34" s="15">
        <v>0.16</v>
      </c>
      <c r="B34" s="19">
        <v>0.27778999999999998</v>
      </c>
      <c r="C34" s="19">
        <v>1.3690000000000001E-2</v>
      </c>
      <c r="D34" s="19">
        <v>4.9999999999999958E-4</v>
      </c>
    </row>
    <row r="35" spans="1:4" x14ac:dyDescent="0.2">
      <c r="A35" s="15">
        <v>0.16</v>
      </c>
      <c r="B35" s="19">
        <v>0.28781499999999999</v>
      </c>
      <c r="C35" s="19">
        <v>1.499E-2</v>
      </c>
      <c r="D35" s="19">
        <v>5.0000000000000044E-4</v>
      </c>
    </row>
    <row r="36" spans="1:4" x14ac:dyDescent="0.2">
      <c r="A36" s="15">
        <v>0.16</v>
      </c>
      <c r="B36" s="19">
        <v>0.29791499999999999</v>
      </c>
      <c r="C36" s="19">
        <v>1.5769999999999999E-2</v>
      </c>
      <c r="D36" s="19">
        <v>5.1999999999999963E-4</v>
      </c>
    </row>
    <row r="37" spans="1:4" x14ac:dyDescent="0.2">
      <c r="A37" s="15">
        <v>0.16</v>
      </c>
      <c r="B37" s="19">
        <v>0.307585</v>
      </c>
      <c r="C37" s="19">
        <v>1.7114999999999998E-2</v>
      </c>
      <c r="D37" s="19">
        <v>5.2499999999999943E-4</v>
      </c>
    </row>
    <row r="38" spans="1:4" x14ac:dyDescent="0.2">
      <c r="A38" s="15">
        <v>0.16</v>
      </c>
      <c r="B38" s="19">
        <v>0.31718000000000002</v>
      </c>
      <c r="C38" s="19">
        <v>1.8915000000000001E-2</v>
      </c>
      <c r="D38" s="19">
        <v>6.9499999999999944E-4</v>
      </c>
    </row>
    <row r="39" spans="1:4" x14ac:dyDescent="0.2">
      <c r="A39" s="15">
        <v>0.16</v>
      </c>
      <c r="B39" s="19">
        <v>0.32729999999999998</v>
      </c>
      <c r="C39" s="19">
        <v>2.0825E-2</v>
      </c>
      <c r="D39" s="19">
        <v>7.1500000000000036E-4</v>
      </c>
    </row>
    <row r="40" spans="1:4" x14ac:dyDescent="0.2">
      <c r="A40" s="15">
        <v>0.16</v>
      </c>
      <c r="B40" s="19">
        <v>0.33660499999999999</v>
      </c>
      <c r="C40" s="19">
        <v>2.2165000000000001E-2</v>
      </c>
      <c r="D40" s="19">
        <v>7.9500000000000057E-4</v>
      </c>
    </row>
    <row r="41" spans="1:4" x14ac:dyDescent="0.2">
      <c r="A41" s="15">
        <v>0.16</v>
      </c>
      <c r="B41" s="19">
        <v>0.34691499999999997</v>
      </c>
      <c r="C41" s="19">
        <v>2.2775E-2</v>
      </c>
      <c r="D41" s="19">
        <v>8.1499999999999975E-4</v>
      </c>
    </row>
    <row r="42" spans="1:4" x14ac:dyDescent="0.2">
      <c r="A42" s="15">
        <v>0.16</v>
      </c>
      <c r="B42" s="19">
        <v>0.35636000000000001</v>
      </c>
      <c r="C42" s="19">
        <v>2.4395E-2</v>
      </c>
      <c r="D42" s="19">
        <v>8.3499999999999894E-4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DA17-32F1-0B41-9141-FEB55BD913D1}">
  <dimension ref="A1:D44"/>
  <sheetViews>
    <sheetView tabSelected="1" zoomScale="92" workbookViewId="0">
      <selection activeCell="G8" sqref="G8"/>
    </sheetView>
  </sheetViews>
  <sheetFormatPr baseColWidth="10" defaultRowHeight="16" x14ac:dyDescent="0.2"/>
  <cols>
    <col min="2" max="4" width="10.83203125" style="18"/>
  </cols>
  <sheetData>
    <row r="1" spans="1:4" x14ac:dyDescent="0.2">
      <c r="A1" s="15"/>
      <c r="B1" s="19"/>
      <c r="C1" s="19" t="s">
        <v>20</v>
      </c>
      <c r="D1" s="19">
        <v>0.16</v>
      </c>
    </row>
    <row r="2" spans="1:4" x14ac:dyDescent="0.2">
      <c r="A2" s="15" t="s">
        <v>13</v>
      </c>
      <c r="B2" s="17" t="s">
        <v>15</v>
      </c>
      <c r="C2" s="17" t="s">
        <v>5</v>
      </c>
      <c r="D2" s="17" t="s">
        <v>14</v>
      </c>
    </row>
    <row r="3" spans="1:4" x14ac:dyDescent="0.2">
      <c r="A3" s="15">
        <v>0.16</v>
      </c>
      <c r="B3" s="17">
        <v>1.9054999999999999E-2</v>
      </c>
      <c r="C3" s="17">
        <v>6.0999999999999995E-3</v>
      </c>
      <c r="D3" s="17">
        <v>5.8999999999999981E-4</v>
      </c>
    </row>
    <row r="4" spans="1:4" x14ac:dyDescent="0.2">
      <c r="A4" s="15">
        <v>0.16</v>
      </c>
      <c r="B4" s="17">
        <v>2.87E-2</v>
      </c>
      <c r="C4" s="17">
        <v>6.7000000000000002E-3</v>
      </c>
      <c r="D4" s="17">
        <v>7.899999999999999E-4</v>
      </c>
    </row>
    <row r="5" spans="1:4" x14ac:dyDescent="0.2">
      <c r="A5" s="15">
        <v>0.16</v>
      </c>
      <c r="B5" s="17">
        <v>3.8960000000000002E-2</v>
      </c>
      <c r="C5" s="17">
        <v>7.4150000000000006E-3</v>
      </c>
      <c r="D5" s="17">
        <v>8.2500000000000021E-4</v>
      </c>
    </row>
    <row r="6" spans="1:4" x14ac:dyDescent="0.2">
      <c r="A6" s="15">
        <v>0.16</v>
      </c>
      <c r="B6" s="17">
        <v>4.9195000000000003E-2</v>
      </c>
      <c r="C6" s="17">
        <v>9.2049999999999996E-3</v>
      </c>
      <c r="D6" s="17">
        <v>1.065E-3</v>
      </c>
    </row>
    <row r="7" spans="1:4" x14ac:dyDescent="0.2">
      <c r="A7" s="15">
        <v>0.16</v>
      </c>
      <c r="B7" s="17">
        <v>5.9130000000000002E-2</v>
      </c>
      <c r="C7" s="17">
        <v>1.057E-2</v>
      </c>
      <c r="D7" s="17">
        <v>1.1299999999999999E-3</v>
      </c>
    </row>
    <row r="8" spans="1:4" x14ac:dyDescent="0.2">
      <c r="A8" s="15">
        <v>0.16</v>
      </c>
      <c r="B8" s="17">
        <v>6.9510000000000002E-2</v>
      </c>
      <c r="C8" s="17">
        <v>1.323E-2</v>
      </c>
      <c r="D8" s="17">
        <v>1.2799999999999999E-3</v>
      </c>
    </row>
    <row r="9" spans="1:4" x14ac:dyDescent="0.2">
      <c r="A9" s="15">
        <v>0.16</v>
      </c>
      <c r="B9" s="17">
        <v>7.8390000000000001E-2</v>
      </c>
      <c r="C9" s="17">
        <v>1.389E-2</v>
      </c>
      <c r="D9" s="17">
        <v>1.5399999999999997E-3</v>
      </c>
    </row>
    <row r="10" spans="1:4" x14ac:dyDescent="0.2">
      <c r="A10" s="15">
        <v>0.16</v>
      </c>
      <c r="B10" s="17">
        <v>8.9249999999999996E-2</v>
      </c>
      <c r="C10" s="17">
        <v>1.4945E-2</v>
      </c>
      <c r="D10" s="17">
        <v>2.1949999999999999E-3</v>
      </c>
    </row>
    <row r="11" spans="1:4" x14ac:dyDescent="0.2">
      <c r="A11" s="15">
        <v>0.16</v>
      </c>
      <c r="B11" s="17">
        <v>9.9205000000000002E-2</v>
      </c>
      <c r="C11" s="17">
        <v>1.5129999999999999E-2</v>
      </c>
      <c r="D11" s="17">
        <v>1.7499999999999998E-3</v>
      </c>
    </row>
    <row r="12" spans="1:4" x14ac:dyDescent="0.2">
      <c r="A12" s="15">
        <v>0.16</v>
      </c>
      <c r="B12" s="17">
        <v>0.10871</v>
      </c>
      <c r="C12" s="17">
        <v>1.4929999999999999E-2</v>
      </c>
      <c r="D12" s="17">
        <v>1.5299999999999992E-3</v>
      </c>
    </row>
    <row r="13" spans="1:4" x14ac:dyDescent="0.2">
      <c r="A13" s="15">
        <v>0.16</v>
      </c>
      <c r="B13" s="17">
        <v>0.11896999999999999</v>
      </c>
      <c r="C13" s="17">
        <v>1.523E-2</v>
      </c>
      <c r="D13" s="17">
        <v>1.6800000000000009E-3</v>
      </c>
    </row>
    <row r="14" spans="1:4" x14ac:dyDescent="0.2">
      <c r="A14" s="15">
        <v>0.16</v>
      </c>
      <c r="B14" s="17">
        <v>0.12923499999999999</v>
      </c>
      <c r="C14" s="17">
        <v>1.498E-2</v>
      </c>
      <c r="D14" s="17">
        <v>1.5799999999999989E-3</v>
      </c>
    </row>
    <row r="15" spans="1:4" x14ac:dyDescent="0.2">
      <c r="A15" s="15">
        <v>0.16</v>
      </c>
      <c r="B15" s="17">
        <v>0.13877500000000001</v>
      </c>
      <c r="C15" s="17">
        <v>1.2670000000000001E-2</v>
      </c>
      <c r="D15" s="17">
        <v>1.3800000000000002E-3</v>
      </c>
    </row>
    <row r="16" spans="1:4" x14ac:dyDescent="0.2">
      <c r="A16" s="15">
        <v>0.16</v>
      </c>
      <c r="B16" s="17">
        <v>0.148595</v>
      </c>
      <c r="C16" s="17">
        <v>1.158E-2</v>
      </c>
      <c r="D16" s="17">
        <v>1.4199999999999994E-3</v>
      </c>
    </row>
    <row r="17" spans="1:4" x14ac:dyDescent="0.2">
      <c r="A17" s="15">
        <v>0.16</v>
      </c>
      <c r="B17" s="17">
        <v>0.16425000000000001</v>
      </c>
      <c r="C17" s="17">
        <v>1.0225E-2</v>
      </c>
      <c r="D17" s="17">
        <v>1.065E-3</v>
      </c>
    </row>
    <row r="18" spans="1:4" x14ac:dyDescent="0.2">
      <c r="A18" s="15">
        <v>0.16</v>
      </c>
      <c r="B18" s="17">
        <v>0.17421999999999999</v>
      </c>
      <c r="C18" s="17">
        <v>9.1299999999999992E-3</v>
      </c>
      <c r="D18" s="17">
        <v>2.9999999999999992E-4</v>
      </c>
    </row>
    <row r="19" spans="1:4" x14ac:dyDescent="0.2">
      <c r="A19" s="15">
        <v>0.16</v>
      </c>
      <c r="B19" s="17">
        <v>0.18190000000000001</v>
      </c>
      <c r="C19" s="17">
        <v>7.8799999999999999E-3</v>
      </c>
      <c r="D19" s="17">
        <v>7.0000000000000053E-4</v>
      </c>
    </row>
    <row r="20" spans="1:4" x14ac:dyDescent="0.2">
      <c r="A20" s="15">
        <v>0.16</v>
      </c>
      <c r="B20" s="17">
        <v>0.187585</v>
      </c>
      <c r="C20" s="17">
        <v>6.9300000000000004E-3</v>
      </c>
      <c r="D20" s="17">
        <v>5.0000000000000001E-4</v>
      </c>
    </row>
    <row r="21" spans="1:4" x14ac:dyDescent="0.2">
      <c r="A21" s="15">
        <v>0.16</v>
      </c>
      <c r="B21" s="17">
        <v>0.19894000000000001</v>
      </c>
      <c r="C21" s="17">
        <v>5.8849999999999996E-3</v>
      </c>
      <c r="D21" s="17">
        <v>9.6500000000000015E-4</v>
      </c>
    </row>
    <row r="22" spans="1:4" x14ac:dyDescent="0.2">
      <c r="A22" s="15">
        <v>0.16</v>
      </c>
      <c r="B22" s="17">
        <v>0.20966000000000001</v>
      </c>
      <c r="C22" s="17">
        <v>6.0600000000000003E-3</v>
      </c>
      <c r="D22" s="17">
        <v>1.0400000000000001E-3</v>
      </c>
    </row>
    <row r="23" spans="1:4" x14ac:dyDescent="0.2">
      <c r="A23" s="15">
        <v>0.16</v>
      </c>
      <c r="B23" s="17">
        <v>0.21934500000000001</v>
      </c>
      <c r="C23" s="17">
        <v>4.2400000000000007E-3</v>
      </c>
      <c r="D23" s="17">
        <v>1.0300000000000001E-3</v>
      </c>
    </row>
    <row r="24" spans="1:4" x14ac:dyDescent="0.2">
      <c r="A24" s="15">
        <v>0.16</v>
      </c>
      <c r="B24" s="17">
        <v>0.22947000000000001</v>
      </c>
      <c r="C24" s="17">
        <v>3.15E-3</v>
      </c>
      <c r="D24" s="17">
        <v>1.7899999999999999E-3</v>
      </c>
    </row>
    <row r="25" spans="1:4" x14ac:dyDescent="0.2">
      <c r="A25" s="15">
        <v>0.16</v>
      </c>
      <c r="B25" s="17">
        <v>0.23926500000000001</v>
      </c>
      <c r="C25" s="17">
        <v>4.1150000000000006E-3</v>
      </c>
      <c r="D25" s="17">
        <v>1.755E-3</v>
      </c>
    </row>
    <row r="26" spans="1:4" x14ac:dyDescent="0.2">
      <c r="A26" s="15">
        <v>0.16</v>
      </c>
      <c r="B26" s="17">
        <v>0.24937000000000001</v>
      </c>
      <c r="C26" s="17">
        <v>4.4650000000000002E-3</v>
      </c>
      <c r="D26" s="17">
        <v>2.1549999999999998E-3</v>
      </c>
    </row>
    <row r="27" spans="1:4" x14ac:dyDescent="0.2">
      <c r="A27" s="15">
        <v>0.16</v>
      </c>
      <c r="B27" s="17">
        <v>0.25934000000000001</v>
      </c>
      <c r="C27" s="17">
        <v>3.9900000000000005E-3</v>
      </c>
      <c r="D27" s="17">
        <v>1.7799999999999999E-3</v>
      </c>
    </row>
    <row r="28" spans="1:4" x14ac:dyDescent="0.2">
      <c r="A28" s="15">
        <v>0.16</v>
      </c>
      <c r="B28" s="17">
        <v>0.26946999999999999</v>
      </c>
      <c r="C28" s="17">
        <v>2.7749999999999997E-3</v>
      </c>
      <c r="D28" s="17">
        <v>1.7649999999999999E-3</v>
      </c>
    </row>
    <row r="29" spans="1:4" x14ac:dyDescent="0.2">
      <c r="A29" s="15">
        <v>0.16</v>
      </c>
      <c r="B29" s="17">
        <v>0.27941500000000002</v>
      </c>
      <c r="C29" s="17">
        <v>3.5500000000000002E-3</v>
      </c>
      <c r="D29" s="17">
        <v>1.49E-3</v>
      </c>
    </row>
    <row r="30" spans="1:4" x14ac:dyDescent="0.2">
      <c r="A30" s="15">
        <v>0.16</v>
      </c>
      <c r="B30" s="17">
        <v>0.28846499999999997</v>
      </c>
      <c r="C30" s="17">
        <v>2.7300000000000002E-3</v>
      </c>
      <c r="D30" s="17">
        <v>1.8800000000000002E-3</v>
      </c>
    </row>
    <row r="31" spans="1:4" x14ac:dyDescent="0.2">
      <c r="A31" s="15">
        <v>0.16</v>
      </c>
      <c r="B31" s="17">
        <v>0.29932000000000003</v>
      </c>
      <c r="C31" s="17">
        <v>4.385E-3</v>
      </c>
      <c r="D31" s="17">
        <v>2.6849999999999999E-3</v>
      </c>
    </row>
    <row r="32" spans="1:4" x14ac:dyDescent="0.2">
      <c r="A32" s="15">
        <v>0.16</v>
      </c>
      <c r="B32" s="17">
        <v>0.309415</v>
      </c>
      <c r="C32" s="17">
        <v>5.6049999999999997E-3</v>
      </c>
      <c r="D32" s="17">
        <v>2.9950000000000003E-3</v>
      </c>
    </row>
    <row r="33" spans="1:4" x14ac:dyDescent="0.2">
      <c r="A33" s="15">
        <v>0.16</v>
      </c>
      <c r="B33" s="17">
        <v>0.31906999999999996</v>
      </c>
      <c r="C33" s="17">
        <v>5.3249999999999999E-3</v>
      </c>
      <c r="D33" s="17">
        <v>4.1250000000000002E-3</v>
      </c>
    </row>
    <row r="34" spans="1:4" x14ac:dyDescent="0.2">
      <c r="A34" s="15">
        <v>0.16</v>
      </c>
      <c r="B34" s="17">
        <v>0.32902999999999999</v>
      </c>
      <c r="C34" s="17">
        <v>5.5599999999999998E-3</v>
      </c>
      <c r="D34" s="17">
        <v>4.6100000000000004E-3</v>
      </c>
    </row>
    <row r="35" spans="1:4" x14ac:dyDescent="0.2">
      <c r="A35" s="15">
        <v>0.16</v>
      </c>
      <c r="B35" s="17">
        <v>0.33927499999999999</v>
      </c>
      <c r="C35" s="17">
        <v>6.6649999999999999E-3</v>
      </c>
      <c r="D35" s="17">
        <v>6.3150000000000003E-3</v>
      </c>
    </row>
    <row r="36" spans="1:4" x14ac:dyDescent="0.2">
      <c r="A36" s="15">
        <v>0.16</v>
      </c>
      <c r="B36" s="17">
        <v>0.34941500000000003</v>
      </c>
      <c r="C36" s="17">
        <v>5.0099999999999997E-3</v>
      </c>
      <c r="D36" s="17">
        <v>3.2599999999999999E-3</v>
      </c>
    </row>
    <row r="37" spans="1:4" x14ac:dyDescent="0.2">
      <c r="B37"/>
    </row>
    <row r="38" spans="1:4" x14ac:dyDescent="0.2">
      <c r="B38"/>
    </row>
    <row r="39" spans="1:4" x14ac:dyDescent="0.2">
      <c r="B39"/>
    </row>
    <row r="40" spans="1:4" x14ac:dyDescent="0.2">
      <c r="B40"/>
    </row>
    <row r="41" spans="1:4" x14ac:dyDescent="0.2">
      <c r="B41"/>
    </row>
    <row r="42" spans="1:4" x14ac:dyDescent="0.2">
      <c r="B42"/>
    </row>
    <row r="43" spans="1:4" x14ac:dyDescent="0.2">
      <c r="B43"/>
    </row>
    <row r="44" spans="1:4" x14ac:dyDescent="0.2">
      <c r="B4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6927-B5F8-9043-98FB-38B495834613}">
  <dimension ref="A1:I39"/>
  <sheetViews>
    <sheetView topLeftCell="C1" zoomScale="88" workbookViewId="0">
      <selection activeCell="R33" sqref="R33"/>
    </sheetView>
  </sheetViews>
  <sheetFormatPr baseColWidth="10" defaultRowHeight="16" x14ac:dyDescent="0.2"/>
  <cols>
    <col min="1" max="1" width="10.83203125" style="13"/>
    <col min="2" max="4" width="10.83203125" style="15"/>
    <col min="6" max="6" width="9" customWidth="1"/>
    <col min="7" max="9" width="9" style="15" customWidth="1"/>
  </cols>
  <sheetData>
    <row r="1" spans="1:9" x14ac:dyDescent="0.2">
      <c r="B1" s="22" t="s">
        <v>4</v>
      </c>
      <c r="C1" s="20" t="s">
        <v>12</v>
      </c>
      <c r="D1">
        <v>0.3</v>
      </c>
      <c r="G1" s="22" t="s">
        <v>4</v>
      </c>
      <c r="H1" s="20" t="s">
        <v>12</v>
      </c>
      <c r="I1">
        <v>0.3</v>
      </c>
    </row>
    <row r="2" spans="1:9" x14ac:dyDescent="0.2">
      <c r="A2" s="13" t="s">
        <v>13</v>
      </c>
      <c r="B2" s="22" t="s">
        <v>3</v>
      </c>
      <c r="C2" s="21" t="s">
        <v>8</v>
      </c>
      <c r="D2" s="21" t="s">
        <v>2</v>
      </c>
      <c r="F2" s="13" t="s">
        <v>13</v>
      </c>
      <c r="G2" s="15" t="s">
        <v>16</v>
      </c>
      <c r="H2" s="15" t="s">
        <v>0</v>
      </c>
      <c r="I2" s="15" t="s">
        <v>19</v>
      </c>
    </row>
    <row r="3" spans="1:9" x14ac:dyDescent="0.2">
      <c r="A3" s="13">
        <f t="shared" ref="A3:A36" si="0">q330_^2-B3^2</f>
        <v>8.9822778098124195E-2</v>
      </c>
      <c r="B3" s="15">
        <v>1.3312471666666666E-2</v>
      </c>
      <c r="C3" s="15">
        <v>2.8760000000000001E-2</v>
      </c>
      <c r="D3" s="15">
        <v>8.9000000000000017E-4</v>
      </c>
      <c r="F3" s="13">
        <f t="shared" ref="F3:F36" si="1">q330_^2-G3^2</f>
        <v>8.9821840773383094E-2</v>
      </c>
      <c r="G3" s="15">
        <v>1.3347629999999999E-2</v>
      </c>
      <c r="H3" s="15">
        <v>1.905E-3</v>
      </c>
      <c r="I3" s="15">
        <v>4.9499999999999989E-4</v>
      </c>
    </row>
    <row r="4" spans="1:9" x14ac:dyDescent="0.2">
      <c r="A4" s="13">
        <f t="shared" si="0"/>
        <v>8.9657167063656659E-2</v>
      </c>
      <c r="B4" s="15">
        <v>1.8515748333333332E-2</v>
      </c>
      <c r="C4" s="15">
        <v>1.9990000000000001E-2</v>
      </c>
      <c r="D4" s="15">
        <v>8.3000000000000088E-4</v>
      </c>
      <c r="F4" s="13">
        <f t="shared" si="1"/>
        <v>8.966624905878133E-2</v>
      </c>
      <c r="G4" s="15">
        <v>1.8268851666666669E-2</v>
      </c>
      <c r="H4" s="15">
        <v>1.15E-2</v>
      </c>
      <c r="I4" s="15">
        <v>8.3000000000000001E-4</v>
      </c>
    </row>
    <row r="5" spans="1:9" x14ac:dyDescent="0.2">
      <c r="A5" s="13">
        <f t="shared" si="0"/>
        <v>8.9446775965888778E-2</v>
      </c>
      <c r="B5" s="15">
        <v>2.3520714999999998E-2</v>
      </c>
      <c r="C5" s="15">
        <v>2.1185000000000002E-2</v>
      </c>
      <c r="D5" s="15">
        <v>7.6500000000000005E-4</v>
      </c>
      <c r="F5" s="13">
        <f t="shared" si="1"/>
        <v>8.9453872545803101E-2</v>
      </c>
      <c r="G5" s="15">
        <v>2.336937E-2</v>
      </c>
      <c r="H5" s="15">
        <v>1.0360000000000001E-2</v>
      </c>
      <c r="I5" s="15">
        <v>5.200000000000005E-4</v>
      </c>
    </row>
    <row r="6" spans="1:9" x14ac:dyDescent="0.2">
      <c r="A6" s="13">
        <f t="shared" si="0"/>
        <v>8.9194882736913866E-2</v>
      </c>
      <c r="B6" s="15">
        <v>2.8374588333333336E-2</v>
      </c>
      <c r="C6" s="15">
        <v>2.4805000000000001E-2</v>
      </c>
      <c r="D6" s="15">
        <v>8.3499999999999894E-4</v>
      </c>
      <c r="F6" s="13">
        <f t="shared" si="1"/>
        <v>8.9167013240519899E-2</v>
      </c>
      <c r="G6" s="15">
        <v>2.886151E-2</v>
      </c>
      <c r="H6" s="15">
        <v>1.0405000000000001E-2</v>
      </c>
      <c r="I6" s="15">
        <v>4.8500000000000019E-4</v>
      </c>
    </row>
    <row r="7" spans="1:9" x14ac:dyDescent="0.2">
      <c r="A7" s="13">
        <f t="shared" si="0"/>
        <v>8.8894613828801997E-2</v>
      </c>
      <c r="B7" s="15">
        <v>3.3247348333333329E-2</v>
      </c>
      <c r="C7" s="15">
        <v>2.4599999999999997E-2</v>
      </c>
      <c r="D7" s="15">
        <v>8.9999999999999976E-4</v>
      </c>
      <c r="F7" s="13">
        <f t="shared" si="1"/>
        <v>8.8886293819863987E-2</v>
      </c>
      <c r="G7" s="15">
        <v>3.3372236666666673E-2</v>
      </c>
      <c r="H7" s="15">
        <v>1.2815E-2</v>
      </c>
      <c r="I7" s="15">
        <v>4.6500000000000014E-4</v>
      </c>
    </row>
    <row r="8" spans="1:9" x14ac:dyDescent="0.2">
      <c r="A8" s="13">
        <f t="shared" si="0"/>
        <v>8.8545056878853057E-2</v>
      </c>
      <c r="B8" s="15">
        <v>3.8143716666666667E-2</v>
      </c>
      <c r="C8" s="15">
        <v>2.5829999999999999E-2</v>
      </c>
      <c r="D8" s="15">
        <v>8.7000000000000098E-4</v>
      </c>
      <c r="F8" s="13">
        <f t="shared" si="1"/>
        <v>8.8561661885733195E-2</v>
      </c>
      <c r="G8" s="15">
        <v>3.792542833333333E-2</v>
      </c>
      <c r="H8" s="15">
        <v>1.5574999999999999E-2</v>
      </c>
      <c r="I8" s="15">
        <v>8.849999999999995E-4</v>
      </c>
    </row>
    <row r="9" spans="1:9" x14ac:dyDescent="0.2">
      <c r="A9" s="13">
        <f t="shared" si="0"/>
        <v>8.8102984042802479E-2</v>
      </c>
      <c r="B9" s="15">
        <v>4.3554746666666672E-2</v>
      </c>
      <c r="C9" s="15">
        <v>2.5819999999999999E-2</v>
      </c>
      <c r="D9" s="15">
        <v>8.5000000000000006E-4</v>
      </c>
      <c r="F9" s="13">
        <f t="shared" si="1"/>
        <v>8.814104546779597E-2</v>
      </c>
      <c r="G9" s="15">
        <v>4.3115595000000007E-2</v>
      </c>
      <c r="H9" s="15">
        <v>1.8375000000000002E-2</v>
      </c>
      <c r="I9" s="15">
        <v>8.7499999999999904E-4</v>
      </c>
    </row>
    <row r="10" spans="1:9" x14ac:dyDescent="0.2">
      <c r="A10" s="13">
        <f t="shared" si="0"/>
        <v>8.7721971196309992E-2</v>
      </c>
      <c r="B10" s="15">
        <v>4.7728699999999999E-2</v>
      </c>
      <c r="C10" s="15">
        <v>2.6215000000000002E-2</v>
      </c>
      <c r="D10" s="15">
        <v>7.6500000000000005E-4</v>
      </c>
      <c r="F10" s="13">
        <f t="shared" si="1"/>
        <v>8.7643705464583194E-2</v>
      </c>
      <c r="G10" s="15">
        <v>4.8541678333333338E-2</v>
      </c>
      <c r="H10" s="15">
        <v>2.0499999999999997E-2</v>
      </c>
      <c r="I10" s="15">
        <v>9.6000000000000078E-4</v>
      </c>
    </row>
    <row r="11" spans="1:9" x14ac:dyDescent="0.2">
      <c r="A11" s="13">
        <f t="shared" si="0"/>
        <v>8.7167631777399987E-2</v>
      </c>
      <c r="B11" s="15">
        <v>5.3219998333333338E-2</v>
      </c>
      <c r="C11" s="15">
        <v>2.6759999999999999E-2</v>
      </c>
      <c r="D11" s="15">
        <v>8.0000000000000036E-4</v>
      </c>
      <c r="F11" s="13">
        <f t="shared" si="1"/>
        <v>8.7220875385790653E-2</v>
      </c>
      <c r="G11" s="15">
        <v>5.2717403333333343E-2</v>
      </c>
      <c r="H11" s="15">
        <v>2.1700000000000001E-2</v>
      </c>
      <c r="I11" s="15">
        <v>9.1000000000000109E-4</v>
      </c>
    </row>
    <row r="12" spans="1:9" x14ac:dyDescent="0.2">
      <c r="A12" s="13">
        <f t="shared" si="0"/>
        <v>8.6582857872639946E-2</v>
      </c>
      <c r="B12" s="15">
        <v>5.8456326666666669E-2</v>
      </c>
      <c r="C12" s="15">
        <v>2.6985000000000002E-2</v>
      </c>
      <c r="D12" s="15">
        <v>7.1499999999999862E-4</v>
      </c>
      <c r="F12" s="13">
        <f t="shared" si="1"/>
        <v>8.6627012124595101E-2</v>
      </c>
      <c r="G12" s="15">
        <v>5.8077430000000006E-2</v>
      </c>
      <c r="H12" s="15">
        <v>2.2440000000000002E-2</v>
      </c>
      <c r="I12" s="15">
        <v>8.1999999999999955E-4</v>
      </c>
    </row>
    <row r="13" spans="1:9" x14ac:dyDescent="0.2">
      <c r="A13" s="13">
        <f t="shared" si="0"/>
        <v>8.5932411998253966E-2</v>
      </c>
      <c r="B13" s="15">
        <v>6.3777644999999994E-2</v>
      </c>
      <c r="C13" s="15">
        <v>2.665E-2</v>
      </c>
      <c r="D13" s="15">
        <v>1.1199999999999995E-3</v>
      </c>
      <c r="F13" s="13">
        <f t="shared" si="1"/>
        <v>8.6006161731231531E-2</v>
      </c>
      <c r="G13" s="15">
        <v>6.319682166666668E-2</v>
      </c>
      <c r="H13" s="15">
        <v>2.2519999999999998E-2</v>
      </c>
      <c r="I13" s="15">
        <v>9.5000000000000119E-4</v>
      </c>
    </row>
    <row r="14" spans="1:9" x14ac:dyDescent="0.2">
      <c r="A14" s="13">
        <f t="shared" si="0"/>
        <v>8.5296841207023591E-2</v>
      </c>
      <c r="B14" s="15">
        <v>6.8579580000000015E-2</v>
      </c>
      <c r="C14" s="15">
        <v>2.5855000000000003E-2</v>
      </c>
      <c r="D14" s="15">
        <v>1.1050000000000001E-3</v>
      </c>
      <c r="F14" s="13">
        <f t="shared" si="1"/>
        <v>8.5339339542859091E-2</v>
      </c>
      <c r="G14" s="15">
        <v>6.8269030000000008E-2</v>
      </c>
      <c r="H14" s="15">
        <v>2.2345E-2</v>
      </c>
      <c r="I14" s="15">
        <v>1.235E-3</v>
      </c>
    </row>
    <row r="15" spans="1:9" x14ac:dyDescent="0.2">
      <c r="A15" s="13">
        <f t="shared" si="0"/>
        <v>8.462346563922897E-2</v>
      </c>
      <c r="B15" s="15">
        <v>7.3324855000000008E-2</v>
      </c>
      <c r="C15" s="15">
        <v>2.427E-2</v>
      </c>
      <c r="D15" s="15">
        <v>1.1900000000000001E-3</v>
      </c>
      <c r="F15" s="13">
        <f t="shared" si="1"/>
        <v>8.4659750365869854E-2</v>
      </c>
      <c r="G15" s="15">
        <v>7.3077011666666677E-2</v>
      </c>
      <c r="H15" s="15">
        <v>2.1995000000000001E-2</v>
      </c>
      <c r="I15" s="15">
        <v>1.1949999999999999E-3</v>
      </c>
    </row>
    <row r="16" spans="1:9" x14ac:dyDescent="0.2">
      <c r="A16" s="13">
        <f t="shared" si="0"/>
        <v>8.3871833754413969E-2</v>
      </c>
      <c r="B16" s="15">
        <v>7.8282604999999991E-2</v>
      </c>
      <c r="C16" s="15">
        <v>2.2745000000000001E-2</v>
      </c>
      <c r="D16" s="15">
        <v>1.2949999999999993E-3</v>
      </c>
      <c r="F16" s="13">
        <f t="shared" si="1"/>
        <v>8.3853551066164933E-2</v>
      </c>
      <c r="G16" s="15">
        <v>7.8399291666666676E-2</v>
      </c>
      <c r="H16" s="15">
        <v>2.0845000000000002E-2</v>
      </c>
      <c r="I16" s="15">
        <v>1.2650000000000005E-3</v>
      </c>
    </row>
    <row r="17" spans="1:9" x14ac:dyDescent="0.2">
      <c r="A17" s="13">
        <f t="shared" si="0"/>
        <v>8.304744124217997E-2</v>
      </c>
      <c r="B17" s="15">
        <v>8.3382004999999995E-2</v>
      </c>
      <c r="C17" s="15">
        <v>2.1585E-2</v>
      </c>
      <c r="D17" s="15">
        <v>1.2250000000000004E-3</v>
      </c>
      <c r="F17" s="13">
        <f t="shared" si="1"/>
        <v>8.3053760161748966E-2</v>
      </c>
      <c r="G17" s="15">
        <v>8.3344105000000002E-2</v>
      </c>
      <c r="H17" s="15">
        <v>1.9625E-2</v>
      </c>
      <c r="I17" s="15">
        <v>9.2499999999999874E-4</v>
      </c>
    </row>
    <row r="18" spans="1:9" x14ac:dyDescent="0.2">
      <c r="A18" s="13">
        <f t="shared" si="0"/>
        <v>8.2161011046055776E-2</v>
      </c>
      <c r="B18" s="15">
        <v>8.8538064999999985E-2</v>
      </c>
      <c r="C18" s="15">
        <v>1.9545E-2</v>
      </c>
      <c r="D18" s="15">
        <v>1.2250000000000004E-3</v>
      </c>
      <c r="F18" s="13">
        <f t="shared" si="1"/>
        <v>8.2262448470355146E-2</v>
      </c>
      <c r="G18" s="15">
        <v>8.7963353333333341E-2</v>
      </c>
      <c r="H18" s="15">
        <v>1.8500000000000003E-2</v>
      </c>
      <c r="I18" s="15">
        <v>9.6000000000000078E-4</v>
      </c>
    </row>
    <row r="19" spans="1:9" x14ac:dyDescent="0.2">
      <c r="A19" s="13">
        <f t="shared" si="0"/>
        <v>8.1308786136177591E-2</v>
      </c>
      <c r="B19" s="15">
        <v>9.3226680000000006E-2</v>
      </c>
      <c r="C19" s="15">
        <v>1.7895000000000001E-2</v>
      </c>
      <c r="D19" s="15">
        <v>1.1750000000000007E-3</v>
      </c>
      <c r="F19" s="13">
        <f t="shared" si="1"/>
        <v>8.1394354832219712E-2</v>
      </c>
      <c r="G19" s="15">
        <v>9.2766616666666676E-2</v>
      </c>
      <c r="H19" s="15">
        <v>1.6800000000000002E-2</v>
      </c>
      <c r="I19" s="15">
        <v>8.1999999999999955E-4</v>
      </c>
    </row>
    <row r="20" spans="1:9" x14ac:dyDescent="0.2">
      <c r="A20" s="13">
        <f t="shared" si="0"/>
        <v>8.0271533612436524E-2</v>
      </c>
      <c r="B20" s="15">
        <v>9.8632988333333324E-2</v>
      </c>
      <c r="C20" s="15">
        <v>1.6320000000000001E-2</v>
      </c>
      <c r="D20" s="15">
        <v>1.1599999999999996E-3</v>
      </c>
      <c r="F20" s="13">
        <f t="shared" si="1"/>
        <v>8.0324806790246395E-2</v>
      </c>
      <c r="G20" s="15">
        <v>9.8362560000000016E-2</v>
      </c>
      <c r="H20" s="15">
        <v>1.537E-2</v>
      </c>
      <c r="I20" s="15">
        <v>7.9000000000000077E-4</v>
      </c>
    </row>
    <row r="21" spans="1:9" x14ac:dyDescent="0.2">
      <c r="A21" s="13">
        <f t="shared" si="0"/>
        <v>7.9375322419007452E-2</v>
      </c>
      <c r="B21" s="15">
        <v>0.10307607666666667</v>
      </c>
      <c r="C21" s="15">
        <v>1.5075E-2</v>
      </c>
      <c r="D21" s="15">
        <v>7.6500000000000005E-4</v>
      </c>
      <c r="F21" s="13">
        <f t="shared" si="1"/>
        <v>7.9393775325135946E-2</v>
      </c>
      <c r="G21" s="15">
        <v>0.10298652666666666</v>
      </c>
      <c r="H21" s="15">
        <v>1.4194999999999999E-2</v>
      </c>
      <c r="I21" s="15">
        <v>1.0149999999999994E-3</v>
      </c>
    </row>
    <row r="22" spans="1:9" x14ac:dyDescent="0.2">
      <c r="A22" s="13">
        <f t="shared" si="0"/>
        <v>7.8447750445396591E-2</v>
      </c>
      <c r="B22" s="15">
        <v>0.10748139166666666</v>
      </c>
      <c r="C22" s="15">
        <v>1.353E-2</v>
      </c>
      <c r="D22" s="15">
        <v>8.1999999999999955E-4</v>
      </c>
      <c r="F22" s="13">
        <f t="shared" si="1"/>
        <v>7.8314130558559999E-2</v>
      </c>
      <c r="G22" s="15">
        <v>0.10810120000000001</v>
      </c>
      <c r="H22" s="15">
        <v>1.2539999999999999E-2</v>
      </c>
      <c r="I22" s="15">
        <v>9.5000000000000032E-4</v>
      </c>
    </row>
    <row r="23" spans="1:9" x14ac:dyDescent="0.2">
      <c r="A23" s="13">
        <f t="shared" si="0"/>
        <v>7.7206214240487653E-2</v>
      </c>
      <c r="B23" s="15">
        <v>0.11310961833333334</v>
      </c>
      <c r="C23" s="15">
        <v>1.273E-2</v>
      </c>
      <c r="D23" s="15">
        <v>1.1400000000000004E-3</v>
      </c>
      <c r="F23" s="13">
        <f t="shared" si="1"/>
        <v>7.7216331403053812E-2</v>
      </c>
      <c r="G23" s="15">
        <v>0.11306488666666667</v>
      </c>
      <c r="H23" s="15">
        <v>1.0790000000000001E-2</v>
      </c>
      <c r="I23" s="15">
        <v>1.2500000000000002E-3</v>
      </c>
    </row>
    <row r="24" spans="1:9" x14ac:dyDescent="0.2">
      <c r="A24" s="13">
        <f t="shared" si="0"/>
        <v>7.6122463793267967E-2</v>
      </c>
      <c r="B24" s="15">
        <v>0.117802955</v>
      </c>
      <c r="C24" s="15">
        <v>1.1115E-2</v>
      </c>
      <c r="D24" s="15">
        <v>1.2250000000000004E-3</v>
      </c>
      <c r="F24" s="13">
        <f t="shared" si="1"/>
        <v>7.6051429436795548E-2</v>
      </c>
      <c r="G24" s="15">
        <v>0.11810406666666669</v>
      </c>
      <c r="H24" s="15">
        <v>1.0069999999999999E-2</v>
      </c>
      <c r="I24" s="15">
        <v>1.3499999999999996E-3</v>
      </c>
    </row>
    <row r="25" spans="1:9" x14ac:dyDescent="0.2">
      <c r="A25" s="13">
        <f t="shared" si="0"/>
        <v>7.4920533719017857E-2</v>
      </c>
      <c r="B25" s="15">
        <v>0.12279847833333334</v>
      </c>
      <c r="C25" s="15">
        <v>9.895000000000001E-3</v>
      </c>
      <c r="D25" s="15">
        <v>1.2649999999999996E-3</v>
      </c>
      <c r="F25" s="13">
        <f t="shared" si="1"/>
        <v>7.4770595525482625E-2</v>
      </c>
      <c r="G25" s="15">
        <v>0.12340747333333334</v>
      </c>
      <c r="H25" s="15">
        <v>9.2650000000000007E-3</v>
      </c>
      <c r="I25" s="15">
        <v>1.2750000000000001E-3</v>
      </c>
    </row>
    <row r="26" spans="1:9" x14ac:dyDescent="0.2">
      <c r="A26" s="13">
        <f t="shared" si="0"/>
        <v>7.3636093248989815E-2</v>
      </c>
      <c r="B26" s="15">
        <v>0.12792148666666667</v>
      </c>
      <c r="C26" s="15">
        <v>9.2499999999999995E-3</v>
      </c>
      <c r="D26" s="15">
        <v>1.1900000000000001E-3</v>
      </c>
      <c r="F26" s="13">
        <f t="shared" si="1"/>
        <v>7.3583777666015954E-2</v>
      </c>
      <c r="G26" s="15">
        <v>0.12812580666666668</v>
      </c>
      <c r="H26" s="15">
        <v>8.4100000000000008E-3</v>
      </c>
      <c r="I26" s="15">
        <v>1.2999999999999999E-3</v>
      </c>
    </row>
    <row r="27" spans="1:9" x14ac:dyDescent="0.2">
      <c r="A27" s="13">
        <f t="shared" si="0"/>
        <v>7.2407046445007006E-2</v>
      </c>
      <c r="B27" s="15">
        <v>0.13263843166666664</v>
      </c>
      <c r="C27" s="15">
        <v>8.0300000000000007E-3</v>
      </c>
      <c r="D27" s="15">
        <v>1.1900000000000005E-3</v>
      </c>
      <c r="F27" s="13">
        <f t="shared" si="1"/>
        <v>7.2211751347541278E-2</v>
      </c>
      <c r="G27" s="15">
        <v>0.13337259333333334</v>
      </c>
      <c r="H27" s="15">
        <v>7.8949999999999992E-3</v>
      </c>
      <c r="I27" s="15">
        <v>1.1449999999999998E-3</v>
      </c>
    </row>
    <row r="28" spans="1:9" x14ac:dyDescent="0.2">
      <c r="A28" s="13">
        <f t="shared" si="0"/>
        <v>7.0908436238549366E-2</v>
      </c>
      <c r="B28" s="15">
        <v>0.13817222500000001</v>
      </c>
      <c r="C28" s="15">
        <v>7.0449999999999992E-3</v>
      </c>
      <c r="D28" s="15">
        <v>1.225E-3</v>
      </c>
      <c r="F28" s="13">
        <f t="shared" si="1"/>
        <v>7.0904824706380612E-2</v>
      </c>
      <c r="G28" s="15">
        <v>0.13818529333333335</v>
      </c>
      <c r="H28" s="15">
        <v>7.4949999999999999E-3</v>
      </c>
      <c r="I28" s="15">
        <v>1.1850000000000003E-3</v>
      </c>
    </row>
    <row r="29" spans="1:9" x14ac:dyDescent="0.2">
      <c r="A29" s="13">
        <f t="shared" si="0"/>
        <v>6.9394694693084652E-2</v>
      </c>
      <c r="B29" s="15">
        <v>0.14354548166666667</v>
      </c>
      <c r="C29" s="15">
        <v>5.8700000000000002E-3</v>
      </c>
      <c r="D29" s="15">
        <v>1.14E-3</v>
      </c>
      <c r="F29" s="13">
        <f t="shared" si="1"/>
        <v>6.9540777082652383E-2</v>
      </c>
      <c r="G29" s="15">
        <v>0.14303574000000002</v>
      </c>
      <c r="H29" s="15">
        <v>7.6300000000000005E-3</v>
      </c>
      <c r="I29" s="15">
        <v>1.2900000000000003E-3</v>
      </c>
    </row>
    <row r="30" spans="1:9" x14ac:dyDescent="0.2">
      <c r="A30" s="13">
        <f t="shared" si="0"/>
        <v>6.8082609874247094E-2</v>
      </c>
      <c r="B30" s="15">
        <v>0.14804523</v>
      </c>
      <c r="C30" s="15">
        <v>5.47E-3</v>
      </c>
      <c r="D30" s="15">
        <v>1.2100000000000001E-3</v>
      </c>
      <c r="F30" s="13">
        <f t="shared" si="1"/>
        <v>6.796609137967298E-2</v>
      </c>
      <c r="G30" s="15">
        <v>0.1484382316666667</v>
      </c>
      <c r="H30" s="15">
        <v>7.1350000000000007E-3</v>
      </c>
      <c r="I30" s="15">
        <v>1.2350000000000004E-3</v>
      </c>
    </row>
    <row r="31" spans="1:9" x14ac:dyDescent="0.2">
      <c r="A31" s="13">
        <f t="shared" si="0"/>
        <v>6.6705534079939149E-2</v>
      </c>
      <c r="B31" s="15">
        <v>0.15262524666666666</v>
      </c>
      <c r="C31" s="15">
        <v>4.705E-3</v>
      </c>
      <c r="D31" s="15">
        <v>1.1949999999999999E-3</v>
      </c>
      <c r="F31" s="13">
        <f t="shared" si="1"/>
        <v>6.6514151943298655E-2</v>
      </c>
      <c r="G31" s="15">
        <v>0.1532509316666667</v>
      </c>
      <c r="H31" s="15">
        <v>6.8149999999999999E-3</v>
      </c>
      <c r="I31" s="15">
        <v>1.225E-3</v>
      </c>
    </row>
    <row r="32" spans="1:9" x14ac:dyDescent="0.2">
      <c r="A32" s="13">
        <f t="shared" si="0"/>
        <v>6.5076741570396335E-2</v>
      </c>
      <c r="B32" s="15">
        <v>0.15787101833333334</v>
      </c>
      <c r="C32" s="15">
        <v>3.9249999999999997E-3</v>
      </c>
      <c r="D32" s="15">
        <v>1.565E-3</v>
      </c>
      <c r="F32" s="13">
        <f t="shared" si="1"/>
        <v>6.4989032442764522E-2</v>
      </c>
      <c r="G32" s="15">
        <v>0.15814856166666669</v>
      </c>
      <c r="H32" s="15">
        <v>7.0650000000000001E-3</v>
      </c>
      <c r="I32" s="15">
        <v>1.235E-3</v>
      </c>
    </row>
    <row r="33" spans="1:9" x14ac:dyDescent="0.2">
      <c r="A33" s="13">
        <f t="shared" si="0"/>
        <v>6.3482179063395552E-2</v>
      </c>
      <c r="B33" s="15">
        <v>0.16284293333333333</v>
      </c>
      <c r="C33" s="15">
        <v>3.8600000000000001E-3</v>
      </c>
      <c r="D33" s="15">
        <v>1.5E-3</v>
      </c>
      <c r="F33" s="13">
        <f t="shared" si="1"/>
        <v>6.3289623458720967E-2</v>
      </c>
      <c r="G33" s="15">
        <v>0.16343309500000003</v>
      </c>
      <c r="H33" s="15">
        <v>6.8750000000000009E-3</v>
      </c>
      <c r="I33" s="15">
        <v>1.1950000000000003E-3</v>
      </c>
    </row>
    <row r="34" spans="1:9" x14ac:dyDescent="0.2">
      <c r="A34" s="13">
        <f t="shared" si="0"/>
        <v>6.1760471304635897E-2</v>
      </c>
      <c r="B34" s="15">
        <v>0.16804621</v>
      </c>
      <c r="C34" s="15">
        <v>4.6250000000000006E-3</v>
      </c>
      <c r="D34" s="15">
        <v>1.9250000000000001E-3</v>
      </c>
      <c r="F34" s="13">
        <f t="shared" si="1"/>
        <v>6.1812303198713586E-2</v>
      </c>
      <c r="G34" s="15">
        <v>0.16789192000000003</v>
      </c>
      <c r="H34" s="15">
        <v>5.9699999999999996E-3</v>
      </c>
      <c r="I34" s="15">
        <v>1.6900000000000001E-3</v>
      </c>
    </row>
    <row r="35" spans="1:9" x14ac:dyDescent="0.2">
      <c r="A35" s="13">
        <f t="shared" si="0"/>
        <v>5.9997702364131142E-2</v>
      </c>
      <c r="B35" s="15">
        <v>0.17321171333333335</v>
      </c>
      <c r="C35" s="15">
        <v>6.8300000000000001E-3</v>
      </c>
      <c r="D35" s="15">
        <v>1.9399999999999999E-3</v>
      </c>
      <c r="F35" s="13">
        <f t="shared" si="1"/>
        <v>6.0184521431299924E-2</v>
      </c>
      <c r="G35" s="15">
        <v>0.17267159166666668</v>
      </c>
      <c r="H35" s="15">
        <v>4.8399999999999997E-3</v>
      </c>
      <c r="I35" s="15">
        <v>1.57E-3</v>
      </c>
    </row>
    <row r="36" spans="1:9" x14ac:dyDescent="0.2">
      <c r="A36" s="13">
        <f t="shared" si="0"/>
        <v>5.836155220890666E-2</v>
      </c>
      <c r="B36" s="15">
        <v>0.17787199833333334</v>
      </c>
      <c r="C36" s="15">
        <v>5.6600000000000001E-3</v>
      </c>
      <c r="D36" s="15">
        <v>2.0299999999999997E-3</v>
      </c>
      <c r="F36" s="13">
        <f t="shared" si="1"/>
        <v>5.8287940396963993E-2</v>
      </c>
      <c r="G36" s="15">
        <v>0.17807880166666668</v>
      </c>
      <c r="H36" s="15">
        <v>5.9000000000000007E-3</v>
      </c>
      <c r="I36" s="15">
        <v>1.6099999999999999E-3</v>
      </c>
    </row>
    <row r="38" spans="1:9" x14ac:dyDescent="0.2">
      <c r="A38" s="13">
        <v>4.8000000000000001E-2</v>
      </c>
    </row>
    <row r="39" spans="1:9" x14ac:dyDescent="0.2">
      <c r="A39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RL.30</vt:lpstr>
      <vt:lpstr>RT.30</vt:lpstr>
      <vt:lpstr>RL.38</vt:lpstr>
      <vt:lpstr>RT.38</vt:lpstr>
      <vt:lpstr>RL.57</vt:lpstr>
      <vt:lpstr>RT.57</vt:lpstr>
      <vt:lpstr>BAR_RT_Q2_0.16</vt:lpstr>
      <vt:lpstr>BAR_RL_Q2_0.16</vt:lpstr>
      <vt:lpstr>BAR_RL_RT_0.3</vt:lpstr>
      <vt:lpstr>BAR_RL_RT_0.4</vt:lpstr>
      <vt:lpstr>BAR_RL_RT_0.55</vt:lpstr>
      <vt:lpstr>ARL</vt:lpstr>
      <vt:lpstr>ART</vt:lpstr>
      <vt:lpstr>BRL</vt:lpstr>
      <vt:lpstr>BRT</vt:lpstr>
      <vt:lpstr>CRL</vt:lpstr>
      <vt:lpstr>CRT</vt:lpstr>
      <vt:lpstr>DELRL3A</vt:lpstr>
      <vt:lpstr>DELRL4</vt:lpstr>
      <vt:lpstr>DELRL5</vt:lpstr>
      <vt:lpstr>DELRT3</vt:lpstr>
      <vt:lpstr>DELRT4</vt:lpstr>
      <vt:lpstr>DELRT5</vt:lpstr>
      <vt:lpstr>DELTA</vt:lpstr>
      <vt:lpstr>DRL</vt:lpstr>
      <vt:lpstr>DRT</vt:lpstr>
      <vt:lpstr>ERL</vt:lpstr>
      <vt:lpstr>ERT</vt:lpstr>
      <vt:lpstr>FRAC</vt:lpstr>
      <vt:lpstr>q330_</vt:lpstr>
      <vt:lpstr>q340_</vt:lpstr>
      <vt:lpstr>q3550_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Bodek, Arie</dc:creator>
  <cp:lastModifiedBy>Zihao Lin</cp:lastModifiedBy>
  <dcterms:created xsi:type="dcterms:W3CDTF">2021-12-14T10:47:33Z</dcterms:created>
  <dcterms:modified xsi:type="dcterms:W3CDTF">2024-03-08T18:54:51Z</dcterms:modified>
</cp:coreProperties>
</file>