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9CB1E19B-22F2-4DEA-8D01-035675B13B71}" xr6:coauthVersionLast="47" xr6:coauthVersionMax="47" xr10:uidLastSave="{00000000-0000-0000-0000-000000000000}"/>
  <bookViews>
    <workbookView xWindow="-109" yWindow="-109" windowWidth="23452" windowHeight="12827" xr2:uid="{00000000-000D-0000-FFFF-FFFF00000000}"/>
  </bookViews>
  <sheets>
    <sheet name="供货商供货量" sheetId="2" r:id="rId1"/>
    <sheet name="每周对应供应商数量" sheetId="4" r:id="rId2"/>
    <sheet name="供应商对应的转运总量" sheetId="1" r:id="rId3"/>
    <sheet name="每周对应产能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2" l="1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C55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C54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C53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C52" i="2"/>
</calcChain>
</file>

<file path=xl/sharedStrings.xml><?xml version="1.0" encoding="utf-8"?>
<sst xmlns="http://schemas.openxmlformats.org/spreadsheetml/2006/main" count="396" uniqueCount="101">
  <si>
    <t>第01周</t>
  </si>
  <si>
    <t>第02周</t>
  </si>
  <si>
    <t>第03周</t>
  </si>
  <si>
    <t>第04周</t>
  </si>
  <si>
    <t>第05周</t>
  </si>
  <si>
    <t>第06周</t>
  </si>
  <si>
    <t>第07周</t>
  </si>
  <si>
    <t>第08周</t>
  </si>
  <si>
    <t>第09周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</si>
  <si>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</si>
  <si>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</si>
  <si>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</si>
  <si>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</si>
  <si>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</si>
  <si>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</si>
  <si>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</si>
  <si>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</si>
  <si>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</si>
  <si>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</si>
  <si>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</si>
  <si>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</si>
  <si>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</si>
  <si>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</si>
  <si>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</si>
  <si>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T1</t>
  </si>
  <si>
    <t>T2</t>
  </si>
  <si>
    <t>T3</t>
  </si>
  <si>
    <t>T4</t>
  </si>
  <si>
    <t>T5</t>
  </si>
  <si>
    <t>T6</t>
  </si>
  <si>
    <t>T7</t>
  </si>
  <si>
    <t>T8</t>
  </si>
  <si>
    <t>转运总量（立方米）</t>
    <phoneticPr fontId="1" type="noConversion"/>
  </si>
  <si>
    <t>供应商ID</t>
    <phoneticPr fontId="1" type="noConversion"/>
  </si>
  <si>
    <r>
      <rPr>
        <sz val="12"/>
        <color indexed="8"/>
        <rFont val="宋体"/>
        <family val="3"/>
        <charset val="134"/>
      </rPr>
      <t>供应商</t>
    </r>
    <r>
      <rPr>
        <sz val="12"/>
        <color indexed="8"/>
        <rFont val="Times New Roman"/>
        <family val="1"/>
      </rPr>
      <t>ID</t>
    </r>
    <phoneticPr fontId="5" type="noConversion"/>
  </si>
  <si>
    <t>材料分类</t>
    <phoneticPr fontId="5" type="noConversion"/>
  </si>
  <si>
    <t>S229</t>
  </si>
  <si>
    <t>A</t>
  </si>
  <si>
    <t>S329</t>
  </si>
  <si>
    <t>S275</t>
  </si>
  <si>
    <t>S114</t>
  </si>
  <si>
    <t>S291</t>
  </si>
  <si>
    <t>S282</t>
  </si>
  <si>
    <t>S352</t>
  </si>
  <si>
    <t>S150</t>
  </si>
  <si>
    <t>S273</t>
  </si>
  <si>
    <t>S208</t>
  </si>
  <si>
    <t>S078</t>
  </si>
  <si>
    <t>S348</t>
  </si>
  <si>
    <t>S307</t>
  </si>
  <si>
    <t>S154</t>
  </si>
  <si>
    <t>S143</t>
  </si>
  <si>
    <t>S201</t>
  </si>
  <si>
    <t>S395</t>
  </si>
  <si>
    <t>S292</t>
  </si>
  <si>
    <t>S007</t>
  </si>
  <si>
    <t>S140</t>
  </si>
  <si>
    <t>B</t>
  </si>
  <si>
    <t>S055</t>
  </si>
  <si>
    <t>S340</t>
  </si>
  <si>
    <t>S131</t>
  </si>
  <si>
    <t>S108</t>
  </si>
  <si>
    <t>S139</t>
  </si>
  <si>
    <t>S364</t>
  </si>
  <si>
    <t>S367</t>
  </si>
  <si>
    <t>S330</t>
  </si>
  <si>
    <t>S308</t>
  </si>
  <si>
    <t>S040</t>
  </si>
  <si>
    <t>S031</t>
  </si>
  <si>
    <t>S086</t>
  </si>
  <si>
    <t>C</t>
  </si>
  <si>
    <t>S361</t>
  </si>
  <si>
    <t>S074</t>
  </si>
  <si>
    <t>S210</t>
  </si>
  <si>
    <t>S306</t>
  </si>
  <si>
    <t>S151</t>
  </si>
  <si>
    <t>S268</t>
  </si>
  <si>
    <t>S194</t>
  </si>
  <si>
    <t>S356</t>
  </si>
  <si>
    <t>S003</t>
  </si>
  <si>
    <t>S365</t>
  </si>
  <si>
    <t>S247</t>
  </si>
  <si>
    <t>S374</t>
  </si>
  <si>
    <t>S173</t>
  </si>
  <si>
    <t>S080</t>
  </si>
  <si>
    <t>S037</t>
  </si>
  <si>
    <t>S284</t>
  </si>
  <si>
    <t>S218</t>
  </si>
  <si>
    <t>S126</t>
  </si>
  <si>
    <t>第2周</t>
    <phoneticPr fontId="1" type="noConversion"/>
  </si>
  <si>
    <t>第1周</t>
    <phoneticPr fontId="1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</si>
  <si>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</si>
  <si>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</si>
  <si>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</si>
  <si>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</si>
  <si>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</si>
  <si>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</si>
  <si>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</si>
  <si>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周次</t>
    <phoneticPr fontId="1" type="noConversion"/>
  </si>
  <si>
    <t>产能</t>
    <phoneticPr fontId="1" type="noConversion"/>
  </si>
  <si>
    <t>转运商数量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</si>
</sst>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9"/>
      <name val="等线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1781-DD39-4DDB-969F-4A4FBC781D65}">
  <sheetPr>
    <tabColor rgb="FFC00000"/>
  </sheetPr>
  <dimension ref="A1:Z55"/>
  <sheetViews>
    <sheetView tabSelected="1" workbookViewId="0">
      <selection activeCell="J28" sqref="J28"/>
    </sheetView>
  </sheetViews>
  <sheetFormatPr defaultRowHeight="13.95" x14ac:dyDescent="0.25"/>
  <cols>
    <col min="1" max="1" width="10.44140625" customWidth="1"/>
    <col min="2" max="2" width="11.44140625" customWidth="1"/>
    <col min="3" max="26" width="8.88671875" style="2"/>
  </cols>
  <sheetData>
    <row r="1" spans="1:26" ht="15.75" x14ac:dyDescent="0.25">
      <c r="A1" s="3" t="s">
        <v>34</v>
      </c>
      <c r="B1" s="4" t="s">
        <v>35</v>
      </c>
      <c r="C1" s="2" t="s">
        <v>90</v>
      </c>
      <c r="D1" s="2" t="s">
        <v>89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15.75" x14ac:dyDescent="0.25">
      <c r="A2" s="3" t="s">
        <v>36</v>
      </c>
      <c r="B2" s="3" t="s">
        <v>37</v>
      </c>
      <c r="C2" s="2">
        <v>1375.4894910805322</v>
      </c>
      <c r="D2" s="2">
        <v>1629.8878130155761</v>
      </c>
      <c r="E2" s="2">
        <v>1647.7026316864874</v>
      </c>
      <c r="F2" s="2">
        <v>1747.9012474642911</v>
      </c>
      <c r="G2" s="2">
        <v>1409.2767724709147</v>
      </c>
      <c r="H2" s="2">
        <v>1416.380739541449</v>
      </c>
      <c r="I2" s="2">
        <v>1297.6503155922815</v>
      </c>
      <c r="J2" s="2">
        <v>1445.8948670400075</v>
      </c>
      <c r="K2" s="2">
        <v>1242.1784285740277</v>
      </c>
      <c r="L2" s="2">
        <v>1230.8420000756662</v>
      </c>
      <c r="M2" s="2">
        <v>1634.2724615600293</v>
      </c>
      <c r="N2" s="2">
        <v>1719.2205780389259</v>
      </c>
      <c r="O2" s="2">
        <v>1433.4500811643438</v>
      </c>
      <c r="P2" s="2">
        <v>1764.3482124142181</v>
      </c>
      <c r="Q2" s="2">
        <v>1284.2019074955622</v>
      </c>
      <c r="R2" s="2">
        <v>1561.0006211233099</v>
      </c>
      <c r="S2" s="2">
        <v>1658.4631131615217</v>
      </c>
      <c r="T2" s="2">
        <v>1253.6501008845767</v>
      </c>
      <c r="U2" s="2">
        <v>1308.3004335195594</v>
      </c>
      <c r="V2" s="2">
        <v>1198.2327707536938</v>
      </c>
      <c r="W2" s="2">
        <v>1397.2408011331656</v>
      </c>
      <c r="X2" s="2">
        <v>1260.3854486904302</v>
      </c>
      <c r="Y2" s="2">
        <v>1634.8507920569652</v>
      </c>
      <c r="Z2" s="2">
        <v>1250.5311339129146</v>
      </c>
    </row>
    <row r="3" spans="1:26" ht="15.75" x14ac:dyDescent="0.25">
      <c r="A3" s="3" t="s">
        <v>38</v>
      </c>
      <c r="B3" s="3" t="s">
        <v>37</v>
      </c>
      <c r="C3" s="2">
        <v>884.57341721014893</v>
      </c>
      <c r="D3" s="2">
        <v>1096.2497858680829</v>
      </c>
      <c r="E3" s="2">
        <v>1131.2531374119785</v>
      </c>
      <c r="F3" s="2">
        <v>1046.3200665045151</v>
      </c>
      <c r="G3" s="2">
        <v>1002.6705033075905</v>
      </c>
      <c r="H3" s="2">
        <v>905.82303445720549</v>
      </c>
      <c r="I3" s="2">
        <v>1083.3983475931097</v>
      </c>
      <c r="J3" s="2">
        <v>1091.7548951052574</v>
      </c>
      <c r="K3" s="2">
        <v>988.7177113093386</v>
      </c>
      <c r="L3" s="2">
        <v>924.47668426835992</v>
      </c>
      <c r="M3" s="2">
        <v>1114.4360250039929</v>
      </c>
      <c r="N3" s="2">
        <v>977.26630403745708</v>
      </c>
      <c r="O3" s="2">
        <v>1102.9612501750125</v>
      </c>
      <c r="P3" s="2">
        <v>887.92515133200186</v>
      </c>
      <c r="Q3" s="2">
        <v>810.39231361310772</v>
      </c>
      <c r="R3" s="2">
        <v>794.30803368156376</v>
      </c>
      <c r="S3" s="2">
        <v>1053.8130537471152</v>
      </c>
      <c r="T3" s="2">
        <v>997.905699920399</v>
      </c>
      <c r="U3" s="2">
        <v>819.25941413282612</v>
      </c>
      <c r="V3" s="2">
        <v>1054.1332150524377</v>
      </c>
      <c r="W3" s="2">
        <v>867.51626635827722</v>
      </c>
      <c r="X3" s="2">
        <v>873.77562645224441</v>
      </c>
      <c r="Y3" s="2">
        <v>1072.7306548877198</v>
      </c>
      <c r="Z3" s="2">
        <v>918.71437279094243</v>
      </c>
    </row>
    <row r="4" spans="1:26" ht="15.75" x14ac:dyDescent="0.25">
      <c r="A4" s="3" t="s">
        <v>39</v>
      </c>
      <c r="B4" s="3" t="s">
        <v>37</v>
      </c>
      <c r="C4" s="2">
        <v>841.87163134403147</v>
      </c>
      <c r="D4" s="2">
        <v>1062.177956640385</v>
      </c>
      <c r="E4" s="2">
        <v>1152.6528984408762</v>
      </c>
      <c r="F4" s="2">
        <v>1053.4669021449658</v>
      </c>
      <c r="G4" s="2">
        <v>783.57427045557688</v>
      </c>
      <c r="H4" s="2">
        <v>1064.3376209266692</v>
      </c>
      <c r="I4" s="2">
        <v>979.51312389119482</v>
      </c>
      <c r="J4" s="2">
        <v>1094.7675898877656</v>
      </c>
      <c r="K4" s="2">
        <v>936.98275229348724</v>
      </c>
      <c r="L4" s="2">
        <v>987.05149086795109</v>
      </c>
      <c r="M4" s="2">
        <v>904.97346461868256</v>
      </c>
      <c r="N4" s="2">
        <v>1129.3021262725699</v>
      </c>
      <c r="O4" s="2">
        <v>901.71293979870381</v>
      </c>
      <c r="P4" s="2">
        <v>1050.5687385574404</v>
      </c>
      <c r="Q4" s="2">
        <v>955.40330572782466</v>
      </c>
      <c r="R4" s="2">
        <v>971.09977812548482</v>
      </c>
      <c r="S4" s="2">
        <v>792.77343017699889</v>
      </c>
      <c r="T4" s="2">
        <v>985.11269748947177</v>
      </c>
      <c r="U4" s="2">
        <v>779.93289610560043</v>
      </c>
      <c r="V4" s="2">
        <v>1023.8918313935206</v>
      </c>
      <c r="W4" s="2">
        <v>939.72754004847275</v>
      </c>
      <c r="X4" s="2">
        <v>922.51217864779028</v>
      </c>
      <c r="Y4" s="2">
        <v>932.64585290415857</v>
      </c>
      <c r="Z4" s="2">
        <v>849.90823954795542</v>
      </c>
    </row>
    <row r="5" spans="1:26" ht="15.75" x14ac:dyDescent="0.25">
      <c r="A5" s="3" t="s">
        <v>40</v>
      </c>
      <c r="B5" s="3" t="s">
        <v>37</v>
      </c>
      <c r="C5" s="2">
        <v>884.99367235601687</v>
      </c>
      <c r="D5" s="2">
        <v>912.16976625412428</v>
      </c>
      <c r="E5" s="2">
        <v>0</v>
      </c>
      <c r="F5" s="2">
        <v>854.7148141159696</v>
      </c>
      <c r="G5" s="2">
        <v>860.06490570210781</v>
      </c>
      <c r="H5" s="2">
        <v>908.73870985953261</v>
      </c>
      <c r="I5" s="2">
        <v>858.17395408194511</v>
      </c>
      <c r="J5" s="2">
        <v>0</v>
      </c>
      <c r="K5" s="2">
        <v>842.62202268472424</v>
      </c>
      <c r="L5" s="2">
        <v>0</v>
      </c>
      <c r="M5" s="2">
        <v>732.54421343835122</v>
      </c>
      <c r="N5" s="2">
        <v>720.0045639941859</v>
      </c>
      <c r="O5" s="2">
        <v>799.51799010525679</v>
      </c>
      <c r="P5" s="2">
        <v>885.17358819888318</v>
      </c>
      <c r="Q5" s="2">
        <v>0</v>
      </c>
      <c r="R5" s="2">
        <v>951.45119545717409</v>
      </c>
      <c r="S5" s="2">
        <v>735.58163678504616</v>
      </c>
      <c r="T5" s="2">
        <v>713.3677615376356</v>
      </c>
      <c r="U5" s="2">
        <v>106.8025631976361</v>
      </c>
      <c r="V5" s="2">
        <v>743.6899680986462</v>
      </c>
      <c r="W5" s="2">
        <v>772.39596613805827</v>
      </c>
      <c r="X5" s="2">
        <v>771.45099214618881</v>
      </c>
      <c r="Y5" s="2">
        <v>895.91908755338693</v>
      </c>
      <c r="Z5" s="2">
        <v>899.5231014107776</v>
      </c>
    </row>
    <row r="6" spans="1:26" ht="15.75" x14ac:dyDescent="0.25">
      <c r="A6" s="3" t="s">
        <v>41</v>
      </c>
      <c r="B6" s="3" t="s">
        <v>37</v>
      </c>
      <c r="C6" s="2">
        <v>790.4822624529412</v>
      </c>
      <c r="D6" s="2">
        <v>907.19647015433179</v>
      </c>
      <c r="E6" s="2">
        <v>785.84987069358669</v>
      </c>
      <c r="F6" s="2">
        <v>789.79696223332417</v>
      </c>
      <c r="G6" s="2">
        <v>899.23917547866586</v>
      </c>
      <c r="H6" s="2">
        <v>0</v>
      </c>
      <c r="I6" s="2">
        <v>759.25255181011335</v>
      </c>
      <c r="J6" s="2">
        <v>0</v>
      </c>
      <c r="K6" s="2">
        <v>886.59668488855004</v>
      </c>
      <c r="L6" s="2">
        <v>891.62927913468252</v>
      </c>
      <c r="M6" s="2">
        <v>853.48875585786573</v>
      </c>
      <c r="N6" s="2">
        <v>915.93396824685078</v>
      </c>
      <c r="O6" s="2">
        <v>861.54851708349963</v>
      </c>
      <c r="P6" s="2">
        <v>757.27543791696394</v>
      </c>
      <c r="Q6" s="2">
        <v>762.8042204434945</v>
      </c>
      <c r="R6" s="2">
        <v>0</v>
      </c>
      <c r="S6" s="2">
        <v>388.16172813039111</v>
      </c>
      <c r="T6" s="2">
        <v>914.66999761483817</v>
      </c>
      <c r="U6" s="2">
        <v>731.98037807931769</v>
      </c>
      <c r="V6" s="2">
        <v>0</v>
      </c>
      <c r="W6" s="2">
        <v>732.03411773912421</v>
      </c>
      <c r="X6" s="2">
        <v>138.07967784901365</v>
      </c>
      <c r="Y6" s="2">
        <v>798.60704875810552</v>
      </c>
      <c r="Z6" s="2">
        <v>0</v>
      </c>
    </row>
    <row r="7" spans="1:26" ht="15.75" x14ac:dyDescent="0.25">
      <c r="A7" s="3" t="s">
        <v>42</v>
      </c>
      <c r="B7" s="3" t="s">
        <v>37</v>
      </c>
      <c r="C7" s="2">
        <v>807.85545673743025</v>
      </c>
      <c r="D7" s="2">
        <v>0</v>
      </c>
      <c r="E7" s="2">
        <v>805.84184246695997</v>
      </c>
      <c r="F7" s="2">
        <v>821.01158410640062</v>
      </c>
      <c r="G7" s="2">
        <v>0</v>
      </c>
      <c r="H7" s="2">
        <v>0</v>
      </c>
      <c r="I7" s="2">
        <v>777.38763507527585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411.76232747760713</v>
      </c>
      <c r="R7" s="2">
        <v>0</v>
      </c>
      <c r="S7" s="2">
        <v>0</v>
      </c>
      <c r="T7" s="2">
        <v>0</v>
      </c>
      <c r="U7" s="2">
        <v>793.84746089536702</v>
      </c>
      <c r="V7" s="2">
        <v>0</v>
      </c>
      <c r="W7" s="2">
        <v>0</v>
      </c>
      <c r="X7" s="2">
        <v>752.71344634664911</v>
      </c>
      <c r="Y7" s="2">
        <v>286.76278914061095</v>
      </c>
      <c r="Z7" s="2">
        <v>852.37454382050555</v>
      </c>
    </row>
    <row r="8" spans="1:26" ht="15.75" x14ac:dyDescent="0.25">
      <c r="A8" s="3" t="s">
        <v>43</v>
      </c>
      <c r="B8" s="3" t="s">
        <v>37</v>
      </c>
      <c r="C8" s="2">
        <v>0</v>
      </c>
      <c r="D8" s="2">
        <v>780.3166014770319</v>
      </c>
      <c r="E8" s="2">
        <v>0</v>
      </c>
      <c r="F8" s="2">
        <v>0</v>
      </c>
      <c r="G8" s="2">
        <v>661.3188764450224</v>
      </c>
      <c r="H8" s="2">
        <v>0</v>
      </c>
      <c r="I8" s="2">
        <v>0</v>
      </c>
      <c r="J8" s="2">
        <v>0</v>
      </c>
      <c r="K8" s="2">
        <v>681.80793916818368</v>
      </c>
      <c r="L8" s="2">
        <v>813.42547895089467</v>
      </c>
      <c r="M8" s="2">
        <v>0</v>
      </c>
      <c r="N8" s="2">
        <v>0</v>
      </c>
      <c r="O8" s="2">
        <v>826.39050695394565</v>
      </c>
      <c r="P8" s="2">
        <v>825.64718136395948</v>
      </c>
      <c r="Q8" s="2">
        <v>738.87586678610478</v>
      </c>
      <c r="R8" s="2">
        <v>0</v>
      </c>
      <c r="S8" s="2">
        <v>0</v>
      </c>
      <c r="T8" s="2">
        <v>0</v>
      </c>
      <c r="U8" s="2">
        <v>0</v>
      </c>
      <c r="V8" s="2">
        <v>147.87410518667056</v>
      </c>
      <c r="W8" s="2">
        <v>0</v>
      </c>
      <c r="X8" s="2">
        <v>783.87285684567473</v>
      </c>
      <c r="Y8" s="2">
        <v>0</v>
      </c>
      <c r="Z8" s="2">
        <v>0</v>
      </c>
    </row>
    <row r="9" spans="1:26" ht="15.75" x14ac:dyDescent="0.25">
      <c r="A9" s="3" t="s">
        <v>44</v>
      </c>
      <c r="B9" s="3" t="s">
        <v>37</v>
      </c>
      <c r="C9" s="2">
        <v>0</v>
      </c>
      <c r="D9" s="2">
        <v>0</v>
      </c>
      <c r="E9" s="2">
        <v>0</v>
      </c>
      <c r="F9" s="2">
        <v>0</v>
      </c>
      <c r="G9" s="2">
        <v>774.06901110264482</v>
      </c>
      <c r="H9" s="2">
        <v>160.36552208817764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732.07751820444514</v>
      </c>
      <c r="O9" s="2">
        <v>0</v>
      </c>
      <c r="P9" s="2">
        <v>770.13604711508651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</row>
    <row r="10" spans="1:26" ht="15.75" x14ac:dyDescent="0.25">
      <c r="A10" s="3" t="s">
        <v>45</v>
      </c>
      <c r="B10" s="3" t="s">
        <v>37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</row>
    <row r="11" spans="1:26" ht="15.75" x14ac:dyDescent="0.25">
      <c r="A11" s="3" t="s">
        <v>46</v>
      </c>
      <c r="B11" s="3" t="s">
        <v>37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1:26" ht="15.75" x14ac:dyDescent="0.25">
      <c r="A12" s="3" t="s">
        <v>47</v>
      </c>
      <c r="B12" s="3" t="s">
        <v>37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</row>
    <row r="13" spans="1:26" ht="15.75" x14ac:dyDescent="0.25">
      <c r="A13" s="3" t="s">
        <v>48</v>
      </c>
      <c r="B13" s="3" t="s">
        <v>37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</row>
    <row r="14" spans="1:26" ht="15.75" x14ac:dyDescent="0.25">
      <c r="A14" s="3" t="s">
        <v>49</v>
      </c>
      <c r="B14" s="3" t="s">
        <v>37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</row>
    <row r="15" spans="1:26" ht="15.75" x14ac:dyDescent="0.25">
      <c r="A15" s="3" t="s">
        <v>50</v>
      </c>
      <c r="B15" s="3" t="s">
        <v>37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</row>
    <row r="16" spans="1:26" ht="15.75" x14ac:dyDescent="0.25">
      <c r="A16" s="3" t="s">
        <v>51</v>
      </c>
      <c r="B16" s="3" t="s">
        <v>37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</row>
    <row r="17" spans="1:26" ht="15.75" x14ac:dyDescent="0.25">
      <c r="A17" s="3" t="s">
        <v>52</v>
      </c>
      <c r="B17" s="3" t="s">
        <v>37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</row>
    <row r="18" spans="1:26" ht="15.75" x14ac:dyDescent="0.25">
      <c r="A18" s="3" t="s">
        <v>53</v>
      </c>
      <c r="B18" s="3" t="s">
        <v>37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ht="15.75" x14ac:dyDescent="0.25">
      <c r="A19" s="3" t="s">
        <v>54</v>
      </c>
      <c r="B19" s="3" t="s">
        <v>37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ht="15.75" x14ac:dyDescent="0.25">
      <c r="A20" s="3" t="s">
        <v>55</v>
      </c>
      <c r="B20" s="3" t="s">
        <v>37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</row>
    <row r="21" spans="1:26" ht="15.75" x14ac:dyDescent="0.25">
      <c r="A21" s="3" t="s">
        <v>56</v>
      </c>
      <c r="B21" s="3" t="s">
        <v>57</v>
      </c>
      <c r="C21" s="2">
        <v>1644.3521364534981</v>
      </c>
      <c r="D21" s="2">
        <v>1412.8537148723126</v>
      </c>
      <c r="E21" s="2">
        <v>1443.6976179111912</v>
      </c>
      <c r="F21" s="2">
        <v>1557.5250227523659</v>
      </c>
      <c r="G21" s="2">
        <v>1635.1343799035808</v>
      </c>
      <c r="H21" s="2">
        <v>1477.6621055519013</v>
      </c>
      <c r="I21" s="2">
        <v>1539.3070509847521</v>
      </c>
      <c r="J21" s="2">
        <v>1627.8111437255643</v>
      </c>
      <c r="K21" s="2">
        <v>1494.7893976710031</v>
      </c>
      <c r="L21" s="2">
        <v>1396.3337084558782</v>
      </c>
      <c r="M21" s="2">
        <v>1265.6889152604265</v>
      </c>
      <c r="N21" s="2">
        <v>1592.7998214224037</v>
      </c>
      <c r="O21" s="2">
        <v>1363.3709098200902</v>
      </c>
      <c r="P21" s="2">
        <v>1385.2071298089472</v>
      </c>
      <c r="Q21" s="2">
        <v>1386.0700321907452</v>
      </c>
      <c r="R21" s="2">
        <v>1538.9495179884834</v>
      </c>
      <c r="S21" s="2">
        <v>1420.0594230936256</v>
      </c>
      <c r="T21" s="2">
        <v>1368.663692217732</v>
      </c>
      <c r="U21" s="2">
        <v>1383.2210506945023</v>
      </c>
      <c r="V21" s="2">
        <v>1399.7137632011581</v>
      </c>
      <c r="W21" s="2">
        <v>1492.7160930746809</v>
      </c>
      <c r="X21" s="2">
        <v>1485.2988565101193</v>
      </c>
      <c r="Y21" s="2">
        <v>1296.2242164958543</v>
      </c>
      <c r="Z21" s="2">
        <v>1554.9569208114553</v>
      </c>
    </row>
    <row r="22" spans="1:26" ht="15.75" x14ac:dyDescent="0.25">
      <c r="A22" s="3" t="s">
        <v>58</v>
      </c>
      <c r="B22" s="3" t="s">
        <v>57</v>
      </c>
      <c r="C22" s="2">
        <v>1407.275445225149</v>
      </c>
      <c r="D22" s="2">
        <v>1142.8629106869321</v>
      </c>
      <c r="E22" s="2">
        <v>1201.7723438261012</v>
      </c>
      <c r="F22" s="2">
        <v>1276.8595529848922</v>
      </c>
      <c r="G22" s="2">
        <v>1158.8572699019514</v>
      </c>
      <c r="H22" s="2">
        <v>1454.0657161341885</v>
      </c>
      <c r="I22" s="2">
        <v>1431.0778192113091</v>
      </c>
      <c r="J22" s="2">
        <v>1290.0942923726136</v>
      </c>
      <c r="K22" s="2">
        <v>1125.8438499616061</v>
      </c>
      <c r="L22" s="2">
        <v>1172.6439413341504</v>
      </c>
      <c r="M22" s="2">
        <v>1236.9494583359328</v>
      </c>
      <c r="N22" s="2">
        <v>1040.2028203749583</v>
      </c>
      <c r="O22" s="2">
        <v>1170.9980012789222</v>
      </c>
      <c r="P22" s="2">
        <v>1135.404003260353</v>
      </c>
      <c r="Q22" s="2">
        <v>1199.3073293735108</v>
      </c>
      <c r="R22" s="2">
        <v>1134.8324349464406</v>
      </c>
      <c r="S22" s="2">
        <v>1054.5392628767738</v>
      </c>
      <c r="T22" s="2">
        <v>1261.0603348425593</v>
      </c>
      <c r="U22" s="2">
        <v>1328.5741113695383</v>
      </c>
      <c r="V22" s="2">
        <v>1246.8073205740093</v>
      </c>
      <c r="W22" s="2">
        <v>1076.5382373080729</v>
      </c>
      <c r="X22" s="2">
        <v>1046.471928644497</v>
      </c>
      <c r="Y22" s="2">
        <v>1186.9924138243875</v>
      </c>
      <c r="Z22" s="2">
        <v>1455.0845696063811</v>
      </c>
    </row>
    <row r="23" spans="1:26" ht="15.75" x14ac:dyDescent="0.25">
      <c r="A23" s="3" t="s">
        <v>59</v>
      </c>
      <c r="B23" s="3" t="s">
        <v>57</v>
      </c>
      <c r="C23" s="2">
        <v>1181.0478798837682</v>
      </c>
      <c r="D23" s="2">
        <v>1106.9454671798203</v>
      </c>
      <c r="E23" s="2">
        <v>1051.1317412380313</v>
      </c>
      <c r="F23" s="2">
        <v>1066.6118110111997</v>
      </c>
      <c r="G23" s="2">
        <v>976.23515229347038</v>
      </c>
      <c r="H23" s="2">
        <v>974.70786504416299</v>
      </c>
      <c r="I23" s="2">
        <v>958.70496194141765</v>
      </c>
      <c r="J23" s="2">
        <v>1206.0022372636797</v>
      </c>
      <c r="K23" s="2">
        <v>1107.468133186291</v>
      </c>
      <c r="L23" s="2">
        <v>1106.932941877257</v>
      </c>
      <c r="M23" s="2">
        <v>1198.0285058056727</v>
      </c>
      <c r="N23" s="2">
        <v>1235.1036844632761</v>
      </c>
      <c r="O23" s="2">
        <v>1400.7526248976299</v>
      </c>
      <c r="P23" s="2">
        <v>1107.3677907121028</v>
      </c>
      <c r="Q23" s="2">
        <v>1108.8562984314694</v>
      </c>
      <c r="R23" s="2">
        <v>959.23777493597242</v>
      </c>
      <c r="S23" s="2">
        <v>1353.6131361950984</v>
      </c>
      <c r="T23" s="2">
        <v>1348.2627474592855</v>
      </c>
      <c r="U23" s="2">
        <v>1083.5231449401649</v>
      </c>
      <c r="V23" s="2">
        <v>990.74160879902706</v>
      </c>
      <c r="W23" s="2">
        <v>1175.6523963158584</v>
      </c>
      <c r="X23" s="2">
        <v>1311.501745457236</v>
      </c>
      <c r="Y23" s="2">
        <v>961.31732951589208</v>
      </c>
      <c r="Z23" s="2">
        <v>1262.0784342944492</v>
      </c>
    </row>
    <row r="24" spans="1:26" ht="15.75" x14ac:dyDescent="0.25">
      <c r="A24" s="3" t="s">
        <v>60</v>
      </c>
      <c r="B24" s="3" t="s">
        <v>57</v>
      </c>
      <c r="C24" s="2">
        <v>920.76099764334322</v>
      </c>
      <c r="D24" s="2">
        <v>414.13869248263381</v>
      </c>
      <c r="E24" s="2">
        <v>989.46919187095455</v>
      </c>
      <c r="F24" s="2">
        <v>0</v>
      </c>
      <c r="G24" s="2">
        <v>0</v>
      </c>
      <c r="H24" s="2">
        <v>1015.1944393358625</v>
      </c>
      <c r="I24" s="2">
        <v>0</v>
      </c>
      <c r="J24" s="2">
        <v>1104.9095744339913</v>
      </c>
      <c r="K24" s="2">
        <v>1111.8736471335571</v>
      </c>
      <c r="L24" s="2">
        <v>1078.812299611129</v>
      </c>
      <c r="M24" s="2">
        <v>603.18230688541917</v>
      </c>
      <c r="N24" s="2">
        <v>1080.0531425488675</v>
      </c>
      <c r="O24" s="2">
        <v>0</v>
      </c>
      <c r="P24" s="2">
        <v>1152.706724604976</v>
      </c>
      <c r="Q24" s="2">
        <v>1064.1779118982556</v>
      </c>
      <c r="R24" s="2">
        <v>1043.7499523592523</v>
      </c>
      <c r="S24" s="2">
        <v>994.28173288779465</v>
      </c>
      <c r="T24" s="2">
        <v>1102.3782236361874</v>
      </c>
      <c r="U24" s="2">
        <v>1060.8539123449934</v>
      </c>
      <c r="V24" s="2">
        <v>1040.1518262878931</v>
      </c>
      <c r="W24" s="2">
        <v>1051.6925966751967</v>
      </c>
      <c r="X24" s="2">
        <v>981.61735466182665</v>
      </c>
      <c r="Y24" s="2">
        <v>1026.9218463316356</v>
      </c>
      <c r="Z24" s="2">
        <v>1086.5033465986583</v>
      </c>
    </row>
    <row r="25" spans="1:26" ht="15.75" x14ac:dyDescent="0.25">
      <c r="A25" s="3" t="s">
        <v>61</v>
      </c>
      <c r="B25" s="3" t="s">
        <v>57</v>
      </c>
      <c r="C25" s="2">
        <v>0</v>
      </c>
      <c r="D25" s="2">
        <v>1159.6492618886919</v>
      </c>
      <c r="E25" s="2">
        <v>0</v>
      </c>
      <c r="F25" s="2">
        <v>1081.1255026993326</v>
      </c>
      <c r="G25" s="2">
        <v>1043.2049965917149</v>
      </c>
      <c r="H25" s="2">
        <v>1036.488638937557</v>
      </c>
      <c r="I25" s="2">
        <v>1166.1183141757249</v>
      </c>
      <c r="J25" s="2">
        <v>1097.8613649567949</v>
      </c>
      <c r="K25" s="2">
        <v>953.28920878160295</v>
      </c>
      <c r="L25" s="2">
        <v>1132.9785453379654</v>
      </c>
      <c r="M25" s="2">
        <v>1004.4219194794971</v>
      </c>
      <c r="N25" s="2">
        <v>386.45996979456555</v>
      </c>
      <c r="O25" s="2">
        <v>996.20111853547576</v>
      </c>
      <c r="P25" s="2">
        <v>0</v>
      </c>
      <c r="Q25" s="2">
        <v>1054.0153956238776</v>
      </c>
      <c r="R25" s="2">
        <v>1125.3992713269211</v>
      </c>
      <c r="S25" s="2">
        <v>0</v>
      </c>
      <c r="T25" s="2">
        <v>867.14590877389253</v>
      </c>
      <c r="U25" s="2">
        <v>0</v>
      </c>
      <c r="V25" s="2">
        <v>918.05253662809253</v>
      </c>
      <c r="W25" s="2">
        <v>0</v>
      </c>
      <c r="X25" s="2">
        <v>899.61455559132548</v>
      </c>
      <c r="Y25" s="2">
        <v>1083.245329422102</v>
      </c>
      <c r="Z25" s="2">
        <v>1066.5860432037807</v>
      </c>
    </row>
    <row r="26" spans="1:26" ht="15.75" x14ac:dyDescent="0.25">
      <c r="A26" s="3" t="s">
        <v>62</v>
      </c>
      <c r="B26" s="3" t="s">
        <v>57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648.84579984356924</v>
      </c>
      <c r="J26" s="2">
        <v>0</v>
      </c>
      <c r="K26" s="2">
        <v>0</v>
      </c>
      <c r="L26" s="2">
        <v>0</v>
      </c>
      <c r="M26" s="2">
        <v>867.3040194821707</v>
      </c>
      <c r="N26" s="2">
        <v>0</v>
      </c>
      <c r="O26" s="2">
        <v>0</v>
      </c>
      <c r="P26" s="2">
        <v>0</v>
      </c>
      <c r="Q26" s="2">
        <v>901.40416185627294</v>
      </c>
      <c r="R26" s="2">
        <v>0</v>
      </c>
      <c r="S26" s="2">
        <v>879.33984315364057</v>
      </c>
      <c r="T26" s="2">
        <v>0</v>
      </c>
      <c r="U26" s="2">
        <v>902.04035192457695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</row>
    <row r="27" spans="1:26" ht="15.75" x14ac:dyDescent="0.25">
      <c r="A27" s="3" t="s">
        <v>63</v>
      </c>
      <c r="B27" s="3" t="s">
        <v>57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</row>
    <row r="28" spans="1:26" ht="15.75" x14ac:dyDescent="0.25">
      <c r="A28" s="3" t="s">
        <v>64</v>
      </c>
      <c r="B28" s="3" t="s">
        <v>57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</row>
    <row r="29" spans="1:26" ht="15.75" x14ac:dyDescent="0.25">
      <c r="A29" s="3" t="s">
        <v>65</v>
      </c>
      <c r="B29" s="3" t="s">
        <v>57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</row>
    <row r="30" spans="1:26" ht="15.75" x14ac:dyDescent="0.25">
      <c r="A30" s="3" t="s">
        <v>66</v>
      </c>
      <c r="B30" s="3" t="s">
        <v>57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</row>
    <row r="31" spans="1:26" ht="15.75" x14ac:dyDescent="0.25">
      <c r="A31" s="3" t="s">
        <v>67</v>
      </c>
      <c r="B31" s="3" t="s">
        <v>57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</row>
    <row r="32" spans="1:26" ht="15.75" x14ac:dyDescent="0.25">
      <c r="A32" s="3" t="s">
        <v>68</v>
      </c>
      <c r="B32" s="3" t="s">
        <v>57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</row>
    <row r="33" spans="1:26" ht="15.75" x14ac:dyDescent="0.25">
      <c r="A33" s="3" t="s">
        <v>69</v>
      </c>
      <c r="B33" s="3" t="s">
        <v>70</v>
      </c>
      <c r="C33" s="2">
        <v>1243.1883915779654</v>
      </c>
      <c r="D33" s="2">
        <v>1261.8337237807302</v>
      </c>
      <c r="E33" s="2">
        <v>1573.606967617369</v>
      </c>
      <c r="F33" s="2">
        <v>1625.6499428655616</v>
      </c>
      <c r="G33" s="2">
        <v>1426.8511000362903</v>
      </c>
      <c r="H33" s="2">
        <v>1729.8288962422978</v>
      </c>
      <c r="I33" s="2">
        <v>1449.1993390317591</v>
      </c>
      <c r="J33" s="2">
        <v>1292.0797802149807</v>
      </c>
      <c r="K33" s="2">
        <v>1254.6715327393729</v>
      </c>
      <c r="L33" s="2">
        <v>1669.9122020276593</v>
      </c>
      <c r="M33" s="2">
        <v>1719.9092908655016</v>
      </c>
      <c r="N33" s="2">
        <v>1395.6689067453967</v>
      </c>
      <c r="O33" s="2">
        <v>1554.2848061601205</v>
      </c>
      <c r="P33" s="2">
        <v>1361.0250099082075</v>
      </c>
      <c r="Q33" s="2">
        <v>1692.3324564350496</v>
      </c>
      <c r="R33" s="2">
        <v>1582.1116080229135</v>
      </c>
      <c r="S33" s="2">
        <v>1501.0521533353351</v>
      </c>
      <c r="T33" s="2">
        <v>1670.4839804547125</v>
      </c>
      <c r="U33" s="2">
        <v>1696.248889885672</v>
      </c>
      <c r="V33" s="2">
        <v>1349.38114826848</v>
      </c>
      <c r="W33" s="2">
        <v>1703.4525033660984</v>
      </c>
      <c r="X33" s="2">
        <v>1559.5201598540446</v>
      </c>
      <c r="Y33" s="2">
        <v>1550.4599192929688</v>
      </c>
      <c r="Z33" s="2">
        <v>1601.7552851616451</v>
      </c>
    </row>
    <row r="34" spans="1:26" ht="15.75" x14ac:dyDescent="0.25">
      <c r="A34" s="3" t="s">
        <v>71</v>
      </c>
      <c r="B34" s="3" t="s">
        <v>70</v>
      </c>
      <c r="C34" s="2">
        <v>1479.1325455974827</v>
      </c>
      <c r="D34" s="2">
        <v>1201.9634897774411</v>
      </c>
      <c r="E34" s="2">
        <v>1325.020904187382</v>
      </c>
      <c r="F34" s="2">
        <v>1612.8205239617935</v>
      </c>
      <c r="G34" s="2">
        <v>1224.3534008105232</v>
      </c>
      <c r="H34" s="2">
        <v>1261.2093204857958</v>
      </c>
      <c r="I34" s="2">
        <v>1453.822755302481</v>
      </c>
      <c r="J34" s="2">
        <v>1594.1374271854675</v>
      </c>
      <c r="K34" s="2">
        <v>1224.9131264016662</v>
      </c>
      <c r="L34" s="2">
        <v>1119.5990612362002</v>
      </c>
      <c r="M34" s="2">
        <v>1500.8427727527155</v>
      </c>
      <c r="N34" s="2">
        <v>1308.7935431471105</v>
      </c>
      <c r="O34" s="2">
        <v>1152.8202239344632</v>
      </c>
      <c r="P34" s="2">
        <v>1254.8147649441344</v>
      </c>
      <c r="Q34" s="2">
        <v>1131.9759042633648</v>
      </c>
      <c r="R34" s="2">
        <v>1603.3409344365318</v>
      </c>
      <c r="S34" s="2">
        <v>1557.8895513844202</v>
      </c>
      <c r="T34" s="2">
        <v>1312.6277861961141</v>
      </c>
      <c r="U34" s="2">
        <v>1130.7309710746574</v>
      </c>
      <c r="V34" s="2">
        <v>1581.8127572965409</v>
      </c>
      <c r="W34" s="2">
        <v>1216.2156655883839</v>
      </c>
      <c r="X34" s="2">
        <v>1209.5329789624595</v>
      </c>
      <c r="Y34" s="2">
        <v>1571.1108330838335</v>
      </c>
      <c r="Z34" s="2">
        <v>1221.7167261865516</v>
      </c>
    </row>
    <row r="35" spans="1:26" ht="15.75" x14ac:dyDescent="0.25">
      <c r="A35" s="3" t="s">
        <v>72</v>
      </c>
      <c r="B35" s="3" t="s">
        <v>70</v>
      </c>
      <c r="C35" s="2">
        <v>0</v>
      </c>
      <c r="D35" s="2">
        <v>1202.0525995844539</v>
      </c>
      <c r="E35" s="2">
        <v>74.970723577642147</v>
      </c>
      <c r="F35" s="2">
        <v>606.99447384628559</v>
      </c>
      <c r="G35" s="2">
        <v>1193.0843300547115</v>
      </c>
      <c r="H35" s="2">
        <v>0</v>
      </c>
      <c r="I35" s="2">
        <v>1033.3627180668268</v>
      </c>
      <c r="J35" s="2">
        <v>0</v>
      </c>
      <c r="K35" s="2">
        <v>1085.1093784765853</v>
      </c>
      <c r="L35" s="2">
        <v>1109.1770894076594</v>
      </c>
      <c r="M35" s="2">
        <v>0</v>
      </c>
      <c r="N35" s="2">
        <v>1012.2014261641306</v>
      </c>
      <c r="O35" s="2">
        <v>0</v>
      </c>
      <c r="P35" s="2">
        <v>0</v>
      </c>
      <c r="Q35" s="2">
        <v>0</v>
      </c>
      <c r="R35" s="2">
        <v>1151.8220714960169</v>
      </c>
      <c r="S35" s="2">
        <v>1071.7355801719791</v>
      </c>
      <c r="T35" s="2">
        <v>1042.7886338431672</v>
      </c>
      <c r="U35" s="2">
        <v>978.0120569461202</v>
      </c>
      <c r="V35" s="2">
        <v>1183.8317142334615</v>
      </c>
      <c r="W35" s="2">
        <v>1238.6417378275369</v>
      </c>
      <c r="X35" s="2">
        <v>1098.8145613273666</v>
      </c>
      <c r="Y35" s="2">
        <v>0</v>
      </c>
      <c r="Z35" s="2">
        <v>1192.1133381965619</v>
      </c>
    </row>
    <row r="36" spans="1:26" ht="15.75" x14ac:dyDescent="0.25">
      <c r="A36" s="3" t="s">
        <v>73</v>
      </c>
      <c r="B36" s="3" t="s">
        <v>70</v>
      </c>
      <c r="C36" s="2">
        <v>519.07031084281357</v>
      </c>
      <c r="D36" s="2">
        <v>0</v>
      </c>
      <c r="E36" s="2">
        <v>1054.7139743703092</v>
      </c>
      <c r="F36" s="2">
        <v>1111.6151793553508</v>
      </c>
      <c r="G36" s="2">
        <v>1117.594640929145</v>
      </c>
      <c r="H36" s="2">
        <v>0</v>
      </c>
      <c r="I36" s="2">
        <v>1120.989508271017</v>
      </c>
      <c r="J36" s="2">
        <v>1116.6115886108698</v>
      </c>
      <c r="K36" s="2">
        <v>925.13727167934405</v>
      </c>
      <c r="L36" s="2">
        <v>0</v>
      </c>
      <c r="M36" s="2">
        <v>1008.8426511840775</v>
      </c>
      <c r="N36" s="2">
        <v>1133.6694983146581</v>
      </c>
      <c r="O36" s="2">
        <v>296.63482522394924</v>
      </c>
      <c r="P36" s="2">
        <v>0</v>
      </c>
      <c r="Q36" s="2">
        <v>0</v>
      </c>
      <c r="R36" s="2">
        <v>480.71479856464742</v>
      </c>
      <c r="S36" s="2">
        <v>0</v>
      </c>
      <c r="T36" s="2">
        <v>617.57993270964596</v>
      </c>
      <c r="U36" s="2">
        <v>944.3478666801376</v>
      </c>
      <c r="V36" s="2">
        <v>910.58362592285948</v>
      </c>
      <c r="W36" s="2">
        <v>0</v>
      </c>
      <c r="X36" s="2">
        <v>0</v>
      </c>
      <c r="Y36" s="2">
        <v>0</v>
      </c>
      <c r="Z36" s="2">
        <v>89.391792048049908</v>
      </c>
    </row>
    <row r="37" spans="1:26" ht="15.75" x14ac:dyDescent="0.25">
      <c r="A37" s="3" t="s">
        <v>74</v>
      </c>
      <c r="B37" s="3" t="s">
        <v>70</v>
      </c>
      <c r="C37" s="2">
        <v>1033.1345888969599</v>
      </c>
      <c r="D37" s="2">
        <v>985.69274451208639</v>
      </c>
      <c r="E37" s="2">
        <v>1042.6159983935006</v>
      </c>
      <c r="F37" s="2">
        <v>0</v>
      </c>
      <c r="G37" s="2">
        <v>0</v>
      </c>
      <c r="H37" s="2">
        <v>949.3389042870931</v>
      </c>
      <c r="I37" s="2">
        <v>0</v>
      </c>
      <c r="J37" s="2">
        <v>977.18871419675008</v>
      </c>
      <c r="K37" s="2">
        <v>319.51748048523018</v>
      </c>
      <c r="L37" s="2">
        <v>977.99875057831548</v>
      </c>
      <c r="M37" s="2">
        <v>0</v>
      </c>
      <c r="N37" s="2">
        <v>0</v>
      </c>
      <c r="O37" s="2">
        <v>0</v>
      </c>
      <c r="P37" s="2">
        <v>358.55580822202103</v>
      </c>
      <c r="Q37" s="2">
        <v>954.90315862102398</v>
      </c>
      <c r="R37" s="2">
        <v>0</v>
      </c>
      <c r="S37" s="2">
        <v>919.8513967916507</v>
      </c>
      <c r="T37" s="2">
        <v>932.02057890924789</v>
      </c>
      <c r="U37" s="2">
        <v>0</v>
      </c>
      <c r="V37" s="2">
        <v>1104.023482567535</v>
      </c>
      <c r="W37" s="2">
        <v>950.0558613666085</v>
      </c>
      <c r="X37" s="2">
        <v>1098.3783761383008</v>
      </c>
      <c r="Y37" s="2">
        <v>895.38199886121686</v>
      </c>
      <c r="Z37" s="2">
        <v>1077.4970154963457</v>
      </c>
    </row>
    <row r="38" spans="1:26" ht="15.75" x14ac:dyDescent="0.25">
      <c r="A38" s="3" t="s">
        <v>75</v>
      </c>
      <c r="B38" s="3" t="s">
        <v>70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840.28191057255651</v>
      </c>
      <c r="I38" s="2">
        <v>0</v>
      </c>
      <c r="J38" s="2">
        <v>517.61909415691491</v>
      </c>
      <c r="K38" s="2">
        <v>0</v>
      </c>
      <c r="L38" s="2">
        <v>772.87288728189083</v>
      </c>
      <c r="M38" s="2">
        <v>0</v>
      </c>
      <c r="N38" s="2">
        <v>0</v>
      </c>
      <c r="O38" s="2">
        <v>954.17487400756511</v>
      </c>
      <c r="P38" s="2">
        <v>0</v>
      </c>
      <c r="Q38" s="2">
        <v>926.40755961123477</v>
      </c>
      <c r="R38" s="2">
        <v>0</v>
      </c>
      <c r="S38" s="2">
        <v>896.73500446034507</v>
      </c>
      <c r="T38" s="2">
        <v>0</v>
      </c>
      <c r="U38" s="2">
        <v>0</v>
      </c>
      <c r="V38" s="2">
        <v>0</v>
      </c>
      <c r="W38" s="2">
        <v>956.94203944496314</v>
      </c>
      <c r="X38" s="2">
        <v>0</v>
      </c>
      <c r="Y38" s="2">
        <v>0</v>
      </c>
      <c r="Z38" s="2">
        <v>0</v>
      </c>
    </row>
    <row r="39" spans="1:26" ht="15.75" x14ac:dyDescent="0.25">
      <c r="A39" s="3" t="s">
        <v>76</v>
      </c>
      <c r="B39" s="3" t="s">
        <v>70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</row>
    <row r="40" spans="1:26" ht="15.75" x14ac:dyDescent="0.25">
      <c r="A40" s="3" t="s">
        <v>77</v>
      </c>
      <c r="B40" s="3" t="s">
        <v>70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</row>
    <row r="41" spans="1:26" ht="15.75" x14ac:dyDescent="0.25">
      <c r="A41" s="3" t="s">
        <v>78</v>
      </c>
      <c r="B41" s="3" t="s">
        <v>70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</row>
    <row r="42" spans="1:26" ht="15.75" x14ac:dyDescent="0.25">
      <c r="A42" s="3" t="s">
        <v>79</v>
      </c>
      <c r="B42" s="3" t="s">
        <v>70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</row>
    <row r="43" spans="1:26" ht="15.75" x14ac:dyDescent="0.25">
      <c r="A43" s="3" t="s">
        <v>80</v>
      </c>
      <c r="B43" s="3" t="s">
        <v>70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</row>
    <row r="44" spans="1:26" ht="15.75" x14ac:dyDescent="0.25">
      <c r="A44" s="3" t="s">
        <v>81</v>
      </c>
      <c r="B44" s="3" t="s">
        <v>70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</row>
    <row r="45" spans="1:26" ht="15.75" x14ac:dyDescent="0.25">
      <c r="A45" s="3" t="s">
        <v>82</v>
      </c>
      <c r="B45" s="3" t="s">
        <v>70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</row>
    <row r="46" spans="1:26" ht="15.75" x14ac:dyDescent="0.25">
      <c r="A46" s="3" t="s">
        <v>83</v>
      </c>
      <c r="B46" s="3" t="s">
        <v>70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</row>
    <row r="47" spans="1:26" ht="15.75" x14ac:dyDescent="0.25">
      <c r="A47" s="3" t="s">
        <v>84</v>
      </c>
      <c r="B47" s="3" t="s">
        <v>70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</row>
    <row r="48" spans="1:26" ht="15.75" x14ac:dyDescent="0.25">
      <c r="A48" s="3" t="s">
        <v>85</v>
      </c>
      <c r="B48" s="3" t="s">
        <v>70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</row>
    <row r="49" spans="1:26" ht="15.75" x14ac:dyDescent="0.25">
      <c r="A49" s="3" t="s">
        <v>86</v>
      </c>
      <c r="B49" s="3" t="s">
        <v>70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</row>
    <row r="50" spans="1:26" ht="15.75" x14ac:dyDescent="0.25">
      <c r="A50" s="3" t="s">
        <v>87</v>
      </c>
      <c r="B50" s="3" t="s">
        <v>70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</row>
    <row r="51" spans="1:26" ht="15.75" x14ac:dyDescent="0.25">
      <c r="A51" s="3" t="s">
        <v>88</v>
      </c>
      <c r="B51" s="3" t="s">
        <v>70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</row>
    <row r="52" spans="1:26" x14ac:dyDescent="0.25">
      <c r="C52" s="2">
        <f>SUM(C2:C51)</f>
        <v>15013.228227302079</v>
      </c>
      <c r="D52" s="2">
        <f t="shared" ref="D52:Z52" si="0">SUM(D2:D51)</f>
        <v>16275.990998174635</v>
      </c>
      <c r="E52" s="2">
        <f t="shared" si="0"/>
        <v>15280.299843692368</v>
      </c>
      <c r="F52" s="2">
        <f t="shared" si="0"/>
        <v>16252.413586046247</v>
      </c>
      <c r="G52" s="2">
        <f t="shared" si="0"/>
        <v>16165.52878548391</v>
      </c>
      <c r="H52" s="2">
        <f t="shared" si="0"/>
        <v>15194.423423464448</v>
      </c>
      <c r="I52" s="2">
        <f t="shared" si="0"/>
        <v>16556.804194872777</v>
      </c>
      <c r="J52" s="2">
        <f t="shared" si="0"/>
        <v>15456.732569150656</v>
      </c>
      <c r="K52" s="2">
        <f t="shared" si="0"/>
        <v>16181.518565434573</v>
      </c>
      <c r="L52" s="2">
        <f t="shared" si="0"/>
        <v>16384.686360445659</v>
      </c>
      <c r="M52" s="2">
        <f t="shared" si="0"/>
        <v>15644.884760530336</v>
      </c>
      <c r="N52" s="2">
        <f t="shared" si="0"/>
        <v>16378.757871769802</v>
      </c>
      <c r="O52" s="2">
        <f t="shared" si="0"/>
        <v>14814.818669138978</v>
      </c>
      <c r="P52" s="2">
        <f t="shared" si="0"/>
        <v>14696.155588359296</v>
      </c>
      <c r="Q52" s="2">
        <f t="shared" si="0"/>
        <v>16382.890149848507</v>
      </c>
      <c r="R52" s="2">
        <f t="shared" si="0"/>
        <v>14898.017992464713</v>
      </c>
      <c r="S52" s="2">
        <f t="shared" si="0"/>
        <v>16277.890046351737</v>
      </c>
      <c r="T52" s="2">
        <f t="shared" si="0"/>
        <v>16387.718076489466</v>
      </c>
      <c r="U52" s="2">
        <f t="shared" si="0"/>
        <v>15047.675501790671</v>
      </c>
      <c r="V52" s="2">
        <f t="shared" si="0"/>
        <v>15892.921674264026</v>
      </c>
      <c r="W52" s="2">
        <f t="shared" si="0"/>
        <v>15570.821822384498</v>
      </c>
      <c r="X52" s="2">
        <f t="shared" si="0"/>
        <v>16193.540744125166</v>
      </c>
      <c r="Y52" s="2">
        <f t="shared" si="0"/>
        <v>15193.170112128839</v>
      </c>
      <c r="Z52" s="2">
        <f t="shared" si="0"/>
        <v>16378.734863086978</v>
      </c>
    </row>
    <row r="53" spans="1:26" x14ac:dyDescent="0.25">
      <c r="C53" s="2">
        <f>(1/0.6)*SUM(C2:C20)</f>
        <v>9308.7765519685017</v>
      </c>
      <c r="D53" s="2">
        <f t="shared" ref="D53:Z53" si="1">(1/0.6)*SUM(D2:D20)</f>
        <v>10646.663989015888</v>
      </c>
      <c r="E53" s="2">
        <f t="shared" si="1"/>
        <v>9205.5006344998146</v>
      </c>
      <c r="F53" s="2">
        <f t="shared" si="1"/>
        <v>10522.019294282443</v>
      </c>
      <c r="G53" s="2">
        <f t="shared" si="1"/>
        <v>10650.355858270872</v>
      </c>
      <c r="H53" s="2">
        <f t="shared" si="1"/>
        <v>7426.0760447883895</v>
      </c>
      <c r="I53" s="2">
        <f t="shared" si="1"/>
        <v>9592.2932134065359</v>
      </c>
      <c r="J53" s="2">
        <f t="shared" si="1"/>
        <v>6054.0289200550515</v>
      </c>
      <c r="K53" s="2">
        <f t="shared" si="1"/>
        <v>9298.1758981971871</v>
      </c>
      <c r="L53" s="2">
        <f t="shared" si="1"/>
        <v>8079.0415554959254</v>
      </c>
      <c r="M53" s="2">
        <f t="shared" si="1"/>
        <v>8732.8582007982041</v>
      </c>
      <c r="N53" s="2">
        <f t="shared" si="1"/>
        <v>10323.008431324059</v>
      </c>
      <c r="O53" s="2">
        <f t="shared" si="1"/>
        <v>9875.9688088012717</v>
      </c>
      <c r="P53" s="2">
        <f t="shared" si="1"/>
        <v>11568.457261497588</v>
      </c>
      <c r="Q53" s="2">
        <f t="shared" si="1"/>
        <v>8272.3999025728353</v>
      </c>
      <c r="R53" s="2">
        <f t="shared" si="1"/>
        <v>7129.7660473125552</v>
      </c>
      <c r="S53" s="2">
        <f t="shared" si="1"/>
        <v>7714.6549366684549</v>
      </c>
      <c r="T53" s="2">
        <f t="shared" si="1"/>
        <v>8107.843762411535</v>
      </c>
      <c r="U53" s="2">
        <f t="shared" si="1"/>
        <v>7566.8719098838455</v>
      </c>
      <c r="V53" s="2">
        <f t="shared" si="1"/>
        <v>6946.3698174749488</v>
      </c>
      <c r="W53" s="2">
        <f t="shared" si="1"/>
        <v>7848.1911523618301</v>
      </c>
      <c r="X53" s="2">
        <f t="shared" si="1"/>
        <v>9171.317044963318</v>
      </c>
      <c r="Y53" s="2">
        <f t="shared" si="1"/>
        <v>9369.1937088349114</v>
      </c>
      <c r="Z53" s="2">
        <f t="shared" si="1"/>
        <v>7951.7523191384926</v>
      </c>
    </row>
    <row r="54" spans="1:26" x14ac:dyDescent="0.25">
      <c r="C54" s="2">
        <f>(1/0.66)*SUM(C21:C32)</f>
        <v>7808.2370594026652</v>
      </c>
      <c r="D54" s="2">
        <f t="shared" ref="D54:Z54" si="2">(1/0.66)*SUM(D21:D32)</f>
        <v>7934.0152228945317</v>
      </c>
      <c r="E54" s="2">
        <f t="shared" si="2"/>
        <v>7100.1074164337542</v>
      </c>
      <c r="F54" s="2">
        <f t="shared" si="2"/>
        <v>7548.6695294663496</v>
      </c>
      <c r="G54" s="2">
        <f t="shared" si="2"/>
        <v>7293.0784828647229</v>
      </c>
      <c r="H54" s="2">
        <f t="shared" si="2"/>
        <v>9027.4526742479884</v>
      </c>
      <c r="I54" s="2">
        <f t="shared" si="2"/>
        <v>8703.1120396314745</v>
      </c>
      <c r="J54" s="2">
        <f t="shared" si="2"/>
        <v>9585.8766859888547</v>
      </c>
      <c r="K54" s="2">
        <f t="shared" si="2"/>
        <v>8777.673085960696</v>
      </c>
      <c r="L54" s="2">
        <f t="shared" si="2"/>
        <v>8920.7597524490593</v>
      </c>
      <c r="M54" s="2">
        <f t="shared" si="2"/>
        <v>9356.9320079532099</v>
      </c>
      <c r="N54" s="2">
        <f t="shared" si="2"/>
        <v>8082.7567251576857</v>
      </c>
      <c r="O54" s="2">
        <f t="shared" si="2"/>
        <v>7471.7009917153309</v>
      </c>
      <c r="P54" s="2">
        <f t="shared" si="2"/>
        <v>7243.4631036157261</v>
      </c>
      <c r="Q54" s="2">
        <f t="shared" si="2"/>
        <v>10172.471408142625</v>
      </c>
      <c r="R54" s="2">
        <f t="shared" si="2"/>
        <v>8791.1650781167718</v>
      </c>
      <c r="S54" s="2">
        <f t="shared" si="2"/>
        <v>8639.1415124347477</v>
      </c>
      <c r="T54" s="2">
        <f t="shared" si="2"/>
        <v>9011.3801620146314</v>
      </c>
      <c r="U54" s="2">
        <f t="shared" si="2"/>
        <v>8724.5645019299645</v>
      </c>
      <c r="V54" s="2">
        <f t="shared" si="2"/>
        <v>8477.9803871063341</v>
      </c>
      <c r="W54" s="2">
        <f t="shared" si="2"/>
        <v>7267.574732384559</v>
      </c>
      <c r="X54" s="2">
        <f t="shared" si="2"/>
        <v>8673.4915770681891</v>
      </c>
      <c r="Y54" s="2">
        <f t="shared" si="2"/>
        <v>8416.2138418028371</v>
      </c>
      <c r="Z54" s="2">
        <f t="shared" si="2"/>
        <v>9735.1656280526131</v>
      </c>
    </row>
    <row r="55" spans="1:26" x14ac:dyDescent="0.25">
      <c r="C55" s="2">
        <f>(1/0.72)*SUM(C33:C51)</f>
        <v>5936.8414401600294</v>
      </c>
      <c r="D55" s="2">
        <f t="shared" ref="D55:Z55" si="3">(1/0.72)*SUM(D33:D51)</f>
        <v>6460.4757745204324</v>
      </c>
      <c r="E55" s="2">
        <f t="shared" si="3"/>
        <v>7042.956344647504</v>
      </c>
      <c r="F55" s="2">
        <f t="shared" si="3"/>
        <v>6884.8335000402658</v>
      </c>
      <c r="G55" s="2">
        <f t="shared" si="3"/>
        <v>6891.5048219870414</v>
      </c>
      <c r="H55" s="2">
        <f t="shared" si="3"/>
        <v>6639.8042105385312</v>
      </c>
      <c r="I55" s="2">
        <f t="shared" si="3"/>
        <v>7024.1310009334493</v>
      </c>
      <c r="J55" s="2">
        <f t="shared" si="3"/>
        <v>7635.6063949513655</v>
      </c>
      <c r="K55" s="2">
        <f t="shared" si="3"/>
        <v>6679.6510969197207</v>
      </c>
      <c r="L55" s="2">
        <f t="shared" si="3"/>
        <v>7846.6110979607283</v>
      </c>
      <c r="M55" s="2">
        <f t="shared" si="3"/>
        <v>5874.4371038920754</v>
      </c>
      <c r="N55" s="2">
        <f t="shared" si="3"/>
        <v>6736.5741310712438</v>
      </c>
      <c r="O55" s="2">
        <f t="shared" si="3"/>
        <v>5497.1037907306909</v>
      </c>
      <c r="P55" s="2">
        <f t="shared" si="3"/>
        <v>4131.1049764921709</v>
      </c>
      <c r="Q55" s="2">
        <f t="shared" si="3"/>
        <v>6535.5820540703789</v>
      </c>
      <c r="R55" s="2">
        <f t="shared" si="3"/>
        <v>6691.6519618334842</v>
      </c>
      <c r="S55" s="2">
        <f t="shared" si="3"/>
        <v>8260.088452977403</v>
      </c>
      <c r="T55" s="2">
        <f t="shared" si="3"/>
        <v>7743.7512668234549</v>
      </c>
      <c r="U55" s="2">
        <f t="shared" si="3"/>
        <v>6596.3052563702604</v>
      </c>
      <c r="V55" s="2">
        <f t="shared" si="3"/>
        <v>8513.3787892901073</v>
      </c>
      <c r="W55" s="2">
        <f t="shared" si="3"/>
        <v>8424.0386216577645</v>
      </c>
      <c r="X55" s="2">
        <f t="shared" si="3"/>
        <v>6897.5639948363496</v>
      </c>
      <c r="Y55" s="2">
        <f t="shared" si="3"/>
        <v>5579.1010433861375</v>
      </c>
      <c r="Z55" s="2">
        <f t="shared" si="3"/>
        <v>7197.8807737349371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8C33-D375-4A0C-AF7F-FC78F563A5D5}">
  <sheetPr>
    <tabColor rgb="FFFFFF00"/>
  </sheetPr>
  <dimension ref="A1:Y2"/>
  <sheetViews>
    <sheetView workbookViewId="0">
      <selection sqref="A1:A2"/>
    </sheetView>
  </sheetViews>
  <sheetFormatPr defaultRowHeight="13.95" x14ac:dyDescent="0.25"/>
  <cols>
    <col min="1" max="1" width="13.88671875" style="2" customWidth="1"/>
  </cols>
  <sheetData>
    <row r="1" spans="1:25" x14ac:dyDescent="0.25">
      <c r="A1" s="6" t="s">
        <v>98</v>
      </c>
      <c r="B1" s="2" t="s">
        <v>90</v>
      </c>
      <c r="C1" s="2" t="s">
        <v>89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6" t="s">
        <v>100</v>
      </c>
      <c r="B2" s="2">
        <v>14</v>
      </c>
      <c r="C2" s="2">
        <v>15</v>
      </c>
      <c r="D2" s="2">
        <v>14</v>
      </c>
      <c r="E2" s="2">
        <v>15</v>
      </c>
      <c r="F2" s="2">
        <v>16</v>
      </c>
      <c r="G2" s="2">
        <v>14</v>
      </c>
      <c r="H2" s="2">
        <v>16</v>
      </c>
      <c r="I2" s="2">
        <v>14</v>
      </c>
      <c r="J2" s="2">
        <v>16</v>
      </c>
      <c r="K2" s="2">
        <v>16</v>
      </c>
      <c r="L2" s="2">
        <v>15</v>
      </c>
      <c r="M2" s="2">
        <v>16</v>
      </c>
      <c r="N2" s="2">
        <v>14</v>
      </c>
      <c r="O2" s="2">
        <v>14</v>
      </c>
      <c r="P2" s="2">
        <v>17</v>
      </c>
      <c r="Q2" s="2">
        <v>14</v>
      </c>
      <c r="R2" s="2">
        <v>16</v>
      </c>
      <c r="S2" s="2">
        <v>16</v>
      </c>
      <c r="T2" s="2">
        <v>15</v>
      </c>
      <c r="U2" s="2">
        <v>15</v>
      </c>
      <c r="V2" s="2">
        <v>15</v>
      </c>
      <c r="W2" s="2">
        <v>16</v>
      </c>
      <c r="X2" s="2">
        <v>14</v>
      </c>
      <c r="Y2" s="2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K3"/>
  <sheetViews>
    <sheetView zoomScale="81" zoomScaleNormal="81" workbookViewId="0">
      <selection sqref="A1:A3"/>
    </sheetView>
  </sheetViews>
  <sheetFormatPr defaultRowHeight="13.95" x14ac:dyDescent="0.25"/>
  <cols>
    <col min="1" max="1" width="19.33203125" style="2" customWidth="1"/>
  </cols>
  <sheetData>
    <row r="1" spans="1:193" x14ac:dyDescent="0.25">
      <c r="A1" s="7" t="s">
        <v>33</v>
      </c>
      <c r="B1" s="5" t="s">
        <v>0</v>
      </c>
      <c r="C1" s="5"/>
      <c r="D1" s="5"/>
      <c r="E1" s="5"/>
      <c r="F1" s="5"/>
      <c r="G1" s="5"/>
      <c r="H1" s="5"/>
      <c r="I1" s="5"/>
      <c r="J1" s="5" t="s">
        <v>1</v>
      </c>
      <c r="K1" s="5"/>
      <c r="L1" s="5"/>
      <c r="M1" s="5"/>
      <c r="N1" s="5"/>
      <c r="O1" s="5"/>
      <c r="P1" s="5"/>
      <c r="Q1" s="5"/>
      <c r="R1" s="5" t="s">
        <v>2</v>
      </c>
      <c r="S1" s="5"/>
      <c r="T1" s="5"/>
      <c r="U1" s="5"/>
      <c r="V1" s="5"/>
      <c r="W1" s="5"/>
      <c r="X1" s="5"/>
      <c r="Y1" s="5"/>
      <c r="Z1" s="5" t="s">
        <v>3</v>
      </c>
      <c r="AA1" s="5"/>
      <c r="AB1" s="5"/>
      <c r="AC1" s="5"/>
      <c r="AD1" s="5"/>
      <c r="AE1" s="5"/>
      <c r="AF1" s="5"/>
      <c r="AG1" s="5"/>
      <c r="AH1" s="5" t="s">
        <v>4</v>
      </c>
      <c r="AI1" s="5"/>
      <c r="AJ1" s="5"/>
      <c r="AK1" s="5"/>
      <c r="AL1" s="5"/>
      <c r="AM1" s="5"/>
      <c r="AN1" s="5"/>
      <c r="AO1" s="5"/>
      <c r="AP1" s="5" t="s">
        <v>5</v>
      </c>
      <c r="AQ1" s="5"/>
      <c r="AR1" s="5"/>
      <c r="AS1" s="5"/>
      <c r="AT1" s="5"/>
      <c r="AU1" s="5"/>
      <c r="AV1" s="5"/>
      <c r="AW1" s="5"/>
      <c r="AX1" s="5" t="s">
        <v>6</v>
      </c>
      <c r="AY1" s="5"/>
      <c r="AZ1" s="5"/>
      <c r="BA1" s="5"/>
      <c r="BB1" s="5"/>
      <c r="BC1" s="5"/>
      <c r="BD1" s="5"/>
      <c r="BE1" s="5"/>
      <c r="BF1" s="5" t="s">
        <v>7</v>
      </c>
      <c r="BG1" s="5"/>
      <c r="BH1" s="5"/>
      <c r="BI1" s="5"/>
      <c r="BJ1" s="5"/>
      <c r="BK1" s="5"/>
      <c r="BL1" s="5"/>
      <c r="BM1" s="5"/>
      <c r="BN1" s="5" t="s">
        <v>8</v>
      </c>
      <c r="BO1" s="5"/>
      <c r="BP1" s="5"/>
      <c r="BQ1" s="5"/>
      <c r="BR1" s="5"/>
      <c r="BS1" s="5"/>
      <c r="BT1" s="5"/>
      <c r="BU1" s="5"/>
      <c r="BV1" s="5" t="s">
        <v>9</v>
      </c>
      <c r="BW1" s="5"/>
      <c r="BX1" s="5"/>
      <c r="BY1" s="5"/>
      <c r="BZ1" s="5"/>
      <c r="CA1" s="5"/>
      <c r="CB1" s="5"/>
      <c r="CC1" s="5"/>
      <c r="CD1" s="5" t="s">
        <v>10</v>
      </c>
      <c r="CE1" s="5"/>
      <c r="CF1" s="5"/>
      <c r="CG1" s="5"/>
      <c r="CH1" s="5"/>
      <c r="CI1" s="5"/>
      <c r="CJ1" s="5"/>
      <c r="CK1" s="5"/>
      <c r="CL1" s="5" t="s">
        <v>11</v>
      </c>
      <c r="CM1" s="5"/>
      <c r="CN1" s="5"/>
      <c r="CO1" s="5"/>
      <c r="CP1" s="5"/>
      <c r="CQ1" s="5"/>
      <c r="CR1" s="5"/>
      <c r="CS1" s="5"/>
      <c r="CT1" s="5" t="s">
        <v>12</v>
      </c>
      <c r="CU1" s="5"/>
      <c r="CV1" s="5"/>
      <c r="CW1" s="5"/>
      <c r="CX1" s="5"/>
      <c r="CY1" s="5"/>
      <c r="CZ1" s="5"/>
      <c r="DA1" s="5"/>
      <c r="DB1" s="5" t="s">
        <v>13</v>
      </c>
      <c r="DC1" s="5"/>
      <c r="DD1" s="5"/>
      <c r="DE1" s="5"/>
      <c r="DF1" s="5"/>
      <c r="DG1" s="5"/>
      <c r="DH1" s="5"/>
      <c r="DI1" s="5"/>
      <c r="DJ1" s="5" t="s">
        <v>14</v>
      </c>
      <c r="DK1" s="5"/>
      <c r="DL1" s="5"/>
      <c r="DM1" s="5"/>
      <c r="DN1" s="5"/>
      <c r="DO1" s="5"/>
      <c r="DP1" s="5"/>
      <c r="DQ1" s="5"/>
      <c r="DR1" s="5" t="s">
        <v>15</v>
      </c>
      <c r="DS1" s="5"/>
      <c r="DT1" s="5"/>
      <c r="DU1" s="5"/>
      <c r="DV1" s="5"/>
      <c r="DW1" s="5"/>
      <c r="DX1" s="5"/>
      <c r="DY1" s="5"/>
      <c r="DZ1" s="5" t="s">
        <v>16</v>
      </c>
      <c r="EA1" s="5"/>
      <c r="EB1" s="5"/>
      <c r="EC1" s="5"/>
      <c r="ED1" s="5"/>
      <c r="EE1" s="5"/>
      <c r="EF1" s="5"/>
      <c r="EG1" s="5"/>
      <c r="EH1" s="5" t="s">
        <v>17</v>
      </c>
      <c r="EI1" s="5"/>
      <c r="EJ1" s="5"/>
      <c r="EK1" s="5"/>
      <c r="EL1" s="5"/>
      <c r="EM1" s="5"/>
      <c r="EN1" s="5"/>
      <c r="EO1" s="5"/>
      <c r="EP1" s="5" t="s">
        <v>18</v>
      </c>
      <c r="EQ1" s="5"/>
      <c r="ER1" s="5"/>
      <c r="ES1" s="5"/>
      <c r="ET1" s="5"/>
      <c r="EU1" s="5"/>
      <c r="EV1" s="5"/>
      <c r="EW1" s="5"/>
      <c r="EX1" s="5" t="s">
        <v>19</v>
      </c>
      <c r="EY1" s="5"/>
      <c r="EZ1" s="5"/>
      <c r="FA1" s="5"/>
      <c r="FB1" s="5"/>
      <c r="FC1" s="5"/>
      <c r="FD1" s="5"/>
      <c r="FE1" s="5"/>
      <c r="FF1" s="5" t="s">
        <v>20</v>
      </c>
      <c r="FG1" s="5"/>
      <c r="FH1" s="5"/>
      <c r="FI1" s="5"/>
      <c r="FJ1" s="5"/>
      <c r="FK1" s="5"/>
      <c r="FL1" s="5"/>
      <c r="FM1" s="5"/>
      <c r="FN1" s="5" t="s">
        <v>21</v>
      </c>
      <c r="FO1" s="5"/>
      <c r="FP1" s="5"/>
      <c r="FQ1" s="5"/>
      <c r="FR1" s="5"/>
      <c r="FS1" s="5"/>
      <c r="FT1" s="5"/>
      <c r="FU1" s="5"/>
      <c r="FV1" s="5" t="s">
        <v>22</v>
      </c>
      <c r="FW1" s="5"/>
      <c r="FX1" s="5"/>
      <c r="FY1" s="5"/>
      <c r="FZ1" s="5"/>
      <c r="GA1" s="5"/>
      <c r="GB1" s="5"/>
      <c r="GC1" s="5"/>
      <c r="GD1" s="5" t="s">
        <v>23</v>
      </c>
      <c r="GE1" s="5"/>
      <c r="GF1" s="5"/>
      <c r="GG1" s="5"/>
      <c r="GH1" s="5"/>
      <c r="GI1" s="5"/>
      <c r="GJ1" s="5"/>
      <c r="GK1" s="5"/>
    </row>
    <row r="2" spans="1:193" x14ac:dyDescent="0.25">
      <c r="A2" s="8"/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24</v>
      </c>
      <c r="AI2" s="1" t="s">
        <v>25</v>
      </c>
      <c r="AJ2" s="1" t="s">
        <v>26</v>
      </c>
      <c r="AK2" s="1" t="s">
        <v>27</v>
      </c>
      <c r="AL2" s="1" t="s">
        <v>28</v>
      </c>
      <c r="AM2" s="1" t="s">
        <v>29</v>
      </c>
      <c r="AN2" s="1" t="s">
        <v>30</v>
      </c>
      <c r="AO2" s="1" t="s">
        <v>31</v>
      </c>
      <c r="AP2" s="1" t="s">
        <v>24</v>
      </c>
      <c r="AQ2" s="1" t="s">
        <v>25</v>
      </c>
      <c r="AR2" s="1" t="s">
        <v>26</v>
      </c>
      <c r="AS2" s="1" t="s">
        <v>27</v>
      </c>
      <c r="AT2" s="1" t="s">
        <v>28</v>
      </c>
      <c r="AU2" s="1" t="s">
        <v>29</v>
      </c>
      <c r="AV2" s="1" t="s">
        <v>30</v>
      </c>
      <c r="AW2" s="1" t="s">
        <v>31</v>
      </c>
      <c r="AX2" s="1" t="s">
        <v>24</v>
      </c>
      <c r="AY2" s="1" t="s">
        <v>25</v>
      </c>
      <c r="AZ2" s="1" t="s">
        <v>26</v>
      </c>
      <c r="BA2" s="1" t="s">
        <v>27</v>
      </c>
      <c r="BB2" s="1" t="s">
        <v>28</v>
      </c>
      <c r="BC2" s="1" t="s">
        <v>29</v>
      </c>
      <c r="BD2" s="1" t="s">
        <v>30</v>
      </c>
      <c r="BE2" s="1" t="s">
        <v>31</v>
      </c>
      <c r="BF2" s="1" t="s">
        <v>24</v>
      </c>
      <c r="BG2" s="1" t="s">
        <v>25</v>
      </c>
      <c r="BH2" s="1" t="s">
        <v>26</v>
      </c>
      <c r="BI2" s="1" t="s">
        <v>27</v>
      </c>
      <c r="BJ2" s="1" t="s">
        <v>28</v>
      </c>
      <c r="BK2" s="1" t="s">
        <v>29</v>
      </c>
      <c r="BL2" s="1" t="s">
        <v>30</v>
      </c>
      <c r="BM2" s="1" t="s">
        <v>31</v>
      </c>
      <c r="BN2" s="1" t="s">
        <v>24</v>
      </c>
      <c r="BO2" s="1" t="s">
        <v>25</v>
      </c>
      <c r="BP2" s="1" t="s">
        <v>26</v>
      </c>
      <c r="BQ2" s="1" t="s">
        <v>27</v>
      </c>
      <c r="BR2" s="1" t="s">
        <v>28</v>
      </c>
      <c r="BS2" s="1" t="s">
        <v>29</v>
      </c>
      <c r="BT2" s="1" t="s">
        <v>30</v>
      </c>
      <c r="BU2" s="1" t="s">
        <v>31</v>
      </c>
      <c r="BV2" s="1" t="s">
        <v>24</v>
      </c>
      <c r="BW2" s="1" t="s">
        <v>25</v>
      </c>
      <c r="BX2" s="1" t="s">
        <v>26</v>
      </c>
      <c r="BY2" s="1" t="s">
        <v>27</v>
      </c>
      <c r="BZ2" s="1" t="s">
        <v>28</v>
      </c>
      <c r="CA2" s="1" t="s">
        <v>29</v>
      </c>
      <c r="CB2" s="1" t="s">
        <v>30</v>
      </c>
      <c r="CC2" s="1" t="s">
        <v>31</v>
      </c>
      <c r="CD2" s="1" t="s">
        <v>24</v>
      </c>
      <c r="CE2" s="1" t="s">
        <v>25</v>
      </c>
      <c r="CF2" s="1" t="s">
        <v>26</v>
      </c>
      <c r="CG2" s="1" t="s">
        <v>27</v>
      </c>
      <c r="CH2" s="1" t="s">
        <v>28</v>
      </c>
      <c r="CI2" s="1" t="s">
        <v>29</v>
      </c>
      <c r="CJ2" s="1" t="s">
        <v>30</v>
      </c>
      <c r="CK2" s="1" t="s">
        <v>31</v>
      </c>
      <c r="CL2" s="1" t="s">
        <v>24</v>
      </c>
      <c r="CM2" s="1" t="s">
        <v>25</v>
      </c>
      <c r="CN2" s="1" t="s">
        <v>26</v>
      </c>
      <c r="CO2" s="1" t="s">
        <v>27</v>
      </c>
      <c r="CP2" s="1" t="s">
        <v>28</v>
      </c>
      <c r="CQ2" s="1" t="s">
        <v>29</v>
      </c>
      <c r="CR2" s="1" t="s">
        <v>30</v>
      </c>
      <c r="CS2" s="1" t="s">
        <v>31</v>
      </c>
      <c r="CT2" s="1" t="s">
        <v>24</v>
      </c>
      <c r="CU2" s="1" t="s">
        <v>25</v>
      </c>
      <c r="CV2" s="1" t="s">
        <v>26</v>
      </c>
      <c r="CW2" s="1" t="s">
        <v>27</v>
      </c>
      <c r="CX2" s="1" t="s">
        <v>28</v>
      </c>
      <c r="CY2" s="1" t="s">
        <v>29</v>
      </c>
      <c r="CZ2" s="1" t="s">
        <v>30</v>
      </c>
      <c r="DA2" s="1" t="s">
        <v>31</v>
      </c>
      <c r="DB2" s="1" t="s">
        <v>24</v>
      </c>
      <c r="DC2" s="1" t="s">
        <v>25</v>
      </c>
      <c r="DD2" s="1" t="s">
        <v>26</v>
      </c>
      <c r="DE2" s="1" t="s">
        <v>27</v>
      </c>
      <c r="DF2" s="1" t="s">
        <v>28</v>
      </c>
      <c r="DG2" s="1" t="s">
        <v>29</v>
      </c>
      <c r="DH2" s="1" t="s">
        <v>30</v>
      </c>
      <c r="DI2" s="1" t="s">
        <v>31</v>
      </c>
      <c r="DJ2" s="1" t="s">
        <v>24</v>
      </c>
      <c r="DK2" s="1" t="s">
        <v>25</v>
      </c>
      <c r="DL2" s="1" t="s">
        <v>26</v>
      </c>
      <c r="DM2" s="1" t="s">
        <v>27</v>
      </c>
      <c r="DN2" s="1" t="s">
        <v>28</v>
      </c>
      <c r="DO2" s="1" t="s">
        <v>29</v>
      </c>
      <c r="DP2" s="1" t="s">
        <v>30</v>
      </c>
      <c r="DQ2" s="1" t="s">
        <v>31</v>
      </c>
      <c r="DR2" s="1" t="s">
        <v>24</v>
      </c>
      <c r="DS2" s="1" t="s">
        <v>25</v>
      </c>
      <c r="DT2" s="1" t="s">
        <v>26</v>
      </c>
      <c r="DU2" s="1" t="s">
        <v>27</v>
      </c>
      <c r="DV2" s="1" t="s">
        <v>28</v>
      </c>
      <c r="DW2" s="1" t="s">
        <v>29</v>
      </c>
      <c r="DX2" s="1" t="s">
        <v>30</v>
      </c>
      <c r="DY2" s="1" t="s">
        <v>31</v>
      </c>
      <c r="DZ2" s="1" t="s">
        <v>24</v>
      </c>
      <c r="EA2" s="1" t="s">
        <v>25</v>
      </c>
      <c r="EB2" s="1" t="s">
        <v>26</v>
      </c>
      <c r="EC2" s="1" t="s">
        <v>27</v>
      </c>
      <c r="ED2" s="1" t="s">
        <v>28</v>
      </c>
      <c r="EE2" s="1" t="s">
        <v>29</v>
      </c>
      <c r="EF2" s="1" t="s">
        <v>30</v>
      </c>
      <c r="EG2" s="1" t="s">
        <v>31</v>
      </c>
      <c r="EH2" s="1" t="s">
        <v>24</v>
      </c>
      <c r="EI2" s="1" t="s">
        <v>25</v>
      </c>
      <c r="EJ2" s="1" t="s">
        <v>26</v>
      </c>
      <c r="EK2" s="1" t="s">
        <v>27</v>
      </c>
      <c r="EL2" s="1" t="s">
        <v>28</v>
      </c>
      <c r="EM2" s="1" t="s">
        <v>29</v>
      </c>
      <c r="EN2" s="1" t="s">
        <v>30</v>
      </c>
      <c r="EO2" s="1" t="s">
        <v>31</v>
      </c>
      <c r="EP2" s="1" t="s">
        <v>24</v>
      </c>
      <c r="EQ2" s="1" t="s">
        <v>25</v>
      </c>
      <c r="ER2" s="1" t="s">
        <v>26</v>
      </c>
      <c r="ES2" s="1" t="s">
        <v>27</v>
      </c>
      <c r="ET2" s="1" t="s">
        <v>28</v>
      </c>
      <c r="EU2" s="1" t="s">
        <v>29</v>
      </c>
      <c r="EV2" s="1" t="s">
        <v>30</v>
      </c>
      <c r="EW2" s="1" t="s">
        <v>31</v>
      </c>
      <c r="EX2" s="1" t="s">
        <v>24</v>
      </c>
      <c r="EY2" s="1" t="s">
        <v>25</v>
      </c>
      <c r="EZ2" s="1" t="s">
        <v>26</v>
      </c>
      <c r="FA2" s="1" t="s">
        <v>27</v>
      </c>
      <c r="FB2" s="1" t="s">
        <v>28</v>
      </c>
      <c r="FC2" s="1" t="s">
        <v>29</v>
      </c>
      <c r="FD2" s="1" t="s">
        <v>30</v>
      </c>
      <c r="FE2" s="1" t="s">
        <v>31</v>
      </c>
      <c r="FF2" s="1" t="s">
        <v>24</v>
      </c>
      <c r="FG2" s="1" t="s">
        <v>25</v>
      </c>
      <c r="FH2" s="1" t="s">
        <v>26</v>
      </c>
      <c r="FI2" s="1" t="s">
        <v>27</v>
      </c>
      <c r="FJ2" s="1" t="s">
        <v>28</v>
      </c>
      <c r="FK2" s="1" t="s">
        <v>29</v>
      </c>
      <c r="FL2" s="1" t="s">
        <v>30</v>
      </c>
      <c r="FM2" s="1" t="s">
        <v>31</v>
      </c>
      <c r="FN2" s="1" t="s">
        <v>24</v>
      </c>
      <c r="FO2" s="1" t="s">
        <v>25</v>
      </c>
      <c r="FP2" s="1" t="s">
        <v>26</v>
      </c>
      <c r="FQ2" s="1" t="s">
        <v>27</v>
      </c>
      <c r="FR2" s="1" t="s">
        <v>28</v>
      </c>
      <c r="FS2" s="1" t="s">
        <v>29</v>
      </c>
      <c r="FT2" s="1" t="s">
        <v>30</v>
      </c>
      <c r="FU2" s="1" t="s">
        <v>31</v>
      </c>
      <c r="FV2" s="1" t="s">
        <v>24</v>
      </c>
      <c r="FW2" s="1" t="s">
        <v>25</v>
      </c>
      <c r="FX2" s="1" t="s">
        <v>26</v>
      </c>
      <c r="FY2" s="1" t="s">
        <v>27</v>
      </c>
      <c r="FZ2" s="1" t="s">
        <v>28</v>
      </c>
      <c r="GA2" s="1" t="s">
        <v>29</v>
      </c>
      <c r="GB2" s="1" t="s">
        <v>30</v>
      </c>
      <c r="GC2" s="1" t="s">
        <v>31</v>
      </c>
      <c r="GD2" s="1" t="s">
        <v>24</v>
      </c>
      <c r="GE2" s="1" t="s">
        <v>25</v>
      </c>
      <c r="GF2" s="1" t="s">
        <v>26</v>
      </c>
      <c r="GG2" s="1" t="s">
        <v>27</v>
      </c>
      <c r="GH2" s="1" t="s">
        <v>28</v>
      </c>
      <c r="GI2" s="1" t="s">
        <v>29</v>
      </c>
      <c r="GJ2" s="1" t="s">
        <v>30</v>
      </c>
      <c r="GK2" s="1" t="s">
        <v>31</v>
      </c>
    </row>
    <row r="3" spans="1:193" x14ac:dyDescent="0.25">
      <c r="A3" s="6" t="s">
        <v>32</v>
      </c>
      <c r="B3">
        <v>0</v>
      </c>
      <c r="C3">
        <v>0</v>
      </c>
      <c r="D3">
        <v>5585.2659311811012</v>
      </c>
      <c r="E3">
        <v>3952.0984429805994</v>
      </c>
      <c r="F3">
        <v>0</v>
      </c>
      <c r="G3">
        <v>5475.8638531403813</v>
      </c>
      <c r="H3">
        <v>0</v>
      </c>
      <c r="I3">
        <v>0</v>
      </c>
      <c r="J3">
        <v>0</v>
      </c>
      <c r="K3">
        <v>0</v>
      </c>
      <c r="L3">
        <v>5607.6817919325003</v>
      </c>
      <c r="M3">
        <v>4963.4967882453075</v>
      </c>
      <c r="N3">
        <v>0</v>
      </c>
      <c r="O3">
        <v>5704.8124179968272</v>
      </c>
      <c r="P3">
        <v>0</v>
      </c>
      <c r="Q3">
        <v>0</v>
      </c>
      <c r="R3">
        <v>0</v>
      </c>
      <c r="S3">
        <v>0</v>
      </c>
      <c r="T3">
        <v>5523.3003806998895</v>
      </c>
      <c r="U3">
        <v>4486.7907923997882</v>
      </c>
      <c r="V3">
        <v>0</v>
      </c>
      <c r="W3">
        <v>5270.2086705926931</v>
      </c>
      <c r="X3">
        <v>0</v>
      </c>
      <c r="Y3">
        <v>0</v>
      </c>
      <c r="Z3">
        <v>0</v>
      </c>
      <c r="AA3">
        <v>0</v>
      </c>
      <c r="AB3">
        <v>5492.1999924630663</v>
      </c>
      <c r="AC3">
        <v>4412.5556798627622</v>
      </c>
      <c r="AD3">
        <v>0</v>
      </c>
      <c r="AE3">
        <v>5281.0461027092206</v>
      </c>
      <c r="AF3">
        <v>0</v>
      </c>
      <c r="AG3">
        <v>0</v>
      </c>
      <c r="AH3">
        <v>0</v>
      </c>
      <c r="AI3">
        <v>0</v>
      </c>
      <c r="AJ3">
        <v>5616.1445038598777</v>
      </c>
      <c r="AK3">
        <v>4578.2373683860942</v>
      </c>
      <c r="AL3">
        <v>0</v>
      </c>
      <c r="AM3">
        <v>5971.146913237938</v>
      </c>
      <c r="AN3">
        <v>0</v>
      </c>
      <c r="AO3">
        <v>0</v>
      </c>
      <c r="AP3">
        <v>0</v>
      </c>
      <c r="AQ3">
        <v>0</v>
      </c>
      <c r="AR3">
        <v>4455.6456268730344</v>
      </c>
      <c r="AS3">
        <v>5236.9391680904719</v>
      </c>
      <c r="AT3">
        <v>0</v>
      </c>
      <c r="AU3">
        <v>5501.8386285009437</v>
      </c>
      <c r="AV3">
        <v>0</v>
      </c>
      <c r="AW3">
        <v>0</v>
      </c>
      <c r="AX3">
        <v>0</v>
      </c>
      <c r="AY3">
        <v>0</v>
      </c>
      <c r="AZ3">
        <v>5755.3759280439199</v>
      </c>
      <c r="BA3">
        <v>5423.1390956596188</v>
      </c>
      <c r="BB3">
        <v>0</v>
      </c>
      <c r="BC3">
        <v>5378.2891711692382</v>
      </c>
      <c r="BD3">
        <v>0</v>
      </c>
      <c r="BE3">
        <v>0</v>
      </c>
      <c r="BF3">
        <v>0</v>
      </c>
      <c r="BG3">
        <v>0</v>
      </c>
      <c r="BH3">
        <v>5442.1162264049262</v>
      </c>
      <c r="BI3">
        <v>4893.939967256767</v>
      </c>
      <c r="BJ3">
        <v>0</v>
      </c>
      <c r="BK3">
        <v>5120.6763754889635</v>
      </c>
      <c r="BL3">
        <v>0</v>
      </c>
      <c r="BM3">
        <v>0</v>
      </c>
      <c r="BN3">
        <v>0</v>
      </c>
      <c r="BO3">
        <v>0</v>
      </c>
      <c r="BP3">
        <v>5578.9055389183122</v>
      </c>
      <c r="BQ3">
        <v>5619.8401129579861</v>
      </c>
      <c r="BR3">
        <v>0</v>
      </c>
      <c r="BS3">
        <v>4982.7729135582731</v>
      </c>
      <c r="BT3">
        <v>0</v>
      </c>
      <c r="BU3">
        <v>0</v>
      </c>
      <c r="BV3">
        <v>0</v>
      </c>
      <c r="BW3">
        <v>0</v>
      </c>
      <c r="BX3">
        <v>4847.4249332975542</v>
      </c>
      <c r="BY3">
        <v>5547.4999374702111</v>
      </c>
      <c r="BZ3">
        <v>0</v>
      </c>
      <c r="CA3">
        <v>5011.7627390995785</v>
      </c>
      <c r="CB3">
        <v>0</v>
      </c>
      <c r="CC3">
        <v>977.99875057831548</v>
      </c>
      <c r="CD3">
        <v>0</v>
      </c>
      <c r="CE3">
        <v>0</v>
      </c>
      <c r="CF3">
        <v>5121.2685750881983</v>
      </c>
      <c r="CG3">
        <v>5103.0400151746035</v>
      </c>
      <c r="CH3">
        <v>0</v>
      </c>
      <c r="CI3">
        <v>5420.5761702675336</v>
      </c>
      <c r="CJ3">
        <v>0</v>
      </c>
      <c r="CK3">
        <v>0</v>
      </c>
      <c r="CL3">
        <v>0</v>
      </c>
      <c r="CM3">
        <v>0</v>
      </c>
      <c r="CN3">
        <v>5461.72754058999</v>
      </c>
      <c r="CO3">
        <v>4921.1775799693323</v>
      </c>
      <c r="CP3">
        <v>0</v>
      </c>
      <c r="CQ3">
        <v>5995.8527512104811</v>
      </c>
      <c r="CR3">
        <v>0</v>
      </c>
      <c r="CS3">
        <v>0</v>
      </c>
      <c r="CT3">
        <v>0</v>
      </c>
      <c r="CU3">
        <v>0</v>
      </c>
      <c r="CV3">
        <v>5925.5812852807621</v>
      </c>
      <c r="CW3">
        <v>3846.4087925915178</v>
      </c>
      <c r="CX3">
        <v>0</v>
      </c>
      <c r="CY3">
        <v>5042.8285912666979</v>
      </c>
      <c r="CZ3">
        <v>0</v>
      </c>
      <c r="DA3">
        <v>0</v>
      </c>
      <c r="DB3">
        <v>0</v>
      </c>
      <c r="DC3">
        <v>0</v>
      </c>
      <c r="DD3">
        <v>5345.291128419507</v>
      </c>
      <c r="DE3">
        <v>3873.445088483234</v>
      </c>
      <c r="DF3">
        <v>0</v>
      </c>
      <c r="DG3">
        <v>5477.4193714565536</v>
      </c>
      <c r="DH3">
        <v>0</v>
      </c>
      <c r="DI3">
        <v>0</v>
      </c>
      <c r="DJ3">
        <v>0</v>
      </c>
      <c r="DK3">
        <v>0</v>
      </c>
      <c r="DL3">
        <v>4963.439941543701</v>
      </c>
      <c r="DM3">
        <v>5260.42967207324</v>
      </c>
      <c r="DN3">
        <v>0</v>
      </c>
      <c r="DO3">
        <v>5204.1173776105406</v>
      </c>
      <c r="DP3">
        <v>0</v>
      </c>
      <c r="DQ3">
        <v>954.90315862102398</v>
      </c>
      <c r="DR3">
        <v>0</v>
      </c>
      <c r="DS3">
        <v>0</v>
      </c>
      <c r="DT3">
        <v>5833.423111762675</v>
      </c>
      <c r="DU3">
        <v>3849.4635448082281</v>
      </c>
      <c r="DV3">
        <v>0</v>
      </c>
      <c r="DW3">
        <v>5215.1313358938096</v>
      </c>
      <c r="DX3">
        <v>0</v>
      </c>
      <c r="DY3">
        <v>0</v>
      </c>
      <c r="DZ3">
        <v>0</v>
      </c>
      <c r="EA3">
        <v>0</v>
      </c>
      <c r="EB3">
        <v>4628.7929620010727</v>
      </c>
      <c r="EC3">
        <v>5856.8598437929322</v>
      </c>
      <c r="ED3">
        <v>0</v>
      </c>
      <c r="EE3">
        <v>4872.3858437660792</v>
      </c>
      <c r="EF3">
        <v>0</v>
      </c>
      <c r="EG3">
        <v>919.8513967916507</v>
      </c>
      <c r="EH3">
        <v>0</v>
      </c>
      <c r="EI3">
        <v>0</v>
      </c>
      <c r="EJ3">
        <v>4864.7062574469219</v>
      </c>
      <c r="EK3">
        <v>5874.5410640682558</v>
      </c>
      <c r="EL3">
        <v>0</v>
      </c>
      <c r="EM3">
        <v>5648.4707549742898</v>
      </c>
      <c r="EN3">
        <v>0</v>
      </c>
      <c r="EO3">
        <v>0</v>
      </c>
      <c r="EP3">
        <v>0</v>
      </c>
      <c r="EQ3">
        <v>0</v>
      </c>
      <c r="ER3">
        <v>4540.1231459303071</v>
      </c>
      <c r="ES3">
        <v>5015.9851589704858</v>
      </c>
      <c r="ET3">
        <v>0</v>
      </c>
      <c r="EU3">
        <v>5491.5671968898769</v>
      </c>
      <c r="EV3">
        <v>0</v>
      </c>
      <c r="EW3">
        <v>0</v>
      </c>
      <c r="EX3">
        <v>0</v>
      </c>
      <c r="EY3">
        <v>0</v>
      </c>
      <c r="EZ3">
        <v>5517.2030387534496</v>
      </c>
      <c r="FA3">
        <v>4780.2515800203964</v>
      </c>
      <c r="FB3">
        <v>0</v>
      </c>
      <c r="FC3">
        <v>5595.4670554901795</v>
      </c>
      <c r="FD3">
        <v>0</v>
      </c>
      <c r="FE3">
        <v>0</v>
      </c>
      <c r="FF3">
        <v>0</v>
      </c>
      <c r="FG3">
        <v>0</v>
      </c>
      <c r="FH3">
        <v>4708.9146914170979</v>
      </c>
      <c r="FI3">
        <v>5632.2582577735839</v>
      </c>
      <c r="FJ3">
        <v>0</v>
      </c>
      <c r="FK3">
        <v>5229.6488731938152</v>
      </c>
      <c r="FL3">
        <v>0</v>
      </c>
      <c r="FM3">
        <v>0</v>
      </c>
      <c r="FN3">
        <v>0</v>
      </c>
      <c r="FO3">
        <v>0</v>
      </c>
      <c r="FP3">
        <v>5502.7902269779906</v>
      </c>
      <c r="FQ3">
        <v>5287.9578266812787</v>
      </c>
      <c r="FR3">
        <v>0</v>
      </c>
      <c r="FS3">
        <v>5402.7926904658971</v>
      </c>
      <c r="FT3">
        <v>0</v>
      </c>
      <c r="FU3">
        <v>0</v>
      </c>
      <c r="FV3">
        <v>0</v>
      </c>
      <c r="FW3">
        <v>0</v>
      </c>
      <c r="FX3">
        <v>5621.5162253009466</v>
      </c>
      <c r="FY3">
        <v>4576.6600076987879</v>
      </c>
      <c r="FZ3">
        <v>0</v>
      </c>
      <c r="GA3">
        <v>4994.9938791291033</v>
      </c>
      <c r="GB3">
        <v>0</v>
      </c>
      <c r="GC3">
        <v>0</v>
      </c>
      <c r="GD3">
        <v>0</v>
      </c>
      <c r="GE3">
        <v>0</v>
      </c>
      <c r="GF3">
        <v>4771.0513914830954</v>
      </c>
      <c r="GG3">
        <v>5733.8082617299478</v>
      </c>
      <c r="GH3">
        <v>0</v>
      </c>
      <c r="GI3">
        <v>5873.8752098739315</v>
      </c>
      <c r="GJ3">
        <v>0</v>
      </c>
      <c r="GK3">
        <v>0</v>
      </c>
    </row>
  </sheetData>
  <mergeCells count="25">
    <mergeCell ref="GD1:GK1"/>
    <mergeCell ref="EH1:EO1"/>
    <mergeCell ref="EP1:EW1"/>
    <mergeCell ref="EX1:FE1"/>
    <mergeCell ref="FF1:FM1"/>
    <mergeCell ref="FN1:FU1"/>
    <mergeCell ref="FV1:GC1"/>
    <mergeCell ref="DZ1:EG1"/>
    <mergeCell ref="AP1:AW1"/>
    <mergeCell ref="AX1:BE1"/>
    <mergeCell ref="BF1:BM1"/>
    <mergeCell ref="BN1:BU1"/>
    <mergeCell ref="BV1:CC1"/>
    <mergeCell ref="CD1:CK1"/>
    <mergeCell ref="CL1:CS1"/>
    <mergeCell ref="CT1:DA1"/>
    <mergeCell ref="DB1:DI1"/>
    <mergeCell ref="DJ1:DQ1"/>
    <mergeCell ref="DR1:DY1"/>
    <mergeCell ref="AH1:AO1"/>
    <mergeCell ref="A1:A2"/>
    <mergeCell ref="B1:I1"/>
    <mergeCell ref="J1:Q1"/>
    <mergeCell ref="R1:Y1"/>
    <mergeCell ref="Z1:A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53FC-3520-4FC9-9629-5F8138B6C644}">
  <sheetPr>
    <tabColor theme="6" tint="-0.499984740745262"/>
  </sheetPr>
  <dimension ref="A1:Y2"/>
  <sheetViews>
    <sheetView workbookViewId="0">
      <selection activeCell="B12" sqref="B12"/>
    </sheetView>
  </sheetViews>
  <sheetFormatPr defaultRowHeight="13.95" x14ac:dyDescent="0.25"/>
  <cols>
    <col min="1" max="1" width="16.21875" customWidth="1"/>
  </cols>
  <sheetData>
    <row r="1" spans="1:25" x14ac:dyDescent="0.25">
      <c r="A1" s="9" t="s">
        <v>98</v>
      </c>
      <c r="B1" t="s">
        <v>90</v>
      </c>
      <c r="C1" t="s">
        <v>89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s="9" t="s">
        <v>99</v>
      </c>
      <c r="B2">
        <v>23053.855051531194</v>
      </c>
      <c r="C2">
        <v>25041.154986430854</v>
      </c>
      <c r="D2">
        <v>23348.564395581074</v>
      </c>
      <c r="E2">
        <v>24955.52232378906</v>
      </c>
      <c r="F2">
        <v>24834.939163122635</v>
      </c>
      <c r="G2">
        <v>23093.33292957491</v>
      </c>
      <c r="H2">
        <v>25319.536253971459</v>
      </c>
      <c r="I2">
        <v>23275.512000995273</v>
      </c>
      <c r="J2">
        <v>24755.500081077604</v>
      </c>
      <c r="K2">
        <v>24846.412405905714</v>
      </c>
      <c r="L2">
        <v>23964.227312643492</v>
      </c>
      <c r="M2">
        <v>25142.339287552986</v>
      </c>
      <c r="N2">
        <v>22844.773591247293</v>
      </c>
      <c r="O2">
        <v>22943.025341605484</v>
      </c>
      <c r="P2">
        <v>24980.453364785841</v>
      </c>
      <c r="Q2">
        <v>22612.583087262814</v>
      </c>
      <c r="R2">
        <v>24613.884902080608</v>
      </c>
      <c r="S2">
        <v>24862.975191249621</v>
      </c>
      <c r="T2">
        <v>22887.74166818407</v>
      </c>
      <c r="U2">
        <v>23937.728993871388</v>
      </c>
      <c r="V2">
        <v>23539.804506404154</v>
      </c>
      <c r="W2">
        <v>24742.372616867859</v>
      </c>
      <c r="X2">
        <v>23364.508594023886</v>
      </c>
      <c r="Y2">
        <v>24884.798720926043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供货商供货量</vt:lpstr>
      <vt:lpstr>每周对应供应商数量</vt:lpstr>
      <vt:lpstr>供应商对应的转运总量</vt:lpstr>
      <vt:lpstr>每周对应产能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2021-09-11T22:00:20Z</dcterms:modified>
</cp:coreProperties>
</file>