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"/>
    </mc:Choice>
  </mc:AlternateContent>
  <xr:revisionPtr revIDLastSave="0" documentId="13_ncr:1_{5C361817-9EC4-46D2-BD15-3A3B276956C6}" xr6:coauthVersionLast="47" xr6:coauthVersionMax="47" xr10:uidLastSave="{00000000-0000-0000-0000-000000000000}"/>
  <bookViews>
    <workbookView xWindow="14550" yWindow="11460" windowWidth="23625" windowHeight="15435" activeTab="5" xr2:uid="{00000000-000D-0000-FFFF-FFFF00000000}"/>
  </bookViews>
  <sheets>
    <sheet name="size" sheetId="2" r:id="rId1"/>
    <sheet name="amount" sheetId="1" r:id="rId2"/>
    <sheet name="length" sheetId="3" r:id="rId3"/>
    <sheet name="Bandwidth-size" sheetId="4" r:id="rId4"/>
    <sheet name="amount-Bandwidth" sheetId="5" r:id="rId5"/>
    <sheet name="length-bandwidt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2" i="6"/>
  <c r="H2" i="6"/>
  <c r="G2" i="6"/>
  <c r="G3" i="5"/>
  <c r="D2" i="5"/>
  <c r="F3" i="5"/>
  <c r="F4" i="5"/>
  <c r="F5" i="5"/>
  <c r="F6" i="5"/>
  <c r="F7" i="5"/>
  <c r="F8" i="5"/>
  <c r="F9" i="5"/>
  <c r="F10" i="5"/>
  <c r="F11" i="5"/>
  <c r="F12" i="5"/>
  <c r="F13" i="5"/>
  <c r="F14" i="5"/>
  <c r="F2" i="5"/>
  <c r="I3" i="4"/>
  <c r="I4" i="4"/>
  <c r="I5" i="4"/>
  <c r="I6" i="4"/>
  <c r="I7" i="4"/>
  <c r="I8" i="4"/>
  <c r="I9" i="4"/>
  <c r="I10" i="4"/>
  <c r="I11" i="4"/>
  <c r="I12" i="4"/>
  <c r="I13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2" i="4"/>
  <c r="F3" i="3"/>
  <c r="F4" i="3"/>
  <c r="F5" i="3"/>
  <c r="F7" i="3"/>
  <c r="F8" i="3"/>
  <c r="F9" i="3"/>
  <c r="F10" i="3"/>
  <c r="F11" i="3"/>
  <c r="F12" i="3"/>
  <c r="F13" i="3"/>
  <c r="F14" i="3"/>
  <c r="F2" i="3"/>
  <c r="H3" i="1"/>
  <c r="H4" i="1"/>
  <c r="H5" i="1"/>
  <c r="H6" i="1"/>
  <c r="H7" i="1"/>
  <c r="H8" i="1"/>
  <c r="H9" i="1"/>
  <c r="H10" i="1"/>
  <c r="H11" i="1"/>
  <c r="H12" i="1"/>
  <c r="H13" i="1"/>
  <c r="H14" i="1"/>
  <c r="H2" i="1"/>
  <c r="J3" i="2"/>
  <c r="J4" i="2"/>
  <c r="J5" i="2"/>
  <c r="J6" i="2"/>
  <c r="J7" i="2"/>
  <c r="J8" i="2"/>
  <c r="J9" i="2"/>
  <c r="J10" i="2"/>
  <c r="J11" i="2"/>
  <c r="J12" i="2"/>
  <c r="J13" i="2"/>
  <c r="J2" i="2"/>
  <c r="F15" i="2"/>
  <c r="F11" i="2"/>
  <c r="F12" i="2"/>
  <c r="F13" i="2"/>
  <c r="F14" i="2"/>
  <c r="F10" i="2"/>
  <c r="F3" i="2"/>
  <c r="F4" i="2"/>
  <c r="F5" i="2"/>
  <c r="F6" i="2"/>
  <c r="F7" i="2"/>
  <c r="F8" i="2"/>
  <c r="F9" i="2"/>
  <c r="F2" i="2"/>
  <c r="D14" i="6"/>
  <c r="D13" i="6"/>
  <c r="D12" i="6"/>
  <c r="D11" i="6"/>
  <c r="D10" i="6"/>
  <c r="D9" i="6"/>
  <c r="D8" i="6"/>
  <c r="D7" i="6"/>
  <c r="D6" i="6"/>
  <c r="D5" i="6"/>
  <c r="D4" i="6"/>
  <c r="D3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H3" i="4"/>
  <c r="H4" i="4"/>
  <c r="H5" i="4"/>
  <c r="H6" i="4"/>
  <c r="H7" i="4"/>
  <c r="H8" i="4"/>
  <c r="H9" i="4"/>
  <c r="H10" i="4"/>
  <c r="H11" i="4"/>
  <c r="H12" i="4"/>
  <c r="H13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H14" i="3"/>
  <c r="E14" i="3"/>
  <c r="C14" i="3"/>
  <c r="H13" i="3"/>
  <c r="E13" i="3"/>
  <c r="C13" i="3"/>
  <c r="H12" i="3"/>
  <c r="E12" i="3"/>
  <c r="C12" i="3"/>
  <c r="H11" i="3"/>
  <c r="E11" i="3"/>
  <c r="C11" i="3"/>
  <c r="H10" i="3"/>
  <c r="E10" i="3"/>
  <c r="C10" i="3"/>
  <c r="H9" i="3"/>
  <c r="E9" i="3"/>
  <c r="C9" i="3"/>
  <c r="H8" i="3"/>
  <c r="E8" i="3"/>
  <c r="C8" i="3"/>
  <c r="H7" i="3"/>
  <c r="E7" i="3"/>
  <c r="C7" i="3"/>
  <c r="H6" i="3"/>
  <c r="E6" i="3"/>
  <c r="C6" i="3"/>
  <c r="H5" i="3"/>
  <c r="E5" i="3"/>
  <c r="C5" i="3"/>
  <c r="H4" i="3"/>
  <c r="E4" i="3"/>
  <c r="C4" i="3"/>
  <c r="H3" i="3"/>
  <c r="E3" i="3"/>
  <c r="C3" i="3"/>
  <c r="H2" i="3"/>
  <c r="E2" i="3"/>
  <c r="C2" i="3"/>
  <c r="A2" i="2"/>
  <c r="E2" i="2" s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I2" i="2" l="1"/>
  <c r="A3" i="2"/>
  <c r="I3" i="2" s="1"/>
  <c r="C2" i="2"/>
  <c r="A4" i="2" l="1"/>
  <c r="I4" i="2" s="1"/>
  <c r="C3" i="2"/>
  <c r="E3" i="2"/>
  <c r="A5" i="2" l="1"/>
  <c r="I5" i="2" s="1"/>
  <c r="E4" i="2"/>
  <c r="C4" i="2"/>
  <c r="A6" i="2" l="1"/>
  <c r="I6" i="2" s="1"/>
  <c r="E5" i="2"/>
  <c r="C5" i="2"/>
  <c r="A7" i="2" l="1"/>
  <c r="I7" i="2" s="1"/>
  <c r="E6" i="2"/>
  <c r="C6" i="2"/>
  <c r="A8" i="2" l="1"/>
  <c r="I8" i="2" s="1"/>
  <c r="C7" i="2"/>
  <c r="E7" i="2"/>
  <c r="A9" i="2" l="1"/>
  <c r="I9" i="2" s="1"/>
  <c r="E8" i="2"/>
  <c r="C8" i="2"/>
  <c r="A10" i="2" l="1"/>
  <c r="I10" i="2" s="1"/>
  <c r="E9" i="2"/>
  <c r="C9" i="2"/>
  <c r="A11" i="2" l="1"/>
  <c r="I11" i="2" s="1"/>
  <c r="C10" i="2"/>
  <c r="E10" i="2"/>
  <c r="A12" i="2" l="1"/>
  <c r="I12" i="2" s="1"/>
  <c r="C11" i="2"/>
  <c r="E11" i="2"/>
  <c r="A13" i="2" l="1"/>
  <c r="I13" i="2" s="1"/>
  <c r="E12" i="2"/>
  <c r="C12" i="2"/>
  <c r="A14" i="2" l="1"/>
  <c r="E13" i="2"/>
  <c r="C13" i="2"/>
  <c r="E14" i="2" l="1"/>
  <c r="C14" i="2"/>
</calcChain>
</file>

<file path=xl/sharedStrings.xml><?xml version="1.0" encoding="utf-8"?>
<sst xmlns="http://schemas.openxmlformats.org/spreadsheetml/2006/main" count="18" uniqueCount="4">
  <si>
    <t>CODSync</t>
  </si>
  <si>
    <t>CDC</t>
  </si>
  <si>
    <t>ObliviSync</t>
  </si>
  <si>
    <t>sssss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</si>
</sst>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68B6-BD4C-4BEB-A93A-1D2265C4907B}">
  <dimension ref="A1:J15"/>
  <sheetViews>
    <sheetView workbookViewId="0">
      <selection activeCell="I11" sqref="I11"/>
    </sheetView>
  </sheetViews>
  <sheetFormatPr defaultRowHeight="14.25" x14ac:dyDescent="0.2"/>
  <cols>
    <col min="3" max="3" width="10.625" bestFit="1" customWidth="1"/>
    <col min="5" max="5" width="10.625" bestFit="1" customWidth="1"/>
    <col min="6" max="6" width="10.625" customWidth="1"/>
    <col min="9" max="9" width="10.625" bestFit="1" customWidth="1"/>
  </cols>
  <sheetData>
    <row r="1" spans="1:10" ht="15" thickBot="1" x14ac:dyDescent="0.25">
      <c r="B1" s="1" t="s">
        <v>0</v>
      </c>
      <c r="C1" s="1"/>
      <c r="D1" s="1" t="s">
        <v>1</v>
      </c>
      <c r="E1" s="1"/>
      <c r="F1" s="1"/>
      <c r="G1" s="1" t="s">
        <v>2</v>
      </c>
      <c r="H1" s="1"/>
      <c r="I1" s="1"/>
    </row>
    <row r="2" spans="1:10" ht="15" thickBot="1" x14ac:dyDescent="0.25">
      <c r="A2">
        <f>16*1024</f>
        <v>16384</v>
      </c>
      <c r="B2" s="3">
        <v>3.5049999999999999E-3</v>
      </c>
      <c r="C2" s="1">
        <f>(A2/B2)/(1024*1024)</f>
        <v>4.457917261055635</v>
      </c>
      <c r="D2" s="2">
        <v>5.0730000000000003E-3</v>
      </c>
      <c r="E2" s="1">
        <f>(A2/D2)/(1024*1024)</f>
        <v>3.0800315395229645</v>
      </c>
      <c r="F2" s="1">
        <f>C2*100/E2</f>
        <v>144.73609129814551</v>
      </c>
      <c r="G2" s="2">
        <v>0.289379</v>
      </c>
      <c r="H2" s="2">
        <v>1</v>
      </c>
      <c r="I2" s="1">
        <f>(A2/G2/H2)/(1024*1024)</f>
        <v>5.3994933979314326E-2</v>
      </c>
      <c r="J2">
        <f>(G2*H2)/B2</f>
        <v>82.561768901569195</v>
      </c>
    </row>
    <row r="3" spans="1:10" ht="15" thickBot="1" x14ac:dyDescent="0.25">
      <c r="A3">
        <f>A2*2</f>
        <v>32768</v>
      </c>
      <c r="B3" s="3">
        <v>3.6640000000000002E-3</v>
      </c>
      <c r="C3" s="1">
        <f t="shared" ref="C3:C14" si="0">(A3/B3)/(1024*1024)</f>
        <v>8.5289301310043673</v>
      </c>
      <c r="D3" s="2">
        <v>5.0179999999999999E-3</v>
      </c>
      <c r="E3" s="1">
        <f t="shared" ref="E3:E14" si="1">(A3/D3)/(1024*1024)</f>
        <v>6.227580709445995</v>
      </c>
      <c r="F3" s="1">
        <f t="shared" ref="F3:F9" si="2">C3*100/E3</f>
        <v>136.95414847161572</v>
      </c>
      <c r="G3" s="2">
        <v>0.361398</v>
      </c>
      <c r="H3" s="2">
        <v>1</v>
      </c>
      <c r="I3" s="1">
        <f t="shared" ref="I3:I13" si="3">(A3/G3/H3)/(1024*1024)</f>
        <v>8.6469764636218235E-2</v>
      </c>
      <c r="J3">
        <f t="shared" ref="J3:J13" si="4">(G3*H3)/B3</f>
        <v>98.63482532751091</v>
      </c>
    </row>
    <row r="4" spans="1:10" ht="15" thickBot="1" x14ac:dyDescent="0.25">
      <c r="A4">
        <f t="shared" ref="A4:A14" si="5">A3*2</f>
        <v>65536</v>
      </c>
      <c r="B4" s="3">
        <v>3.8909999999999999E-3</v>
      </c>
      <c r="C4" s="1">
        <f t="shared" si="0"/>
        <v>16.062708815214599</v>
      </c>
      <c r="D4" s="2">
        <v>5.0889999999999998E-3</v>
      </c>
      <c r="E4" s="1">
        <f t="shared" si="1"/>
        <v>12.281391235999214</v>
      </c>
      <c r="F4" s="1">
        <f t="shared" si="2"/>
        <v>130.78900025700335</v>
      </c>
      <c r="G4" s="2">
        <v>0.291601</v>
      </c>
      <c r="H4" s="2">
        <v>1</v>
      </c>
      <c r="I4" s="1">
        <f t="shared" si="3"/>
        <v>0.21433397004811369</v>
      </c>
      <c r="J4">
        <f t="shared" si="4"/>
        <v>74.942431251606266</v>
      </c>
    </row>
    <row r="5" spans="1:10" ht="15" thickBot="1" x14ac:dyDescent="0.25">
      <c r="A5">
        <f t="shared" si="5"/>
        <v>131072</v>
      </c>
      <c r="B5" s="3">
        <v>4.1200000000000004E-3</v>
      </c>
      <c r="C5" s="1">
        <f t="shared" si="0"/>
        <v>30.339805825242717</v>
      </c>
      <c r="D5" s="2">
        <v>5.4739999999999997E-3</v>
      </c>
      <c r="E5" s="1">
        <f t="shared" si="1"/>
        <v>22.835221044939715</v>
      </c>
      <c r="F5" s="1">
        <f t="shared" si="2"/>
        <v>132.86407766990291</v>
      </c>
      <c r="G5" s="2">
        <v>0.29056100000000001</v>
      </c>
      <c r="H5" s="2">
        <v>1</v>
      </c>
      <c r="I5" s="1">
        <f t="shared" si="3"/>
        <v>0.43020226389639349</v>
      </c>
      <c r="J5">
        <f t="shared" si="4"/>
        <v>70.524514563106791</v>
      </c>
    </row>
    <row r="6" spans="1:10" ht="15" thickBot="1" x14ac:dyDescent="0.25">
      <c r="A6">
        <f t="shared" si="5"/>
        <v>262144</v>
      </c>
      <c r="B6" s="3">
        <v>4.9779999999999998E-3</v>
      </c>
      <c r="C6" s="1">
        <f t="shared" si="0"/>
        <v>50.220972278023304</v>
      </c>
      <c r="D6" s="2">
        <v>5.9820000000000003E-3</v>
      </c>
      <c r="E6" s="1">
        <f t="shared" si="1"/>
        <v>41.79204279505182</v>
      </c>
      <c r="F6" s="1">
        <f t="shared" si="2"/>
        <v>120.16874246685416</v>
      </c>
      <c r="G6" s="2">
        <v>0.290433</v>
      </c>
      <c r="H6" s="2">
        <v>1</v>
      </c>
      <c r="I6" s="1">
        <f t="shared" si="3"/>
        <v>0.86078372636718281</v>
      </c>
      <c r="J6">
        <f t="shared" si="4"/>
        <v>58.343310566492569</v>
      </c>
    </row>
    <row r="7" spans="1:10" ht="15" thickBot="1" x14ac:dyDescent="0.25">
      <c r="A7">
        <f t="shared" si="5"/>
        <v>524288</v>
      </c>
      <c r="B7" s="3">
        <v>6.1879999999999999E-3</v>
      </c>
      <c r="C7" s="1">
        <f t="shared" si="0"/>
        <v>80.801551389786681</v>
      </c>
      <c r="D7" s="2">
        <v>6.9639999999999997E-3</v>
      </c>
      <c r="E7" s="1">
        <f t="shared" si="1"/>
        <v>71.797817346352673</v>
      </c>
      <c r="F7" s="1">
        <f t="shared" si="2"/>
        <v>112.54040077569489</v>
      </c>
      <c r="G7" s="2">
        <v>0.36154199999999997</v>
      </c>
      <c r="H7" s="2">
        <v>1</v>
      </c>
      <c r="I7" s="1">
        <f t="shared" si="3"/>
        <v>1.3829651880002878</v>
      </c>
      <c r="J7">
        <f t="shared" si="4"/>
        <v>58.426308985132508</v>
      </c>
    </row>
    <row r="8" spans="1:10" ht="15" thickBot="1" x14ac:dyDescent="0.25">
      <c r="A8">
        <f t="shared" si="5"/>
        <v>1048576</v>
      </c>
      <c r="B8" s="3">
        <v>8.3770000000000008E-3</v>
      </c>
      <c r="C8" s="1">
        <f t="shared" si="0"/>
        <v>119.3744777366599</v>
      </c>
      <c r="D8" s="2">
        <v>9.0679999999999997E-3</v>
      </c>
      <c r="E8" s="1">
        <f t="shared" si="1"/>
        <v>110.27790030877813</v>
      </c>
      <c r="F8" s="1">
        <f t="shared" si="2"/>
        <v>108.24877641160319</v>
      </c>
      <c r="G8" s="2">
        <v>0.286582</v>
      </c>
      <c r="H8" s="2">
        <v>1</v>
      </c>
      <c r="I8" s="1">
        <f t="shared" si="3"/>
        <v>3.4894026840485446</v>
      </c>
      <c r="J8">
        <f t="shared" si="4"/>
        <v>34.210576578727462</v>
      </c>
    </row>
    <row r="9" spans="1:10" ht="15" thickBot="1" x14ac:dyDescent="0.25">
      <c r="A9">
        <f t="shared" si="5"/>
        <v>2097152</v>
      </c>
      <c r="B9" s="3">
        <v>1.2029E-2</v>
      </c>
      <c r="C9" s="1">
        <f t="shared" si="0"/>
        <v>166.26485992185553</v>
      </c>
      <c r="D9" s="2">
        <v>1.2029E-2</v>
      </c>
      <c r="E9" s="1">
        <f t="shared" si="1"/>
        <v>166.26485992185553</v>
      </c>
      <c r="F9" s="1">
        <f t="shared" si="2"/>
        <v>100</v>
      </c>
      <c r="G9" s="2">
        <v>0.287304</v>
      </c>
      <c r="H9" s="2">
        <v>1</v>
      </c>
      <c r="I9" s="1">
        <f t="shared" si="3"/>
        <v>6.9612675075877819</v>
      </c>
      <c r="J9">
        <f t="shared" si="4"/>
        <v>23.884279657494389</v>
      </c>
    </row>
    <row r="10" spans="1:10" ht="15" thickBot="1" x14ac:dyDescent="0.25">
      <c r="A10">
        <f t="shared" si="5"/>
        <v>4194304</v>
      </c>
      <c r="B10" s="3">
        <v>2.1423000000000001E-2</v>
      </c>
      <c r="C10" s="1">
        <f t="shared" si="0"/>
        <v>186.71521262194835</v>
      </c>
      <c r="D10" s="2">
        <v>1.8408000000000001E-2</v>
      </c>
      <c r="E10" s="1">
        <f t="shared" si="1"/>
        <v>217.29682746631897</v>
      </c>
      <c r="F10" s="1">
        <f>E10*100/C10</f>
        <v>116.3787483702738</v>
      </c>
      <c r="G10" s="2">
        <v>0.28853499999999999</v>
      </c>
      <c r="H10" s="2">
        <v>2</v>
      </c>
      <c r="I10" s="1">
        <f t="shared" si="3"/>
        <v>6.9315680939920634</v>
      </c>
      <c r="J10">
        <f t="shared" si="4"/>
        <v>26.936936936936934</v>
      </c>
    </row>
    <row r="11" spans="1:10" ht="15" thickBot="1" x14ac:dyDescent="0.25">
      <c r="A11">
        <f t="shared" si="5"/>
        <v>8388608</v>
      </c>
      <c r="B11" s="3">
        <v>3.7422999999999998E-2</v>
      </c>
      <c r="C11" s="1">
        <f t="shared" si="0"/>
        <v>213.77227907971036</v>
      </c>
      <c r="D11" s="2">
        <v>3.1376000000000001E-2</v>
      </c>
      <c r="E11" s="1">
        <f t="shared" si="1"/>
        <v>254.97195308516064</v>
      </c>
      <c r="F11" s="1">
        <f t="shared" ref="F11:F14" si="6">E11*100/C11</f>
        <v>119.27269250382457</v>
      </c>
      <c r="G11" s="2">
        <v>0.28682800000000003</v>
      </c>
      <c r="H11" s="2">
        <v>3</v>
      </c>
      <c r="I11" s="1">
        <f t="shared" si="3"/>
        <v>9.2970932637910746</v>
      </c>
      <c r="J11">
        <f t="shared" si="4"/>
        <v>22.993453223953185</v>
      </c>
    </row>
    <row r="12" spans="1:10" ht="15" thickBot="1" x14ac:dyDescent="0.25">
      <c r="A12">
        <f t="shared" si="5"/>
        <v>16777216</v>
      </c>
      <c r="B12" s="3">
        <v>7.0633000000000001E-2</v>
      </c>
      <c r="C12" s="1">
        <f t="shared" si="0"/>
        <v>226.52301332238471</v>
      </c>
      <c r="D12" s="2">
        <v>5.6739999999999999E-2</v>
      </c>
      <c r="E12" s="1">
        <f t="shared" si="1"/>
        <v>281.98801550934087</v>
      </c>
      <c r="F12" s="1">
        <f t="shared" si="6"/>
        <v>124.48537187169546</v>
      </c>
      <c r="G12" s="2">
        <v>0.31045299999999998</v>
      </c>
      <c r="H12" s="2">
        <v>6</v>
      </c>
      <c r="I12" s="1">
        <f t="shared" si="3"/>
        <v>8.5895986402665354</v>
      </c>
      <c r="J12">
        <f t="shared" si="4"/>
        <v>26.371780895615363</v>
      </c>
    </row>
    <row r="13" spans="1:10" ht="15" thickBot="1" x14ac:dyDescent="0.25">
      <c r="A13">
        <f t="shared" si="5"/>
        <v>33554432</v>
      </c>
      <c r="B13" s="3">
        <v>0.15204500000000001</v>
      </c>
      <c r="C13" s="1">
        <f t="shared" si="0"/>
        <v>210.46400736624025</v>
      </c>
      <c r="D13" s="2">
        <v>0.124097</v>
      </c>
      <c r="E13" s="1">
        <f t="shared" si="1"/>
        <v>257.86280087351025</v>
      </c>
      <c r="F13" s="1">
        <f t="shared" si="6"/>
        <v>122.52109237129021</v>
      </c>
      <c r="G13" s="2">
        <v>0.37885200000000002</v>
      </c>
      <c r="H13" s="2">
        <v>11</v>
      </c>
      <c r="I13" s="1">
        <f t="shared" si="3"/>
        <v>7.6787001496386686</v>
      </c>
      <c r="J13">
        <f t="shared" si="4"/>
        <v>27.408806603308232</v>
      </c>
    </row>
    <row r="14" spans="1:10" ht="15" thickBot="1" x14ac:dyDescent="0.25">
      <c r="A14">
        <f t="shared" si="5"/>
        <v>67108864</v>
      </c>
      <c r="B14" s="3">
        <v>0.29708800000000002</v>
      </c>
      <c r="C14" s="1">
        <f t="shared" si="0"/>
        <v>215.42438604049977</v>
      </c>
      <c r="D14" s="2">
        <v>0.23832500000000001</v>
      </c>
      <c r="E14" s="1">
        <f t="shared" si="1"/>
        <v>268.54085807196054</v>
      </c>
      <c r="F14" s="1">
        <f t="shared" si="6"/>
        <v>124.6566663170041</v>
      </c>
      <c r="G14" s="1"/>
      <c r="H14" s="1"/>
      <c r="I14" s="1"/>
    </row>
    <row r="15" spans="1:10" x14ac:dyDescent="0.2">
      <c r="F15" s="9">
        <f>AVERAGE(F10:F14)</f>
        <v>121.46291428681761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workbookViewId="0">
      <selection activeCell="G4" sqref="G4"/>
    </sheetView>
  </sheetViews>
  <sheetFormatPr defaultRowHeight="14.25" x14ac:dyDescent="0.2"/>
  <cols>
    <col min="3" max="3" width="10.625" bestFit="1" customWidth="1"/>
    <col min="7" max="7" width="10.625" bestFit="1" customWidth="1"/>
  </cols>
  <sheetData>
    <row r="1" spans="2:8" ht="15" thickBot="1" x14ac:dyDescent="0.25">
      <c r="B1" s="1" t="s">
        <v>0</v>
      </c>
      <c r="C1" s="1"/>
      <c r="D1" s="1" t="s">
        <v>1</v>
      </c>
      <c r="E1" s="1"/>
      <c r="F1" s="1" t="s">
        <v>2</v>
      </c>
      <c r="G1" s="1"/>
    </row>
    <row r="2" spans="2:8" ht="15" thickBot="1" x14ac:dyDescent="0.25">
      <c r="B2" s="3">
        <v>1.0899000000000001E-2</v>
      </c>
      <c r="C2" s="1">
        <f>4/B2</f>
        <v>367.00614735296813</v>
      </c>
      <c r="D2" s="2">
        <v>1.3863E-2</v>
      </c>
      <c r="E2" s="1">
        <f>4/D2</f>
        <v>288.53783452355191</v>
      </c>
      <c r="F2" s="1">
        <v>0.28758899999999998</v>
      </c>
      <c r="G2" s="1">
        <f>4/(F2*2)</f>
        <v>6.9543689084074849</v>
      </c>
      <c r="H2">
        <f>C2/G2</f>
        <v>52.773465455546372</v>
      </c>
    </row>
    <row r="3" spans="2:8" ht="15" thickBot="1" x14ac:dyDescent="0.25">
      <c r="B3" s="3">
        <v>1.4548999999999999E-2</v>
      </c>
      <c r="C3" s="1">
        <f t="shared" ref="C3:E14" si="0">4/B3</f>
        <v>274.93298508488556</v>
      </c>
      <c r="D3" s="2">
        <v>1.5883000000000001E-2</v>
      </c>
      <c r="E3" s="1">
        <f t="shared" si="0"/>
        <v>251.84159163885914</v>
      </c>
      <c r="F3" s="1">
        <v>0.28707700000000003</v>
      </c>
      <c r="G3" s="1">
        <f t="shared" ref="G3:G14" si="1">4/(F3*2)</f>
        <v>6.9667719810364463</v>
      </c>
      <c r="H3">
        <f t="shared" ref="H3:H14" si="2">C3/G3</f>
        <v>39.46346827960685</v>
      </c>
    </row>
    <row r="4" spans="2:8" ht="15" thickBot="1" x14ac:dyDescent="0.25">
      <c r="B4" s="3">
        <v>2.0643000000000002E-2</v>
      </c>
      <c r="C4" s="1">
        <f t="shared" si="0"/>
        <v>193.77028532674512</v>
      </c>
      <c r="D4" s="2">
        <v>1.8669000000000002E-2</v>
      </c>
      <c r="E4" s="1">
        <f t="shared" si="0"/>
        <v>214.25893191922435</v>
      </c>
      <c r="F4" s="1">
        <v>0.28645999999999999</v>
      </c>
      <c r="G4" s="1">
        <f t="shared" si="1"/>
        <v>6.9817775605669201</v>
      </c>
      <c r="H4">
        <f t="shared" si="2"/>
        <v>27.753717967349704</v>
      </c>
    </row>
    <row r="5" spans="2:8" ht="15" thickBot="1" x14ac:dyDescent="0.25">
      <c r="B5" s="3">
        <v>2.4011999999999999E-2</v>
      </c>
      <c r="C5" s="1">
        <f t="shared" si="0"/>
        <v>166.58337497917708</v>
      </c>
      <c r="D5" s="2">
        <v>2.0417000000000001E-2</v>
      </c>
      <c r="E5" s="1">
        <f t="shared" si="0"/>
        <v>195.91516873193905</v>
      </c>
      <c r="F5" s="1">
        <v>0.32716650000000003</v>
      </c>
      <c r="G5" s="1">
        <f t="shared" si="1"/>
        <v>6.1130953199670497</v>
      </c>
      <c r="H5">
        <f t="shared" si="2"/>
        <v>27.250249875062472</v>
      </c>
    </row>
    <row r="6" spans="2:8" ht="15" thickBot="1" x14ac:dyDescent="0.25">
      <c r="B6" s="3">
        <v>2.6627999999999999E-2</v>
      </c>
      <c r="C6" s="1">
        <f t="shared" si="0"/>
        <v>150.2178158329578</v>
      </c>
      <c r="D6" s="2">
        <v>2.1888999999999999E-2</v>
      </c>
      <c r="E6" s="1">
        <f t="shared" si="0"/>
        <v>182.74018913609578</v>
      </c>
      <c r="F6" s="1">
        <v>0.28704499999999999</v>
      </c>
      <c r="G6" s="1">
        <f t="shared" si="1"/>
        <v>6.9675486421989588</v>
      </c>
      <c r="H6">
        <f t="shared" si="2"/>
        <v>21.559636472885686</v>
      </c>
    </row>
    <row r="7" spans="2:8" ht="15" thickBot="1" x14ac:dyDescent="0.25">
      <c r="B7" s="3">
        <v>2.8784000000000001E-2</v>
      </c>
      <c r="C7" s="1">
        <f t="shared" si="0"/>
        <v>138.96609227348526</v>
      </c>
      <c r="D7" s="2">
        <v>2.3345000000000001E-2</v>
      </c>
      <c r="E7" s="1">
        <f t="shared" si="0"/>
        <v>171.34289997858212</v>
      </c>
      <c r="F7" s="1">
        <v>0.28930499999999998</v>
      </c>
      <c r="G7" s="1">
        <f t="shared" si="1"/>
        <v>6.9131193722887616</v>
      </c>
      <c r="H7">
        <f t="shared" si="2"/>
        <v>20.101792662590324</v>
      </c>
    </row>
    <row r="8" spans="2:8" ht="15" thickBot="1" x14ac:dyDescent="0.25">
      <c r="B8" s="3">
        <v>2.8392000000000001E-2</v>
      </c>
      <c r="C8" s="1">
        <f t="shared" si="0"/>
        <v>140.88475626937165</v>
      </c>
      <c r="D8" s="2">
        <v>2.4192999999999999E-2</v>
      </c>
      <c r="E8" s="1">
        <f t="shared" si="0"/>
        <v>165.33708097383541</v>
      </c>
      <c r="F8" s="1">
        <v>0.32286799999999999</v>
      </c>
      <c r="G8" s="1">
        <f t="shared" si="1"/>
        <v>6.194481955474064</v>
      </c>
      <c r="H8">
        <f t="shared" si="2"/>
        <v>22.743589743589741</v>
      </c>
    </row>
    <row r="9" spans="2:8" ht="15" thickBot="1" x14ac:dyDescent="0.25">
      <c r="B9" s="3">
        <v>2.6918000000000001E-2</v>
      </c>
      <c r="C9" s="1">
        <f t="shared" si="0"/>
        <v>148.59945018203433</v>
      </c>
      <c r="D9" s="2">
        <v>2.4487999999999999E-2</v>
      </c>
      <c r="E9" s="1">
        <f t="shared" si="0"/>
        <v>163.34531198954591</v>
      </c>
      <c r="F9" s="1">
        <v>0.29208600000000001</v>
      </c>
      <c r="G9" s="1">
        <f t="shared" si="1"/>
        <v>6.8472983984169042</v>
      </c>
      <c r="H9">
        <f t="shared" si="2"/>
        <v>21.701909502934843</v>
      </c>
    </row>
    <row r="10" spans="2:8" ht="15" thickBot="1" x14ac:dyDescent="0.25">
      <c r="B10" s="3">
        <v>2.7678000000000001E-2</v>
      </c>
      <c r="C10" s="1">
        <f t="shared" si="0"/>
        <v>144.51911265264832</v>
      </c>
      <c r="D10" s="2">
        <v>2.4516E-2</v>
      </c>
      <c r="E10" s="1">
        <f t="shared" si="0"/>
        <v>163.15875346712352</v>
      </c>
      <c r="F10" s="1">
        <v>0.32178299999999999</v>
      </c>
      <c r="G10" s="1">
        <f t="shared" si="1"/>
        <v>6.2153687422890584</v>
      </c>
      <c r="H10">
        <f t="shared" si="2"/>
        <v>23.251896813353564</v>
      </c>
    </row>
    <row r="11" spans="2:8" ht="15" thickBot="1" x14ac:dyDescent="0.25">
      <c r="B11" s="3">
        <v>2.5486999999999999E-2</v>
      </c>
      <c r="C11" s="1">
        <f t="shared" si="0"/>
        <v>156.9427551300663</v>
      </c>
      <c r="D11" s="2">
        <v>2.5819000000000002E-2</v>
      </c>
      <c r="E11" s="1">
        <f t="shared" si="0"/>
        <v>154.92466788024322</v>
      </c>
      <c r="F11" s="1">
        <v>0.289576</v>
      </c>
      <c r="G11" s="1">
        <f t="shared" si="1"/>
        <v>6.9066497223526815</v>
      </c>
      <c r="H11">
        <f t="shared" si="2"/>
        <v>22.72342762977204</v>
      </c>
    </row>
    <row r="12" spans="2:8" ht="15" thickBot="1" x14ac:dyDescent="0.25">
      <c r="B12" s="3">
        <v>2.6016000000000001E-2</v>
      </c>
      <c r="C12" s="1">
        <f t="shared" si="0"/>
        <v>153.75153751537516</v>
      </c>
      <c r="D12" s="2">
        <v>2.6168E-2</v>
      </c>
      <c r="E12" s="1">
        <f t="shared" si="0"/>
        <v>152.85845307245489</v>
      </c>
      <c r="F12" s="1">
        <v>0.32439400000000002</v>
      </c>
      <c r="G12" s="1">
        <f t="shared" si="1"/>
        <v>6.1653421456623736</v>
      </c>
      <c r="H12">
        <f t="shared" si="2"/>
        <v>24.938038130381305</v>
      </c>
    </row>
    <row r="13" spans="2:8" ht="15" thickBot="1" x14ac:dyDescent="0.25">
      <c r="B13" s="3">
        <v>2.3359000000000001E-2</v>
      </c>
      <c r="C13" s="1">
        <f t="shared" si="0"/>
        <v>171.2402072006507</v>
      </c>
      <c r="D13" s="2">
        <v>2.6751E-2</v>
      </c>
      <c r="E13" s="1">
        <f t="shared" si="0"/>
        <v>149.52712048147731</v>
      </c>
      <c r="F13" s="1">
        <v>0.28855900000000001</v>
      </c>
      <c r="G13" s="1">
        <f t="shared" si="1"/>
        <v>6.9309915823107229</v>
      </c>
      <c r="H13">
        <f t="shared" si="2"/>
        <v>24.706451474806283</v>
      </c>
    </row>
    <row r="14" spans="2:8" ht="15" thickBot="1" x14ac:dyDescent="0.25">
      <c r="B14" s="3">
        <v>2.1971999999999998E-2</v>
      </c>
      <c r="C14" s="1">
        <f t="shared" si="0"/>
        <v>182.04988166757693</v>
      </c>
      <c r="D14" s="2">
        <v>2.6072999999999999E-2</v>
      </c>
      <c r="E14" s="1">
        <f t="shared" si="0"/>
        <v>153.41541057799256</v>
      </c>
      <c r="F14" s="1">
        <v>0.288302</v>
      </c>
      <c r="G14" s="1">
        <f t="shared" si="1"/>
        <v>6.9371700508494563</v>
      </c>
      <c r="H14">
        <f t="shared" si="2"/>
        <v>26.242672492262884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60A1-3BBB-4409-A0BB-BDEC1F3AE362}">
  <dimension ref="B1:H14"/>
  <sheetViews>
    <sheetView workbookViewId="0">
      <selection activeCell="F6" sqref="F6"/>
    </sheetView>
  </sheetViews>
  <sheetFormatPr defaultRowHeight="14.25" x14ac:dyDescent="0.2"/>
  <cols>
    <col min="6" max="6" width="10.625" bestFit="1" customWidth="1"/>
  </cols>
  <sheetData>
    <row r="1" spans="2:8" ht="15" thickBot="1" x14ac:dyDescent="0.25">
      <c r="B1" s="1" t="s">
        <v>0</v>
      </c>
      <c r="C1" s="1"/>
      <c r="D1" s="1" t="s">
        <v>1</v>
      </c>
      <c r="E1" s="1"/>
      <c r="F1" s="1"/>
      <c r="G1" s="1" t="s">
        <v>2</v>
      </c>
      <c r="H1" s="1"/>
    </row>
    <row r="2" spans="2:8" ht="15" thickBot="1" x14ac:dyDescent="0.25">
      <c r="B2" s="3">
        <v>2.2020999999999999E-2</v>
      </c>
      <c r="C2" s="1">
        <f>4/B2</f>
        <v>181.64479360610326</v>
      </c>
      <c r="D2" s="3">
        <v>2.6529E-2</v>
      </c>
      <c r="E2" s="1">
        <f>4/D2</f>
        <v>150.77839345621771</v>
      </c>
      <c r="F2" s="1">
        <f>C2*100/E2</f>
        <v>120.47136823940785</v>
      </c>
      <c r="G2" s="3">
        <v>0.28737400000000002</v>
      </c>
      <c r="H2" s="1">
        <f>4/(G2*2)</f>
        <v>6.9595718471399639</v>
      </c>
    </row>
    <row r="3" spans="2:8" ht="15" thickBot="1" x14ac:dyDescent="0.25">
      <c r="B3" s="3">
        <v>2.0052E-2</v>
      </c>
      <c r="C3" s="1">
        <f t="shared" ref="C3:E14" si="0">4/B3</f>
        <v>199.48134849391582</v>
      </c>
      <c r="D3" s="3">
        <v>2.6679000000000001E-2</v>
      </c>
      <c r="E3" s="1">
        <f t="shared" si="0"/>
        <v>149.9306570711046</v>
      </c>
      <c r="F3" s="1">
        <f t="shared" ref="F3:F14" si="1">C3*100/E3</f>
        <v>133.04907241172953</v>
      </c>
      <c r="G3" s="3">
        <v>0.28730600000000001</v>
      </c>
      <c r="H3" s="1">
        <f t="shared" ref="H3:H14" si="2">4/(G3*2)</f>
        <v>6.9612190486798049</v>
      </c>
    </row>
    <row r="4" spans="2:8" ht="15" thickBot="1" x14ac:dyDescent="0.25">
      <c r="B4" s="3">
        <v>2.0166E-2</v>
      </c>
      <c r="C4" s="1">
        <f t="shared" si="0"/>
        <v>198.35366458395319</v>
      </c>
      <c r="D4" s="3">
        <v>2.7408999999999999E-2</v>
      </c>
      <c r="E4" s="1">
        <f t="shared" si="0"/>
        <v>145.93746579590646</v>
      </c>
      <c r="F4" s="1">
        <f t="shared" si="1"/>
        <v>135.9168898145393</v>
      </c>
      <c r="G4" s="3">
        <v>0.287605</v>
      </c>
      <c r="H4" s="1">
        <f t="shared" si="2"/>
        <v>6.9539820239564678</v>
      </c>
    </row>
    <row r="5" spans="2:8" ht="15" thickBot="1" x14ac:dyDescent="0.25">
      <c r="B5" s="3">
        <v>2.1356E-2</v>
      </c>
      <c r="C5" s="1">
        <f t="shared" si="0"/>
        <v>187.30099269526127</v>
      </c>
      <c r="D5" s="3">
        <v>2.7265999999999999E-2</v>
      </c>
      <c r="E5" s="1">
        <f t="shared" si="0"/>
        <v>146.70285337049808</v>
      </c>
      <c r="F5" s="1">
        <f t="shared" si="1"/>
        <v>127.67372167072483</v>
      </c>
      <c r="G5" s="3">
        <v>0.32602900000000001</v>
      </c>
      <c r="H5" s="1">
        <f t="shared" si="2"/>
        <v>6.1344236248922641</v>
      </c>
    </row>
    <row r="6" spans="2:8" ht="15" thickBot="1" x14ac:dyDescent="0.25">
      <c r="B6" s="3">
        <v>1.9897999999999999E-2</v>
      </c>
      <c r="C6" s="1">
        <f t="shared" si="0"/>
        <v>201.02522866619762</v>
      </c>
      <c r="D6" s="3">
        <v>2.7487999999999999E-2</v>
      </c>
      <c r="E6" s="1">
        <f t="shared" si="0"/>
        <v>145.51804423748547</v>
      </c>
      <c r="F6" s="10" t="s">
        <v>3</v>
      </c>
      <c r="G6" s="3">
        <v>0.28697899999999998</v>
      </c>
      <c r="H6" s="1">
        <f t="shared" si="2"/>
        <v>6.969151052864496</v>
      </c>
    </row>
    <row r="7" spans="2:8" ht="15" thickBot="1" x14ac:dyDescent="0.25">
      <c r="B7" s="3">
        <v>2.1340999999999999E-2</v>
      </c>
      <c r="C7" s="1">
        <f t="shared" si="0"/>
        <v>187.43264139449886</v>
      </c>
      <c r="D7" s="3">
        <v>2.6995999999999999E-2</v>
      </c>
      <c r="E7" s="1">
        <f t="shared" si="0"/>
        <v>148.17009927396651</v>
      </c>
      <c r="F7" s="1">
        <f t="shared" si="1"/>
        <v>126.49828967714728</v>
      </c>
      <c r="G7" s="3">
        <v>0.32298300000000002</v>
      </c>
      <c r="H7" s="1">
        <f t="shared" si="2"/>
        <v>6.1922763736791095</v>
      </c>
    </row>
    <row r="8" spans="2:8" ht="15" thickBot="1" x14ac:dyDescent="0.25">
      <c r="B8" s="3">
        <v>2.7262000000000002E-2</v>
      </c>
      <c r="C8" s="1">
        <f t="shared" si="0"/>
        <v>146.72437825544714</v>
      </c>
      <c r="D8" s="3">
        <v>2.5208000000000001E-2</v>
      </c>
      <c r="E8" s="1">
        <f t="shared" si="0"/>
        <v>158.67978419549348</v>
      </c>
      <c r="F8" s="1">
        <f t="shared" si="1"/>
        <v>92.465703176582792</v>
      </c>
      <c r="G8" s="3">
        <v>0.28763899999999998</v>
      </c>
      <c r="H8" s="1">
        <f t="shared" si="2"/>
        <v>6.9531600374080016</v>
      </c>
    </row>
    <row r="9" spans="2:8" ht="15" thickBot="1" x14ac:dyDescent="0.25">
      <c r="B9" s="3">
        <v>2.5843999999999999E-2</v>
      </c>
      <c r="C9" s="1">
        <f t="shared" si="0"/>
        <v>154.7748026621266</v>
      </c>
      <c r="D9" s="3">
        <v>2.41E-2</v>
      </c>
      <c r="E9" s="1">
        <f t="shared" si="0"/>
        <v>165.97510373443984</v>
      </c>
      <c r="F9" s="1">
        <f t="shared" si="1"/>
        <v>93.25181860393127</v>
      </c>
      <c r="G9" s="3">
        <v>0.28762300000000002</v>
      </c>
      <c r="H9" s="1">
        <f t="shared" si="2"/>
        <v>6.9535468303995156</v>
      </c>
    </row>
    <row r="10" spans="2:8" ht="15" thickBot="1" x14ac:dyDescent="0.25">
      <c r="B10" s="3">
        <v>2.4988E-2</v>
      </c>
      <c r="C10" s="1">
        <f t="shared" si="0"/>
        <v>160.07683688170323</v>
      </c>
      <c r="D10" s="3">
        <v>2.0858999999999999E-2</v>
      </c>
      <c r="E10" s="1">
        <f t="shared" si="0"/>
        <v>191.76374706361764</v>
      </c>
      <c r="F10" s="1">
        <f t="shared" si="1"/>
        <v>83.476068512886187</v>
      </c>
      <c r="G10" s="3">
        <v>0.32245600000000002</v>
      </c>
      <c r="H10" s="1">
        <f t="shared" si="2"/>
        <v>6.2023966060485769</v>
      </c>
    </row>
    <row r="11" spans="2:8" ht="15" thickBot="1" x14ac:dyDescent="0.25">
      <c r="B11" s="3">
        <v>2.0892000000000001E-2</v>
      </c>
      <c r="C11" s="1">
        <f t="shared" si="0"/>
        <v>191.46084625694044</v>
      </c>
      <c r="D11" s="3">
        <v>1.8242999999999999E-2</v>
      </c>
      <c r="E11" s="1">
        <f t="shared" si="0"/>
        <v>219.26218275502933</v>
      </c>
      <c r="F11" s="1">
        <f t="shared" si="1"/>
        <v>87.320505456634123</v>
      </c>
      <c r="G11" s="3">
        <v>0.28748099999999999</v>
      </c>
      <c r="H11" s="1">
        <f t="shared" si="2"/>
        <v>6.9569815048646699</v>
      </c>
    </row>
    <row r="12" spans="2:8" ht="15" thickBot="1" x14ac:dyDescent="0.25">
      <c r="B12" s="3">
        <v>1.6920999999999999E-2</v>
      </c>
      <c r="C12" s="1">
        <f t="shared" si="0"/>
        <v>236.39264818864135</v>
      </c>
      <c r="D12" s="3">
        <v>1.6E-2</v>
      </c>
      <c r="E12" s="1">
        <f t="shared" si="0"/>
        <v>250</v>
      </c>
      <c r="F12" s="1">
        <f t="shared" si="1"/>
        <v>94.557059275456538</v>
      </c>
      <c r="G12" s="3">
        <v>0.290518</v>
      </c>
      <c r="H12" s="1">
        <f t="shared" si="2"/>
        <v>6.884255020342974</v>
      </c>
    </row>
    <row r="13" spans="2:8" ht="15" thickBot="1" x14ac:dyDescent="0.25">
      <c r="B13" s="3">
        <v>1.5599E-2</v>
      </c>
      <c r="C13" s="1">
        <f t="shared" si="0"/>
        <v>256.42669401884734</v>
      </c>
      <c r="D13" s="3">
        <v>1.5365999999999999E-2</v>
      </c>
      <c r="E13" s="1">
        <f t="shared" si="0"/>
        <v>260.31498112716389</v>
      </c>
      <c r="F13" s="1">
        <f t="shared" si="1"/>
        <v>98.506314507340193</v>
      </c>
      <c r="G13" s="3">
        <v>0.287219</v>
      </c>
      <c r="H13" s="1">
        <f t="shared" si="2"/>
        <v>6.9633276350102182</v>
      </c>
    </row>
    <row r="14" spans="2:8" ht="15" thickBot="1" x14ac:dyDescent="0.25">
      <c r="B14" s="3">
        <v>1.3957000000000001E-2</v>
      </c>
      <c r="C14" s="1">
        <f t="shared" si="0"/>
        <v>286.59454037400587</v>
      </c>
      <c r="D14" s="3">
        <v>1.4478E-2</v>
      </c>
      <c r="E14" s="1">
        <f t="shared" si="0"/>
        <v>276.2812543168946</v>
      </c>
      <c r="F14" s="1">
        <f t="shared" si="1"/>
        <v>103.73289388837142</v>
      </c>
      <c r="G14" s="3">
        <v>0.28764899999999999</v>
      </c>
      <c r="H14" s="1">
        <f t="shared" si="2"/>
        <v>6.9529183136391923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6BE3-7A76-48B5-BB41-4BBB20EA330F}">
  <dimension ref="A1:I15"/>
  <sheetViews>
    <sheetView workbookViewId="0">
      <selection activeCell="H21" sqref="H21"/>
    </sheetView>
  </sheetViews>
  <sheetFormatPr defaultColWidth="8.875" defaultRowHeight="14.25" x14ac:dyDescent="0.2"/>
  <cols>
    <col min="1" max="1" width="9" customWidth="1"/>
    <col min="2" max="2" width="8.875" style="8"/>
    <col min="3" max="3" width="9.5" style="8" bestFit="1" customWidth="1"/>
    <col min="4" max="5" width="8.875" style="8"/>
    <col min="6" max="6" width="10.625" style="8" bestFit="1" customWidth="1"/>
    <col min="7" max="7" width="13" style="8" customWidth="1"/>
    <col min="8" max="8" width="10.5" style="8" bestFit="1" customWidth="1"/>
    <col min="9" max="16384" width="8.875" style="8"/>
  </cols>
  <sheetData>
    <row r="1" spans="1:9" ht="13.9" customHeight="1" thickBot="1" x14ac:dyDescent="0.25">
      <c r="B1" s="4"/>
      <c r="C1" s="4" t="s">
        <v>0</v>
      </c>
      <c r="D1" s="4"/>
      <c r="E1" s="4" t="s">
        <v>1</v>
      </c>
      <c r="F1" s="4"/>
      <c r="G1" s="4" t="s">
        <v>2</v>
      </c>
    </row>
    <row r="2" spans="1:9" ht="15" thickBot="1" x14ac:dyDescent="0.25">
      <c r="A2">
        <f>16*1024</f>
        <v>16384</v>
      </c>
      <c r="B2" s="1">
        <v>200</v>
      </c>
      <c r="C2" s="1">
        <v>1923</v>
      </c>
      <c r="D2" s="1">
        <f>B2+C2</f>
        <v>2123</v>
      </c>
      <c r="E2" s="1">
        <v>10061</v>
      </c>
      <c r="F2" s="1">
        <f>E2/D2</f>
        <v>4.7390485162505884</v>
      </c>
      <c r="G2" s="1">
        <v>1</v>
      </c>
      <c r="H2" s="8">
        <f>G2*4*1024*1024</f>
        <v>4194304</v>
      </c>
      <c r="I2" s="8">
        <f>H2/D2</f>
        <v>1975.6495525200189</v>
      </c>
    </row>
    <row r="3" spans="1:9" ht="15" thickBot="1" x14ac:dyDescent="0.25">
      <c r="A3">
        <f>A2*2</f>
        <v>32768</v>
      </c>
      <c r="B3" s="1">
        <v>360</v>
      </c>
      <c r="C3" s="1">
        <v>3251</v>
      </c>
      <c r="D3" s="1">
        <f t="shared" ref="D3:D14" si="0">B3+C3</f>
        <v>3611</v>
      </c>
      <c r="E3" s="1">
        <v>12528</v>
      </c>
      <c r="F3" s="1">
        <f t="shared" ref="F3:F14" si="1">E3/D3</f>
        <v>3.4693990584325674</v>
      </c>
      <c r="G3" s="1">
        <v>1</v>
      </c>
      <c r="H3" s="8">
        <f t="shared" ref="H3:H13" si="2">G3*4*1024*1024</f>
        <v>4194304</v>
      </c>
      <c r="I3" s="8">
        <f t="shared" ref="I3:I13" si="3">H3/D3</f>
        <v>1161.5353087787316</v>
      </c>
    </row>
    <row r="4" spans="1:9" ht="15" thickBot="1" x14ac:dyDescent="0.25">
      <c r="A4">
        <f t="shared" ref="A4:A14" si="4">A3*2</f>
        <v>65536</v>
      </c>
      <c r="B4" s="1">
        <v>640</v>
      </c>
      <c r="C4" s="1">
        <v>5695</v>
      </c>
      <c r="D4" s="1">
        <f t="shared" si="0"/>
        <v>6335</v>
      </c>
      <c r="E4" s="1">
        <v>31447</v>
      </c>
      <c r="F4" s="1">
        <f t="shared" si="1"/>
        <v>4.9640094711917913</v>
      </c>
      <c r="G4" s="1">
        <v>1</v>
      </c>
      <c r="H4" s="8">
        <f t="shared" si="2"/>
        <v>4194304</v>
      </c>
      <c r="I4" s="8">
        <f t="shared" si="3"/>
        <v>662.08429360694549</v>
      </c>
    </row>
    <row r="5" spans="1:9" ht="15" thickBot="1" x14ac:dyDescent="0.25">
      <c r="A5">
        <f t="shared" si="4"/>
        <v>131072</v>
      </c>
      <c r="B5" s="1">
        <v>1440</v>
      </c>
      <c r="C5" s="1">
        <v>10982</v>
      </c>
      <c r="D5" s="1">
        <f t="shared" si="0"/>
        <v>12422</v>
      </c>
      <c r="E5" s="1">
        <v>47073</v>
      </c>
      <c r="F5" s="1">
        <f t="shared" si="1"/>
        <v>3.7894863951054583</v>
      </c>
      <c r="G5" s="1">
        <v>1</v>
      </c>
      <c r="H5" s="8">
        <f t="shared" si="2"/>
        <v>4194304</v>
      </c>
      <c r="I5" s="8">
        <f t="shared" si="3"/>
        <v>337.65126388665271</v>
      </c>
    </row>
    <row r="6" spans="1:9" ht="15" thickBot="1" x14ac:dyDescent="0.25">
      <c r="A6">
        <f t="shared" si="4"/>
        <v>262144</v>
      </c>
      <c r="B6" s="1">
        <v>2600</v>
      </c>
      <c r="C6" s="1">
        <v>41849</v>
      </c>
      <c r="D6" s="1">
        <f t="shared" si="0"/>
        <v>44449</v>
      </c>
      <c r="E6" s="1">
        <v>137050</v>
      </c>
      <c r="F6" s="1">
        <f t="shared" si="1"/>
        <v>3.083308960831515</v>
      </c>
      <c r="G6" s="1">
        <v>1</v>
      </c>
      <c r="H6" s="8">
        <f t="shared" si="2"/>
        <v>4194304</v>
      </c>
      <c r="I6" s="8">
        <f t="shared" si="3"/>
        <v>94.36216787779253</v>
      </c>
    </row>
    <row r="7" spans="1:9" ht="15" thickBot="1" x14ac:dyDescent="0.25">
      <c r="A7">
        <f t="shared" si="4"/>
        <v>524288</v>
      </c>
      <c r="B7" s="1">
        <v>5360</v>
      </c>
      <c r="C7" s="1">
        <v>94765</v>
      </c>
      <c r="D7" s="1">
        <f t="shared" si="0"/>
        <v>100125</v>
      </c>
      <c r="E7" s="1">
        <v>237648</v>
      </c>
      <c r="F7" s="1">
        <f t="shared" si="1"/>
        <v>2.3735131086142323</v>
      </c>
      <c r="G7" s="1">
        <v>1</v>
      </c>
      <c r="H7" s="8">
        <f t="shared" si="2"/>
        <v>4194304</v>
      </c>
      <c r="I7" s="8">
        <f t="shared" si="3"/>
        <v>41.890676654182272</v>
      </c>
    </row>
    <row r="8" spans="1:9" ht="15" thickBot="1" x14ac:dyDescent="0.25">
      <c r="A8">
        <f t="shared" si="4"/>
        <v>1048576</v>
      </c>
      <c r="B8" s="1">
        <v>10920</v>
      </c>
      <c r="C8" s="1">
        <v>265819</v>
      </c>
      <c r="D8" s="1">
        <f t="shared" si="0"/>
        <v>276739</v>
      </c>
      <c r="E8" s="1">
        <v>523066</v>
      </c>
      <c r="F8" s="1">
        <f t="shared" si="1"/>
        <v>1.8901058397985104</v>
      </c>
      <c r="G8" s="1">
        <v>1</v>
      </c>
      <c r="H8" s="8">
        <f t="shared" si="2"/>
        <v>4194304</v>
      </c>
      <c r="I8" s="8">
        <f t="shared" si="3"/>
        <v>15.156172422390773</v>
      </c>
    </row>
    <row r="9" spans="1:9" ht="15" thickBot="1" x14ac:dyDescent="0.25">
      <c r="A9">
        <f t="shared" si="4"/>
        <v>2097152</v>
      </c>
      <c r="B9" s="1">
        <v>21640</v>
      </c>
      <c r="C9" s="1">
        <v>453980</v>
      </c>
      <c r="D9" s="1">
        <f t="shared" si="0"/>
        <v>475620</v>
      </c>
      <c r="E9" s="1">
        <v>928882</v>
      </c>
      <c r="F9" s="1">
        <f t="shared" si="1"/>
        <v>1.9529918842773644</v>
      </c>
      <c r="G9" s="1">
        <v>1</v>
      </c>
      <c r="H9" s="8">
        <f t="shared" si="2"/>
        <v>4194304</v>
      </c>
      <c r="I9" s="8">
        <f t="shared" si="3"/>
        <v>8.8186030864976246</v>
      </c>
    </row>
    <row r="10" spans="1:9" ht="15" thickBot="1" x14ac:dyDescent="0.25">
      <c r="A10">
        <f t="shared" si="4"/>
        <v>4194304</v>
      </c>
      <c r="B10" s="1">
        <v>43320</v>
      </c>
      <c r="C10" s="1">
        <v>1020558</v>
      </c>
      <c r="D10" s="1">
        <f t="shared" si="0"/>
        <v>1063878</v>
      </c>
      <c r="E10" s="1">
        <v>1907251</v>
      </c>
      <c r="F10" s="1">
        <f t="shared" si="1"/>
        <v>1.7927346932637014</v>
      </c>
      <c r="G10" s="1">
        <v>2</v>
      </c>
      <c r="H10" s="8">
        <f t="shared" si="2"/>
        <v>8388608</v>
      </c>
      <c r="I10" s="8">
        <f t="shared" si="3"/>
        <v>7.8849341747831989</v>
      </c>
    </row>
    <row r="11" spans="1:9" ht="15" thickBot="1" x14ac:dyDescent="0.25">
      <c r="A11">
        <f t="shared" si="4"/>
        <v>8388608</v>
      </c>
      <c r="B11" s="1">
        <v>86160</v>
      </c>
      <c r="C11" s="1">
        <v>1602838</v>
      </c>
      <c r="D11" s="1">
        <f t="shared" si="0"/>
        <v>1688998</v>
      </c>
      <c r="E11" s="1">
        <v>3744664</v>
      </c>
      <c r="F11" s="1">
        <f t="shared" si="1"/>
        <v>2.2170920273440231</v>
      </c>
      <c r="G11" s="1">
        <v>3</v>
      </c>
      <c r="H11" s="8">
        <f t="shared" si="2"/>
        <v>12582912</v>
      </c>
      <c r="I11" s="8">
        <f t="shared" si="3"/>
        <v>7.4499271165507599</v>
      </c>
    </row>
    <row r="12" spans="1:9" ht="15" thickBot="1" x14ac:dyDescent="0.25">
      <c r="A12">
        <f t="shared" si="4"/>
        <v>16777216</v>
      </c>
      <c r="B12" s="1">
        <v>172000</v>
      </c>
      <c r="C12" s="1">
        <v>3441815</v>
      </c>
      <c r="D12" s="1">
        <f t="shared" si="0"/>
        <v>3613815</v>
      </c>
      <c r="E12" s="1">
        <v>7535613</v>
      </c>
      <c r="F12" s="1">
        <f t="shared" si="1"/>
        <v>2.085223787050527</v>
      </c>
      <c r="G12" s="1">
        <v>6</v>
      </c>
      <c r="H12" s="8">
        <f t="shared" si="2"/>
        <v>25165824</v>
      </c>
      <c r="I12" s="8">
        <f t="shared" si="3"/>
        <v>6.96378314883302</v>
      </c>
    </row>
    <row r="13" spans="1:9" ht="15" thickBot="1" x14ac:dyDescent="0.25">
      <c r="A13">
        <f t="shared" si="4"/>
        <v>33554432</v>
      </c>
      <c r="B13" s="1">
        <v>344960</v>
      </c>
      <c r="C13" s="1">
        <v>6740821</v>
      </c>
      <c r="D13" s="1">
        <f t="shared" si="0"/>
        <v>7085781</v>
      </c>
      <c r="E13" s="1">
        <v>15133633</v>
      </c>
      <c r="F13" s="1">
        <f t="shared" si="1"/>
        <v>2.1357748708293411</v>
      </c>
      <c r="G13" s="1">
        <v>11</v>
      </c>
      <c r="H13" s="8">
        <f t="shared" si="2"/>
        <v>46137344</v>
      </c>
      <c r="I13" s="8">
        <f t="shared" si="3"/>
        <v>6.5112574040885542</v>
      </c>
    </row>
    <row r="14" spans="1:9" ht="15" thickBot="1" x14ac:dyDescent="0.25">
      <c r="A14">
        <f t="shared" si="4"/>
        <v>67108864</v>
      </c>
      <c r="B14" s="4">
        <v>685040</v>
      </c>
      <c r="C14" s="4">
        <v>14231736</v>
      </c>
      <c r="D14" s="1">
        <f t="shared" si="0"/>
        <v>14916776</v>
      </c>
      <c r="E14" s="4">
        <v>30639526</v>
      </c>
      <c r="F14" s="1">
        <f t="shared" si="1"/>
        <v>2.0540313805074235</v>
      </c>
      <c r="G14" s="5"/>
    </row>
    <row r="15" spans="1:9" ht="15" thickBot="1" x14ac:dyDescent="0.25">
      <c r="B15" s="6"/>
      <c r="C15" s="6"/>
      <c r="D15" s="6"/>
      <c r="E15" s="6"/>
      <c r="F15" s="6"/>
      <c r="G15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0E09-C1CC-42D1-8084-20D12512AB36}">
  <dimension ref="A1:G14"/>
  <sheetViews>
    <sheetView workbookViewId="0">
      <selection activeCell="A12" sqref="A12"/>
    </sheetView>
  </sheetViews>
  <sheetFormatPr defaultRowHeight="14.25" x14ac:dyDescent="0.2"/>
  <sheetData>
    <row r="1" spans="1:7" s="8" customFormat="1" ht="13.9" customHeight="1" thickBot="1" x14ac:dyDescent="0.25">
      <c r="A1"/>
      <c r="B1" s="4"/>
      <c r="C1" s="4" t="s">
        <v>0</v>
      </c>
      <c r="D1" s="4"/>
      <c r="E1" s="4" t="s">
        <v>1</v>
      </c>
      <c r="F1" s="4"/>
      <c r="G1" s="4" t="s">
        <v>2</v>
      </c>
    </row>
    <row r="2" spans="1:7" ht="15" thickBot="1" x14ac:dyDescent="0.25">
      <c r="B2" s="3">
        <v>43000</v>
      </c>
      <c r="C2" s="3">
        <v>226133</v>
      </c>
      <c r="D2">
        <f>B2+C2</f>
        <v>269133</v>
      </c>
      <c r="E2" s="2">
        <v>471825</v>
      </c>
      <c r="F2">
        <f>E2/D2</f>
        <v>1.753129493596103</v>
      </c>
    </row>
    <row r="3" spans="1:7" ht="15" thickBot="1" x14ac:dyDescent="0.25">
      <c r="B3" s="3">
        <v>42760</v>
      </c>
      <c r="C3" s="3">
        <v>396795</v>
      </c>
      <c r="D3">
        <f t="shared" ref="D3:D14" si="0">B3+C3</f>
        <v>439555</v>
      </c>
      <c r="E3" s="2">
        <v>1073751</v>
      </c>
      <c r="F3">
        <f t="shared" ref="F3:F14" si="1">E3/D3</f>
        <v>2.4428137548202158</v>
      </c>
      <c r="G3">
        <f>1-D3/E3</f>
        <v>0.59063600406425698</v>
      </c>
    </row>
    <row r="4" spans="1:7" ht="15" thickBot="1" x14ac:dyDescent="0.25">
      <c r="B4" s="3">
        <v>43040</v>
      </c>
      <c r="C4" s="3">
        <v>938287</v>
      </c>
      <c r="D4">
        <f t="shared" si="0"/>
        <v>981327</v>
      </c>
      <c r="E4" s="2">
        <v>1989785</v>
      </c>
      <c r="F4">
        <f t="shared" si="1"/>
        <v>2.0276472572343369</v>
      </c>
    </row>
    <row r="5" spans="1:7" ht="15" thickBot="1" x14ac:dyDescent="0.25">
      <c r="B5" s="3">
        <v>42240</v>
      </c>
      <c r="C5" s="3">
        <v>1303899</v>
      </c>
      <c r="D5">
        <f t="shared" si="0"/>
        <v>1346139</v>
      </c>
      <c r="E5" s="2">
        <v>2517796</v>
      </c>
      <c r="F5">
        <f t="shared" si="1"/>
        <v>1.8703833705137434</v>
      </c>
    </row>
    <row r="6" spans="1:7" ht="15" thickBot="1" x14ac:dyDescent="0.25">
      <c r="B6" s="3">
        <v>43720</v>
      </c>
      <c r="C6" s="3">
        <v>1789004</v>
      </c>
      <c r="D6">
        <f t="shared" si="0"/>
        <v>1832724</v>
      </c>
      <c r="E6" s="2">
        <v>2951566</v>
      </c>
      <c r="F6">
        <f t="shared" si="1"/>
        <v>1.6104803560165089</v>
      </c>
    </row>
    <row r="7" spans="1:7" ht="15" thickBot="1" x14ac:dyDescent="0.25">
      <c r="B7" s="3">
        <v>42880</v>
      </c>
      <c r="C7" s="3">
        <v>2279688</v>
      </c>
      <c r="D7">
        <f t="shared" si="0"/>
        <v>2322568</v>
      </c>
      <c r="E7" s="2">
        <v>3344926</v>
      </c>
      <c r="F7">
        <f t="shared" si="1"/>
        <v>1.4401843132257053</v>
      </c>
    </row>
    <row r="8" spans="1:7" ht="15" thickBot="1" x14ac:dyDescent="0.25">
      <c r="B8" s="3">
        <v>43040</v>
      </c>
      <c r="C8" s="3">
        <v>2655395</v>
      </c>
      <c r="D8">
        <f t="shared" si="0"/>
        <v>2698435</v>
      </c>
      <c r="E8" s="2">
        <v>3555203</v>
      </c>
      <c r="F8">
        <f t="shared" si="1"/>
        <v>1.3175055170867558</v>
      </c>
    </row>
    <row r="9" spans="1:7" ht="15" thickBot="1" x14ac:dyDescent="0.25">
      <c r="B9" s="3">
        <v>43200</v>
      </c>
      <c r="C9" s="3">
        <v>3160468</v>
      </c>
      <c r="D9">
        <f t="shared" si="0"/>
        <v>3203668</v>
      </c>
      <c r="E9" s="2">
        <v>3788959</v>
      </c>
      <c r="F9">
        <f t="shared" si="1"/>
        <v>1.1826940244744462</v>
      </c>
    </row>
    <row r="10" spans="1:7" ht="15" thickBot="1" x14ac:dyDescent="0.25">
      <c r="B10" s="3">
        <v>42560</v>
      </c>
      <c r="C10" s="3">
        <v>3406556</v>
      </c>
      <c r="D10">
        <f t="shared" si="0"/>
        <v>3449116</v>
      </c>
      <c r="E10" s="2">
        <v>3878277</v>
      </c>
      <c r="F10">
        <f t="shared" si="1"/>
        <v>1.1244263747580538</v>
      </c>
    </row>
    <row r="11" spans="1:7" ht="15" thickBot="1" x14ac:dyDescent="0.25">
      <c r="B11" s="3">
        <v>43080</v>
      </c>
      <c r="C11" s="3">
        <v>3751865</v>
      </c>
      <c r="D11">
        <f t="shared" si="0"/>
        <v>3794945</v>
      </c>
      <c r="E11" s="2">
        <v>3998815</v>
      </c>
      <c r="F11">
        <f t="shared" si="1"/>
        <v>1.0537214636839269</v>
      </c>
    </row>
    <row r="12" spans="1:7" ht="15" thickBot="1" x14ac:dyDescent="0.25">
      <c r="B12" s="3">
        <v>42840</v>
      </c>
      <c r="C12" s="3">
        <v>3772701</v>
      </c>
      <c r="D12">
        <f t="shared" si="0"/>
        <v>3815541</v>
      </c>
      <c r="E12" s="2">
        <v>4044237</v>
      </c>
      <c r="F12">
        <f t="shared" si="1"/>
        <v>1.0599380271369119</v>
      </c>
    </row>
    <row r="13" spans="1:7" ht="15" thickBot="1" x14ac:dyDescent="0.25">
      <c r="B13" s="3">
        <v>43280</v>
      </c>
      <c r="C13" s="3">
        <v>4031488</v>
      </c>
      <c r="D13">
        <f t="shared" si="0"/>
        <v>4074768</v>
      </c>
      <c r="E13" s="2">
        <v>4141802</v>
      </c>
      <c r="F13">
        <f t="shared" si="1"/>
        <v>1.016450997946386</v>
      </c>
    </row>
    <row r="14" spans="1:7" ht="15" thickBot="1" x14ac:dyDescent="0.25">
      <c r="B14" s="3">
        <v>42000</v>
      </c>
      <c r="C14" s="3">
        <v>4154564</v>
      </c>
      <c r="D14">
        <f t="shared" si="0"/>
        <v>4196564</v>
      </c>
      <c r="E14" s="2">
        <v>4178616</v>
      </c>
      <c r="F14">
        <f t="shared" si="1"/>
        <v>0.99572316781061843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4A8A-F4E5-4832-B19D-D6B70DD7AE5F}">
  <dimension ref="A1:H14"/>
  <sheetViews>
    <sheetView tabSelected="1" workbookViewId="0">
      <selection activeCell="A10" sqref="A10"/>
    </sheetView>
  </sheetViews>
  <sheetFormatPr defaultRowHeight="14.25" x14ac:dyDescent="0.2"/>
  <sheetData>
    <row r="1" spans="1:8" s="8" customFormat="1" ht="13.9" customHeight="1" thickBot="1" x14ac:dyDescent="0.25">
      <c r="A1"/>
      <c r="B1" s="4"/>
      <c r="C1" s="4" t="s">
        <v>0</v>
      </c>
      <c r="D1" s="4"/>
      <c r="E1" s="4" t="s">
        <v>1</v>
      </c>
      <c r="F1" s="4"/>
      <c r="G1" s="4"/>
    </row>
    <row r="2" spans="1:8" ht="15" thickBot="1" x14ac:dyDescent="0.25">
      <c r="B2" s="2">
        <v>42240</v>
      </c>
      <c r="C2" s="2">
        <v>4305646</v>
      </c>
      <c r="D2">
        <f>B2+C2</f>
        <v>4347886</v>
      </c>
      <c r="E2" s="2">
        <v>4278064</v>
      </c>
      <c r="F2">
        <f>E2/D2</f>
        <v>0.98394116129079745</v>
      </c>
      <c r="G2">
        <f>AVERAGE(D2:D7)/1024/1024</f>
        <v>4.1240337689717608</v>
      </c>
      <c r="H2">
        <f>AVERAGE(E2:E7)/1024/1024</f>
        <v>4.0789427757263184</v>
      </c>
    </row>
    <row r="3" spans="1:8" ht="15" thickBot="1" x14ac:dyDescent="0.25">
      <c r="B3" s="2">
        <v>43640</v>
      </c>
      <c r="C3" s="2">
        <v>4295912</v>
      </c>
      <c r="D3">
        <f t="shared" ref="D3:D14" si="0">B3+C3</f>
        <v>4339552</v>
      </c>
      <c r="E3" s="2">
        <v>4279264</v>
      </c>
      <c r="F3">
        <f t="shared" ref="F3:F14" si="1">E3/D3</f>
        <v>0.98610732167744508</v>
      </c>
    </row>
    <row r="4" spans="1:8" ht="15" thickBot="1" x14ac:dyDescent="0.25">
      <c r="B4" s="2">
        <v>42680</v>
      </c>
      <c r="C4" s="2">
        <v>4294021</v>
      </c>
      <c r="D4">
        <f t="shared" si="0"/>
        <v>4336701</v>
      </c>
      <c r="E4" s="2">
        <v>4277584</v>
      </c>
      <c r="F4">
        <f t="shared" si="1"/>
        <v>0.98636820938312331</v>
      </c>
    </row>
    <row r="5" spans="1:8" ht="15" thickBot="1" x14ac:dyDescent="0.25">
      <c r="B5" s="2">
        <v>42720</v>
      </c>
      <c r="C5" s="2">
        <v>4294670</v>
      </c>
      <c r="D5">
        <f t="shared" si="0"/>
        <v>4337390</v>
      </c>
      <c r="E5" s="2">
        <v>4277744</v>
      </c>
      <c r="F5">
        <f t="shared" si="1"/>
        <v>0.98624841206347591</v>
      </c>
    </row>
    <row r="6" spans="1:8" ht="15" thickBot="1" x14ac:dyDescent="0.25">
      <c r="B6" s="2">
        <v>43440</v>
      </c>
      <c r="C6" s="2">
        <v>4296621</v>
      </c>
      <c r="D6">
        <f t="shared" si="0"/>
        <v>4340061</v>
      </c>
      <c r="E6" s="2">
        <v>4279024</v>
      </c>
      <c r="F6">
        <f t="shared" si="1"/>
        <v>0.9859363727837005</v>
      </c>
    </row>
    <row r="7" spans="1:8" ht="15" thickBot="1" x14ac:dyDescent="0.25">
      <c r="B7" s="2">
        <v>43120</v>
      </c>
      <c r="C7" s="2">
        <v>4201467</v>
      </c>
      <c r="D7">
        <f t="shared" si="0"/>
        <v>4244587</v>
      </c>
      <c r="E7" s="2">
        <v>4270809</v>
      </c>
      <c r="F7">
        <f t="shared" si="1"/>
        <v>1.0061777506268572</v>
      </c>
    </row>
    <row r="8" spans="1:8" ht="15" thickBot="1" x14ac:dyDescent="0.25">
      <c r="B8" s="2">
        <v>42200</v>
      </c>
      <c r="C8" s="2">
        <v>2460784</v>
      </c>
      <c r="D8">
        <f t="shared" si="0"/>
        <v>2502984</v>
      </c>
      <c r="E8" s="2">
        <v>4076060</v>
      </c>
      <c r="F8">
        <f t="shared" si="1"/>
        <v>1.6284802459784002</v>
      </c>
    </row>
    <row r="9" spans="1:8" ht="15" thickBot="1" x14ac:dyDescent="0.25">
      <c r="B9" s="2">
        <v>43120</v>
      </c>
      <c r="C9" s="2">
        <v>1757846</v>
      </c>
      <c r="D9">
        <f t="shared" si="0"/>
        <v>1800966</v>
      </c>
      <c r="E9" s="2">
        <v>3597956</v>
      </c>
      <c r="F9">
        <f t="shared" si="1"/>
        <v>1.9977922959123049</v>
      </c>
    </row>
    <row r="10" spans="1:8" ht="15" thickBot="1" x14ac:dyDescent="0.25">
      <c r="B10" s="2">
        <v>42720</v>
      </c>
      <c r="C10" s="2">
        <v>1058086</v>
      </c>
      <c r="D10">
        <f t="shared" si="0"/>
        <v>1100806</v>
      </c>
      <c r="E10" s="2">
        <v>2833189</v>
      </c>
      <c r="F10">
        <f t="shared" si="1"/>
        <v>2.5737405137690019</v>
      </c>
    </row>
    <row r="11" spans="1:8" ht="15" thickBot="1" x14ac:dyDescent="0.25">
      <c r="B11" s="2">
        <v>43000</v>
      </c>
      <c r="C11" s="2">
        <v>827068</v>
      </c>
      <c r="D11">
        <f t="shared" si="0"/>
        <v>870068</v>
      </c>
      <c r="E11" s="2">
        <v>1933587</v>
      </c>
      <c r="F11">
        <f t="shared" si="1"/>
        <v>2.2223400929582517</v>
      </c>
    </row>
    <row r="12" spans="1:8" ht="15" thickBot="1" x14ac:dyDescent="0.25">
      <c r="B12" s="2">
        <v>42840</v>
      </c>
      <c r="C12" s="2">
        <v>781427</v>
      </c>
      <c r="D12">
        <f t="shared" si="0"/>
        <v>824267</v>
      </c>
      <c r="E12" s="2">
        <v>1233784</v>
      </c>
      <c r="F12">
        <f t="shared" si="1"/>
        <v>1.4968256644994886</v>
      </c>
    </row>
    <row r="13" spans="1:8" ht="15" thickBot="1" x14ac:dyDescent="0.25">
      <c r="B13" s="2">
        <v>42480</v>
      </c>
      <c r="C13" s="2">
        <v>718842</v>
      </c>
      <c r="D13">
        <f t="shared" si="0"/>
        <v>761322</v>
      </c>
      <c r="E13" s="2">
        <v>837651</v>
      </c>
      <c r="F13">
        <f t="shared" si="1"/>
        <v>1.1002584977184424</v>
      </c>
    </row>
    <row r="14" spans="1:8" ht="15" thickBot="1" x14ac:dyDescent="0.25">
      <c r="B14" s="2">
        <v>42880</v>
      </c>
      <c r="C14" s="2">
        <v>593782</v>
      </c>
      <c r="D14">
        <f t="shared" si="0"/>
        <v>636662</v>
      </c>
      <c r="E14" s="2">
        <v>596731</v>
      </c>
      <c r="F14">
        <f t="shared" si="1"/>
        <v>0.93728069210978515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size</vt:lpstr>
      <vt:lpstr>amount</vt:lpstr>
      <vt:lpstr>length</vt:lpstr>
      <vt:lpstr>Bandwidth-size</vt:lpstr>
      <vt:lpstr>amount-Bandwidth</vt:lpstr>
      <vt:lpstr>length-bandwidth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2024-10-13T09:58:38Z</dcterms:modified>
</cp:coreProperties>
</file>