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uangzijing/Desktop/3nd Semester in SIT/CS513/"/>
    </mc:Choice>
  </mc:AlternateContent>
  <bookViews>
    <workbookView xWindow="0" yWindow="0" windowWidth="13920" windowHeight="16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H18" i="1"/>
  <c r="H50" i="1"/>
  <c r="J50" i="1"/>
  <c r="H51" i="1"/>
  <c r="J51" i="1"/>
  <c r="H52" i="1"/>
  <c r="J52" i="1"/>
  <c r="H47" i="1"/>
  <c r="J47" i="1"/>
  <c r="H48" i="1"/>
  <c r="J48" i="1"/>
  <c r="D49" i="1"/>
  <c r="E49" i="1"/>
  <c r="H49" i="1"/>
  <c r="G49" i="1"/>
  <c r="F50" i="1"/>
  <c r="G50" i="1"/>
  <c r="F51" i="1"/>
  <c r="G51" i="1"/>
  <c r="F52" i="1"/>
  <c r="G52" i="1"/>
  <c r="I49" i="1"/>
  <c r="J49" i="1"/>
  <c r="J18" i="1"/>
  <c r="H19" i="1"/>
  <c r="J19" i="1"/>
  <c r="H20" i="1"/>
  <c r="J20" i="1"/>
  <c r="D21" i="1"/>
  <c r="E21" i="1"/>
  <c r="H21" i="1"/>
  <c r="G21" i="1"/>
  <c r="G22" i="1"/>
  <c r="F23" i="1"/>
  <c r="G23" i="1"/>
  <c r="F24" i="1"/>
  <c r="I21" i="1"/>
  <c r="J21" i="1"/>
  <c r="H22" i="1"/>
  <c r="J22" i="1"/>
  <c r="H23" i="1"/>
  <c r="J23" i="1"/>
  <c r="H24" i="1"/>
  <c r="J24" i="1"/>
  <c r="D25" i="1"/>
  <c r="E25" i="1"/>
  <c r="H25" i="1"/>
  <c r="G25" i="1"/>
  <c r="F26" i="1"/>
  <c r="G26" i="1"/>
  <c r="F27" i="1"/>
  <c r="G27" i="1"/>
  <c r="G28" i="1"/>
  <c r="I25" i="1"/>
  <c r="J25" i="1"/>
  <c r="H26" i="1"/>
  <c r="J26" i="1"/>
  <c r="H27" i="1"/>
  <c r="J27" i="1"/>
  <c r="H28" i="1"/>
  <c r="J28" i="1"/>
  <c r="D29" i="1"/>
  <c r="E29" i="1"/>
  <c r="H29" i="1"/>
  <c r="F29" i="1"/>
  <c r="G29" i="1"/>
  <c r="F30" i="1"/>
  <c r="G30" i="1"/>
  <c r="G31" i="1"/>
  <c r="G32" i="1"/>
  <c r="I29" i="1"/>
  <c r="J29" i="1"/>
  <c r="H30" i="1"/>
  <c r="J30" i="1"/>
  <c r="H31" i="1"/>
  <c r="J31" i="1"/>
  <c r="H32" i="1"/>
  <c r="J32" i="1"/>
  <c r="D33" i="1"/>
  <c r="E33" i="1"/>
  <c r="H33" i="1"/>
  <c r="G33" i="1"/>
  <c r="F34" i="1"/>
  <c r="G34" i="1"/>
  <c r="F35" i="1"/>
  <c r="G35" i="1"/>
  <c r="F36" i="1"/>
  <c r="I33" i="1"/>
  <c r="J33" i="1"/>
  <c r="H34" i="1"/>
  <c r="J34" i="1"/>
  <c r="H35" i="1"/>
  <c r="J35" i="1"/>
  <c r="H36" i="1"/>
  <c r="J36" i="1"/>
  <c r="D37" i="1"/>
  <c r="E37" i="1"/>
  <c r="H37" i="1"/>
  <c r="F37" i="1"/>
  <c r="F38" i="1"/>
  <c r="G38" i="1"/>
  <c r="F39" i="1"/>
  <c r="G39" i="1"/>
  <c r="G40" i="1"/>
  <c r="I37" i="1"/>
  <c r="J37" i="1"/>
  <c r="H38" i="1"/>
  <c r="J38" i="1"/>
  <c r="H39" i="1"/>
  <c r="J39" i="1"/>
  <c r="H40" i="1"/>
  <c r="J40" i="1"/>
  <c r="D41" i="1"/>
  <c r="E41" i="1"/>
  <c r="H41" i="1"/>
  <c r="F41" i="1"/>
  <c r="F42" i="1"/>
  <c r="G42" i="1"/>
  <c r="F43" i="1"/>
  <c r="G43" i="1"/>
  <c r="G44" i="1"/>
  <c r="I41" i="1"/>
  <c r="J41" i="1"/>
  <c r="H42" i="1"/>
  <c r="J42" i="1"/>
  <c r="H43" i="1"/>
  <c r="J43" i="1"/>
  <c r="H44" i="1"/>
  <c r="J44" i="1"/>
  <c r="D45" i="1"/>
  <c r="E45" i="1"/>
  <c r="H45" i="1"/>
  <c r="G45" i="1"/>
  <c r="F46" i="1"/>
  <c r="G46" i="1"/>
  <c r="F47" i="1"/>
  <c r="G47" i="1"/>
  <c r="F48" i="1"/>
  <c r="G48" i="1"/>
  <c r="I45" i="1"/>
  <c r="J45" i="1"/>
  <c r="H46" i="1"/>
  <c r="J46" i="1"/>
  <c r="D17" i="1"/>
  <c r="E17" i="1"/>
  <c r="H17" i="1"/>
  <c r="F17" i="1"/>
  <c r="G17" i="1"/>
  <c r="F18" i="1"/>
  <c r="G18" i="1"/>
  <c r="F19" i="1"/>
  <c r="G19" i="1"/>
  <c r="G20" i="1"/>
  <c r="I17" i="1"/>
  <c r="J17" i="1"/>
</calcChain>
</file>

<file path=xl/sharedStrings.xml><?xml version="1.0" encoding="utf-8"?>
<sst xmlns="http://schemas.openxmlformats.org/spreadsheetml/2006/main" count="31" uniqueCount="31">
  <si>
    <t>Candidate Split</t>
    <phoneticPr fontId="4" type="noConversion"/>
  </si>
  <si>
    <t>Left Child Node, tL</t>
    <phoneticPr fontId="4" type="noConversion"/>
  </si>
  <si>
    <t>Right Child Node, tR</t>
    <phoneticPr fontId="4" type="noConversion"/>
  </si>
  <si>
    <t>gender = female</t>
    <phoneticPr fontId="4" type="noConversion"/>
  </si>
  <si>
    <t>gender = male</t>
    <phoneticPr fontId="4" type="noConversion"/>
  </si>
  <si>
    <t>age ∈ {0-30}</t>
    <phoneticPr fontId="4" type="noConversion"/>
  </si>
  <si>
    <t>age ∈ {31-40}</t>
    <phoneticPr fontId="4" type="noConversion"/>
  </si>
  <si>
    <t>gender = male</t>
    <phoneticPr fontId="4" type="noConversion"/>
  </si>
  <si>
    <t>gender = female</t>
    <phoneticPr fontId="4" type="noConversion"/>
  </si>
  <si>
    <t>age ∈ {0-30, above 40}</t>
    <phoneticPr fontId="4" type="noConversion"/>
  </si>
  <si>
    <t>age ∈ {above 40}</t>
    <phoneticPr fontId="4" type="noConversion"/>
  </si>
  <si>
    <t>age ∈ {0-30, 31-40}</t>
    <phoneticPr fontId="4" type="noConversion"/>
  </si>
  <si>
    <t>age ∈ {31-40, above 40}</t>
    <phoneticPr fontId="4" type="noConversion"/>
  </si>
  <si>
    <t>occupation = Service</t>
    <phoneticPr fontId="4" type="noConversion"/>
  </si>
  <si>
    <t>occupation = Management</t>
    <phoneticPr fontId="4" type="noConversion"/>
  </si>
  <si>
    <t>occupation = Sales</t>
    <phoneticPr fontId="4" type="noConversion"/>
  </si>
  <si>
    <t>occupation = Staff</t>
    <phoneticPr fontId="4" type="noConversion"/>
  </si>
  <si>
    <t>occupation ∈ {Management, Sales, Staff}</t>
    <phoneticPr fontId="4" type="noConversion"/>
  </si>
  <si>
    <t>occupation ∈ {Service, Sales, Staff}</t>
    <phoneticPr fontId="4" type="noConversion"/>
  </si>
  <si>
    <t>occupation ∈ {Service, Management, Staff}</t>
    <phoneticPr fontId="4" type="noConversion"/>
  </si>
  <si>
    <t>occupation ∈ {Service, Management, Sales}</t>
    <phoneticPr fontId="4" type="noConversion"/>
  </si>
  <si>
    <t>Split</t>
  </si>
  <si>
    <t>PL</t>
  </si>
  <si>
    <t>PR</t>
  </si>
  <si>
    <t>P( j |tL )</t>
  </si>
  <si>
    <t>P( j |tR)</t>
  </si>
  <si>
    <t>Q(s|t)</t>
  </si>
  <si>
    <t>Level</t>
    <phoneticPr fontId="4" type="noConversion"/>
  </si>
  <si>
    <t>)</t>
    <phoneticPr fontId="4" type="noConversion"/>
  </si>
  <si>
    <t>Φ(s|t)</t>
  </si>
  <si>
    <t>2PL PR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</si>
</sst>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7" formatCode="_(* #,##0.000_);_(* \(#,##0.000\);_(* &quot;-&quot;??_);_(@_)"/>
    <numFmt numFmtId="178" formatCode="_(* #,##0.000_);_(* \(#,##0.000\);_(* &quot;-&quot;???_);_(@_)"/>
    <numFmt numFmtId="186" formatCode="0.000"/>
    <numFmt numFmtId="187" formatCode="0.000_ "/>
  </numFmts>
  <fonts count="6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5" fillId="0" borderId="0" xfId="0" applyFont="1"/>
    <xf numFmtId="0" fontId="0" fillId="0" borderId="0" xfId="0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0" fillId="0" borderId="2" xfId="0" applyBorder="1"/>
    <xf numFmtId="177" fontId="0" fillId="0" borderId="2" xfId="1" applyNumberFormat="1" applyFont="1" applyBorder="1"/>
    <xf numFmtId="177" fontId="0" fillId="0" borderId="2" xfId="0" applyNumberFormat="1" applyBorder="1"/>
    <xf numFmtId="178" fontId="0" fillId="0" borderId="2" xfId="0" applyNumberFormat="1" applyBorder="1"/>
    <xf numFmtId="187" fontId="0" fillId="0" borderId="2" xfId="0" applyNumberFormat="1" applyBorder="1"/>
    <xf numFmtId="177" fontId="3" fillId="2" borderId="2" xfId="0" applyNumberFormat="1" applyFont="1" applyFill="1" applyBorder="1"/>
    <xf numFmtId="186" fontId="0" fillId="0" borderId="2" xfId="1" applyNumberFormat="1" applyFont="1" applyBorder="1"/>
    <xf numFmtId="186" fontId="0" fillId="0" borderId="2" xfId="0" applyNumberFormat="1" applyBorder="1"/>
  </cellXfs>
  <cellStyles count="3">
    <cellStyle name="标题 3" xfId="2" builtinId="18"/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749300</xdr:colOff>
      <xdr:row>5</xdr:row>
      <xdr:rowOff>71966</xdr:rowOff>
    </xdr:from>
    <xdr:to>
      <xdr:col>9</xdr:col>
      <xdr:colOff>922866</xdr:colOff>
      <xdr:row>7</xdr:row>
      <xdr:rowOff>173566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367" y="1087966"/>
          <a:ext cx="3424766" cy="508000"/>
        </a:xfrm>
        <a:prstGeom prst="rect">
          <a:avLst/>
        </a:prstGeom>
      </xdr:spPr>
    </xdr:pic>
    <xdr:clientData/>
  </xdr:twoCellAnchor>
  <xdr:twoCellAnchor editAs="oneCell">
    <xdr:from>
      <xdr:col>6</xdr:col>
      <xdr:colOff>774700</xdr:colOff>
      <xdr:row>8</xdr:row>
      <xdr:rowOff>38100</xdr:rowOff>
    </xdr:from>
    <xdr:to>
      <xdr:col>9</xdr:col>
      <xdr:colOff>12700</xdr:colOff>
      <xdr:row>9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90100" y="1663700"/>
          <a:ext cx="2476500" cy="35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52"/>
  <sheetViews>
    <sheetView tabSelected="1" topLeftCell="A7" zoomScale="69" workbookViewId="0">
      <selection activeCell="F9" sqref="F9"/>
    </sheetView>
  </sheetViews>
  <sheetFormatPr baseColWidth="10" defaultRowHeight="16" x14ac:dyDescent="0.2"/>
  <cols>
    <col min="3" max="3" width="19.83203125" customWidth="1"/>
    <col min="4" max="4" width="25.33203125" customWidth="1"/>
    <col min="5" max="5" width="39.33203125" customWidth="1"/>
    <col min="6" max="6" width="13.5" bestFit="1" customWidth="1"/>
    <col min="9" max="9" width="20.83203125" bestFit="1" customWidth="1"/>
    <col min="10" max="10" width="13.5" customWidth="1"/>
  </cols>
  <sheetData>
    <row r="1" spans="3:11" x14ac:dyDescent="0.2">
      <c r="H1" t="s">
        <v>28</v>
      </c>
    </row>
    <row r="4" spans="3:11" x14ac:dyDescent="0.2">
      <c r="C4" s="2" t="s">
        <v>0</v>
      </c>
      <c r="D4" s="2" t="s">
        <v>1</v>
      </c>
      <c r="E4" s="2" t="s">
        <v>2</v>
      </c>
    </row>
    <row r="5" spans="3:11" x14ac:dyDescent="0.2">
      <c r="C5" s="2">
        <v>1</v>
      </c>
      <c r="D5" s="2" t="s">
        <v>13</v>
      </c>
      <c r="E5" s="2" t="s">
        <v>17</v>
      </c>
    </row>
    <row r="6" spans="3:11" x14ac:dyDescent="0.2">
      <c r="C6" s="2">
        <v>2</v>
      </c>
      <c r="D6" s="2" t="s">
        <v>14</v>
      </c>
      <c r="E6" s="2" t="s">
        <v>18</v>
      </c>
      <c r="I6" s="1"/>
    </row>
    <row r="7" spans="3:11" x14ac:dyDescent="0.2">
      <c r="C7" s="2">
        <v>3</v>
      </c>
      <c r="D7" s="2" t="s">
        <v>15</v>
      </c>
      <c r="E7" s="2" t="s">
        <v>19</v>
      </c>
    </row>
    <row r="8" spans="3:11" x14ac:dyDescent="0.2">
      <c r="C8" s="2">
        <v>4</v>
      </c>
      <c r="D8" s="2" t="s">
        <v>16</v>
      </c>
      <c r="E8" s="2" t="s">
        <v>20</v>
      </c>
    </row>
    <row r="9" spans="3:11" x14ac:dyDescent="0.2">
      <c r="C9" s="2">
        <v>5</v>
      </c>
      <c r="D9" s="2" t="s">
        <v>3</v>
      </c>
      <c r="E9" s="2" t="s">
        <v>4</v>
      </c>
    </row>
    <row r="10" spans="3:11" x14ac:dyDescent="0.2">
      <c r="C10" s="2">
        <v>6</v>
      </c>
      <c r="D10" s="2" t="s">
        <v>7</v>
      </c>
      <c r="E10" s="2" t="s">
        <v>8</v>
      </c>
    </row>
    <row r="11" spans="3:11" x14ac:dyDescent="0.2">
      <c r="C11" s="2">
        <v>7</v>
      </c>
      <c r="D11" s="2" t="s">
        <v>5</v>
      </c>
      <c r="E11" s="2" t="s">
        <v>12</v>
      </c>
    </row>
    <row r="12" spans="3:11" x14ac:dyDescent="0.2">
      <c r="C12" s="2">
        <v>8</v>
      </c>
      <c r="D12" s="2" t="s">
        <v>6</v>
      </c>
      <c r="E12" s="2" t="s">
        <v>9</v>
      </c>
    </row>
    <row r="13" spans="3:11" x14ac:dyDescent="0.2">
      <c r="C13" s="2">
        <v>9</v>
      </c>
      <c r="D13" s="2" t="s">
        <v>10</v>
      </c>
      <c r="E13" s="2" t="s">
        <v>11</v>
      </c>
    </row>
    <row r="16" spans="3:11" x14ac:dyDescent="0.2">
      <c r="C16" s="3" t="s">
        <v>21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30</v>
      </c>
      <c r="I16" s="3" t="s">
        <v>26</v>
      </c>
      <c r="J16" s="3" t="s">
        <v>29</v>
      </c>
      <c r="K16" s="3" t="s">
        <v>27</v>
      </c>
    </row>
    <row r="17" spans="3:11" x14ac:dyDescent="0.2">
      <c r="C17" s="4">
        <v>1</v>
      </c>
      <c r="D17" s="5">
        <f>3/11</f>
        <v>0.27272727272727271</v>
      </c>
      <c r="E17" s="6">
        <f>8/11</f>
        <v>0.72727272727272729</v>
      </c>
      <c r="F17" s="6">
        <f>1/3</f>
        <v>0.33333333333333331</v>
      </c>
      <c r="G17" s="6">
        <f>1/8</f>
        <v>0.125</v>
      </c>
      <c r="H17" s="7">
        <f>2*(D17*E17)</f>
        <v>0.39669421487603301</v>
      </c>
      <c r="I17" s="8">
        <f>ABS(F17-G17)+ABS(F18-G18)+ABS(F19-G19)+ABS(F20-G20)</f>
        <v>0.58333333333333326</v>
      </c>
      <c r="J17" s="6">
        <f>H17*I17</f>
        <v>0.2314049586776859</v>
      </c>
      <c r="K17" s="4">
        <v>1</v>
      </c>
    </row>
    <row r="18" spans="3:11" x14ac:dyDescent="0.2">
      <c r="C18" s="4"/>
      <c r="D18" s="6"/>
      <c r="E18" s="6"/>
      <c r="F18" s="6">
        <f t="shared" ref="F18:F19" si="0">1/3</f>
        <v>0.33333333333333331</v>
      </c>
      <c r="G18" s="6">
        <f>2/8</f>
        <v>0.25</v>
      </c>
      <c r="H18" s="7">
        <f>2*(D18*E18)</f>
        <v>0</v>
      </c>
      <c r="I18" s="8"/>
      <c r="J18" s="6">
        <f>H18*I18</f>
        <v>0</v>
      </c>
      <c r="K18" s="4">
        <v>2</v>
      </c>
    </row>
    <row r="19" spans="3:11" x14ac:dyDescent="0.2">
      <c r="C19" s="4"/>
      <c r="D19" s="6"/>
      <c r="E19" s="6"/>
      <c r="F19" s="6">
        <f t="shared" si="0"/>
        <v>0.33333333333333331</v>
      </c>
      <c r="G19" s="6">
        <f>3/8</f>
        <v>0.375</v>
      </c>
      <c r="H19" s="7">
        <f t="shared" ref="H18:H51" si="1">2*(D19*E19)</f>
        <v>0</v>
      </c>
      <c r="I19" s="8"/>
      <c r="J19" s="6">
        <f>H19*I19</f>
        <v>0</v>
      </c>
      <c r="K19" s="4">
        <v>3</v>
      </c>
    </row>
    <row r="20" spans="3:11" x14ac:dyDescent="0.2">
      <c r="C20" s="4"/>
      <c r="D20" s="6"/>
      <c r="E20" s="6"/>
      <c r="F20" s="10">
        <f>0</f>
        <v>0</v>
      </c>
      <c r="G20" s="6">
        <f>2/8</f>
        <v>0.25</v>
      </c>
      <c r="H20" s="7">
        <f t="shared" si="1"/>
        <v>0</v>
      </c>
      <c r="I20" s="8"/>
      <c r="J20" s="6">
        <f>H20*I20</f>
        <v>0</v>
      </c>
      <c r="K20" s="4">
        <v>4</v>
      </c>
    </row>
    <row r="21" spans="3:11" x14ac:dyDescent="0.2">
      <c r="C21" s="4">
        <v>2</v>
      </c>
      <c r="D21" s="6">
        <f>4/11</f>
        <v>0.36363636363636365</v>
      </c>
      <c r="E21" s="6">
        <f>7/11</f>
        <v>0.63636363636363635</v>
      </c>
      <c r="F21" s="11">
        <v>0</v>
      </c>
      <c r="G21" s="6">
        <f>2/7</f>
        <v>0.2857142857142857</v>
      </c>
      <c r="H21" s="7">
        <f t="shared" si="1"/>
        <v>0.46280991735537191</v>
      </c>
      <c r="I21" s="8">
        <f>ABS(F21-G21)+ABS(F22-G22)+ABS(F23-G23)+ABS(F24-G24)</f>
        <v>1.4285714285714284</v>
      </c>
      <c r="J21" s="9">
        <f>H21*I21</f>
        <v>0.66115702479338834</v>
      </c>
      <c r="K21" s="4">
        <v>1</v>
      </c>
    </row>
    <row r="22" spans="3:11" x14ac:dyDescent="0.2">
      <c r="C22" s="4"/>
      <c r="D22" s="6"/>
      <c r="E22" s="6"/>
      <c r="F22" s="11">
        <v>0</v>
      </c>
      <c r="G22" s="6">
        <f>3/7</f>
        <v>0.42857142857142855</v>
      </c>
      <c r="H22" s="7">
        <f t="shared" si="1"/>
        <v>0</v>
      </c>
      <c r="I22" s="8"/>
      <c r="J22" s="6">
        <f>H22*I22</f>
        <v>0</v>
      </c>
      <c r="K22" s="4">
        <v>2</v>
      </c>
    </row>
    <row r="23" spans="3:11" x14ac:dyDescent="0.2">
      <c r="C23" s="4"/>
      <c r="D23" s="6"/>
      <c r="E23" s="6"/>
      <c r="F23" s="11">
        <f>2/4</f>
        <v>0.5</v>
      </c>
      <c r="G23" s="6">
        <f>2/7</f>
        <v>0.2857142857142857</v>
      </c>
      <c r="H23" s="7">
        <f t="shared" si="1"/>
        <v>0</v>
      </c>
      <c r="I23" s="8"/>
      <c r="J23" s="6">
        <f>H23*I23</f>
        <v>0</v>
      </c>
      <c r="K23" s="4">
        <v>3</v>
      </c>
    </row>
    <row r="24" spans="3:11" x14ac:dyDescent="0.2">
      <c r="C24" s="4"/>
      <c r="D24" s="6"/>
      <c r="E24" s="6"/>
      <c r="F24" s="11">
        <f>2/4</f>
        <v>0.5</v>
      </c>
      <c r="G24" s="6">
        <v>0</v>
      </c>
      <c r="H24" s="7">
        <f t="shared" si="1"/>
        <v>0</v>
      </c>
      <c r="I24" s="8"/>
      <c r="J24" s="6">
        <f>H24*I24</f>
        <v>0</v>
      </c>
      <c r="K24" s="4">
        <v>4</v>
      </c>
    </row>
    <row r="25" spans="3:11" x14ac:dyDescent="0.2">
      <c r="C25" s="4">
        <v>3</v>
      </c>
      <c r="D25" s="6">
        <f>2/11</f>
        <v>0.18181818181818182</v>
      </c>
      <c r="E25" s="6">
        <f>9/11</f>
        <v>0.81818181818181823</v>
      </c>
      <c r="F25" s="11">
        <v>0</v>
      </c>
      <c r="G25" s="6">
        <f>2/9</f>
        <v>0.22222222222222221</v>
      </c>
      <c r="H25" s="7">
        <f t="shared" si="1"/>
        <v>0.2975206611570248</v>
      </c>
      <c r="I25" s="8">
        <f>ABS(F25-G25)+ABS(F26-G26)+ABS(F27-G27)+ABS(F28-G28)</f>
        <v>0.88888888888888895</v>
      </c>
      <c r="J25" s="6">
        <f>H25*I25</f>
        <v>0.26446280991735538</v>
      </c>
      <c r="K25" s="4">
        <v>1</v>
      </c>
    </row>
    <row r="26" spans="3:11" x14ac:dyDescent="0.2">
      <c r="C26" s="4"/>
      <c r="D26" s="6"/>
      <c r="E26" s="6"/>
      <c r="F26" s="11">
        <f>1/2</f>
        <v>0.5</v>
      </c>
      <c r="G26" s="6">
        <f>2/9</f>
        <v>0.22222222222222221</v>
      </c>
      <c r="H26" s="7">
        <f t="shared" si="1"/>
        <v>0</v>
      </c>
      <c r="I26" s="8"/>
      <c r="J26" s="6">
        <f>H26*I26</f>
        <v>0</v>
      </c>
      <c r="K26" s="4">
        <v>2</v>
      </c>
    </row>
    <row r="27" spans="3:11" x14ac:dyDescent="0.2">
      <c r="C27" s="4"/>
      <c r="D27" s="6"/>
      <c r="E27" s="6"/>
      <c r="F27" s="11">
        <f>1/2</f>
        <v>0.5</v>
      </c>
      <c r="G27" s="6">
        <f>3/9</f>
        <v>0.33333333333333331</v>
      </c>
      <c r="H27" s="7">
        <f t="shared" si="1"/>
        <v>0</v>
      </c>
      <c r="I27" s="8"/>
      <c r="J27" s="6">
        <f>H27*I27</f>
        <v>0</v>
      </c>
      <c r="K27" s="4">
        <v>3</v>
      </c>
    </row>
    <row r="28" spans="3:11" x14ac:dyDescent="0.2">
      <c r="C28" s="4"/>
      <c r="D28" s="6"/>
      <c r="E28" s="6"/>
      <c r="F28" s="11">
        <v>0</v>
      </c>
      <c r="G28" s="6">
        <f>2/9</f>
        <v>0.22222222222222221</v>
      </c>
      <c r="H28" s="7">
        <f t="shared" si="1"/>
        <v>0</v>
      </c>
      <c r="I28" s="8"/>
      <c r="J28" s="6">
        <f>H28*I28</f>
        <v>0</v>
      </c>
      <c r="K28" s="4">
        <v>4</v>
      </c>
    </row>
    <row r="29" spans="3:11" x14ac:dyDescent="0.2">
      <c r="C29" s="4">
        <v>4</v>
      </c>
      <c r="D29" s="6">
        <f>2/11</f>
        <v>0.18181818181818182</v>
      </c>
      <c r="E29" s="6">
        <f>9/11</f>
        <v>0.81818181818181823</v>
      </c>
      <c r="F29" s="11">
        <f>1/2</f>
        <v>0.5</v>
      </c>
      <c r="G29" s="6">
        <f>1/9</f>
        <v>0.1111111111111111</v>
      </c>
      <c r="H29" s="7">
        <f t="shared" si="1"/>
        <v>0.2975206611570248</v>
      </c>
      <c r="I29" s="8">
        <f>ABS(F29-G29)+ABS(F30-G30)+ABS(F31-G31)+ABS(F32-G32)</f>
        <v>1.3333333333333335</v>
      </c>
      <c r="J29" s="6">
        <f>H29*I29</f>
        <v>0.39669421487603312</v>
      </c>
      <c r="K29" s="4">
        <v>1</v>
      </c>
    </row>
    <row r="30" spans="3:11" x14ac:dyDescent="0.2">
      <c r="C30" s="4"/>
      <c r="D30" s="6"/>
      <c r="E30" s="6"/>
      <c r="F30" s="11">
        <f>1/2</f>
        <v>0.5</v>
      </c>
      <c r="G30" s="6">
        <f>2/9</f>
        <v>0.22222222222222221</v>
      </c>
      <c r="H30" s="7">
        <f t="shared" si="1"/>
        <v>0</v>
      </c>
      <c r="I30" s="8"/>
      <c r="J30" s="6">
        <f>H30*I30</f>
        <v>0</v>
      </c>
      <c r="K30" s="4">
        <v>2</v>
      </c>
    </row>
    <row r="31" spans="3:11" x14ac:dyDescent="0.2">
      <c r="C31" s="4"/>
      <c r="D31" s="6"/>
      <c r="E31" s="6"/>
      <c r="F31" s="11">
        <v>0</v>
      </c>
      <c r="G31" s="6">
        <f>4/9</f>
        <v>0.44444444444444442</v>
      </c>
      <c r="H31" s="7">
        <f t="shared" si="1"/>
        <v>0</v>
      </c>
      <c r="I31" s="8"/>
      <c r="J31" s="6">
        <f>H31*I31</f>
        <v>0</v>
      </c>
      <c r="K31" s="4">
        <v>3</v>
      </c>
    </row>
    <row r="32" spans="3:11" x14ac:dyDescent="0.2">
      <c r="C32" s="4"/>
      <c r="D32" s="6"/>
      <c r="E32" s="6"/>
      <c r="F32" s="11">
        <v>0</v>
      </c>
      <c r="G32" s="6">
        <f>2/9</f>
        <v>0.22222222222222221</v>
      </c>
      <c r="H32" s="7">
        <f t="shared" si="1"/>
        <v>0</v>
      </c>
      <c r="I32" s="8"/>
      <c r="J32" s="6">
        <f>H32*I32</f>
        <v>0</v>
      </c>
      <c r="K32" s="4">
        <v>4</v>
      </c>
    </row>
    <row r="33" spans="3:11" x14ac:dyDescent="0.2">
      <c r="C33" s="4">
        <v>5</v>
      </c>
      <c r="D33" s="6">
        <f>5/11</f>
        <v>0.45454545454545453</v>
      </c>
      <c r="E33" s="6">
        <f>6/11</f>
        <v>0.54545454545454541</v>
      </c>
      <c r="F33" s="11">
        <v>0</v>
      </c>
      <c r="G33" s="6">
        <f>2/6</f>
        <v>0.33333333333333331</v>
      </c>
      <c r="H33" s="7">
        <f t="shared" si="1"/>
        <v>0.49586776859504128</v>
      </c>
      <c r="I33" s="8">
        <f>ABS(F33-G33)+ABS(F34-G34)+ABS(F35-G35)+ABS(F36-G36)</f>
        <v>0.93333333333333335</v>
      </c>
      <c r="J33" s="6">
        <f>H33*I33</f>
        <v>0.46280991735537186</v>
      </c>
      <c r="K33" s="4">
        <v>1</v>
      </c>
    </row>
    <row r="34" spans="3:11" x14ac:dyDescent="0.2">
      <c r="C34" s="4"/>
      <c r="D34" s="6"/>
      <c r="E34" s="6"/>
      <c r="F34" s="11">
        <f>1/5</f>
        <v>0.2</v>
      </c>
      <c r="G34" s="6">
        <f>2/6</f>
        <v>0.33333333333333331</v>
      </c>
      <c r="H34" s="7">
        <f t="shared" si="1"/>
        <v>0</v>
      </c>
      <c r="I34" s="8"/>
      <c r="J34" s="6">
        <f>H34*I34</f>
        <v>0</v>
      </c>
      <c r="K34" s="4">
        <v>2</v>
      </c>
    </row>
    <row r="35" spans="3:11" x14ac:dyDescent="0.2">
      <c r="C35" s="4"/>
      <c r="D35" s="6"/>
      <c r="E35" s="6"/>
      <c r="F35" s="11">
        <f>2/5</f>
        <v>0.4</v>
      </c>
      <c r="G35" s="6">
        <f>2/6</f>
        <v>0.33333333333333331</v>
      </c>
      <c r="H35" s="7">
        <f t="shared" si="1"/>
        <v>0</v>
      </c>
      <c r="I35" s="8"/>
      <c r="J35" s="6">
        <f>H35*I35</f>
        <v>0</v>
      </c>
      <c r="K35" s="4">
        <v>3</v>
      </c>
    </row>
    <row r="36" spans="3:11" x14ac:dyDescent="0.2">
      <c r="C36" s="4"/>
      <c r="D36" s="6"/>
      <c r="E36" s="6"/>
      <c r="F36" s="11">
        <f>2/5</f>
        <v>0.4</v>
      </c>
      <c r="G36" s="6">
        <v>0</v>
      </c>
      <c r="H36" s="7">
        <f t="shared" si="1"/>
        <v>0</v>
      </c>
      <c r="I36" s="8"/>
      <c r="J36" s="6">
        <f>H36*I36</f>
        <v>0</v>
      </c>
      <c r="K36" s="4">
        <v>4</v>
      </c>
    </row>
    <row r="37" spans="3:11" x14ac:dyDescent="0.2">
      <c r="C37" s="4">
        <v>6</v>
      </c>
      <c r="D37" s="6">
        <f>6/11</f>
        <v>0.54545454545454541</v>
      </c>
      <c r="E37" s="6">
        <f>5/11</f>
        <v>0.45454545454545453</v>
      </c>
      <c r="F37" s="11">
        <f>2/6</f>
        <v>0.33333333333333331</v>
      </c>
      <c r="G37" s="6">
        <v>0</v>
      </c>
      <c r="H37" s="7">
        <f t="shared" si="1"/>
        <v>0.49586776859504128</v>
      </c>
      <c r="I37" s="8">
        <f>ABS(F37-G37)+ABS(F38-G38)+ABS(F39-G39)+ABS(F40-G40)</f>
        <v>0.93333333333333335</v>
      </c>
      <c r="J37" s="6">
        <f>H37*I37</f>
        <v>0.46280991735537186</v>
      </c>
      <c r="K37" s="4">
        <v>1</v>
      </c>
    </row>
    <row r="38" spans="3:11" x14ac:dyDescent="0.2">
      <c r="C38" s="4"/>
      <c r="D38" s="6"/>
      <c r="E38" s="6"/>
      <c r="F38" s="11">
        <f>2/6</f>
        <v>0.33333333333333331</v>
      </c>
      <c r="G38" s="6">
        <f>1/5</f>
        <v>0.2</v>
      </c>
      <c r="H38" s="7">
        <f t="shared" si="1"/>
        <v>0</v>
      </c>
      <c r="I38" s="8"/>
      <c r="J38" s="6">
        <f>H38*I38</f>
        <v>0</v>
      </c>
      <c r="K38" s="4">
        <v>2</v>
      </c>
    </row>
    <row r="39" spans="3:11" x14ac:dyDescent="0.2">
      <c r="C39" s="4"/>
      <c r="D39" s="6"/>
      <c r="E39" s="6"/>
      <c r="F39" s="11">
        <f>2/6</f>
        <v>0.33333333333333331</v>
      </c>
      <c r="G39" s="6">
        <f>2/5</f>
        <v>0.4</v>
      </c>
      <c r="H39" s="7">
        <f t="shared" si="1"/>
        <v>0</v>
      </c>
      <c r="I39" s="8"/>
      <c r="J39" s="6">
        <f>H39*I39</f>
        <v>0</v>
      </c>
      <c r="K39" s="4">
        <v>3</v>
      </c>
    </row>
    <row r="40" spans="3:11" x14ac:dyDescent="0.2">
      <c r="C40" s="4"/>
      <c r="D40" s="6"/>
      <c r="E40" s="6"/>
      <c r="F40" s="11">
        <v>0</v>
      </c>
      <c r="G40" s="6">
        <f>2/5</f>
        <v>0.4</v>
      </c>
      <c r="H40" s="7">
        <f t="shared" si="1"/>
        <v>0</v>
      </c>
      <c r="I40" s="8"/>
      <c r="J40" s="6">
        <f>H40*I40</f>
        <v>0</v>
      </c>
      <c r="K40" s="4">
        <v>4</v>
      </c>
    </row>
    <row r="41" spans="3:11" x14ac:dyDescent="0.2">
      <c r="C41" s="4">
        <v>7</v>
      </c>
      <c r="D41" s="6">
        <f>5/11</f>
        <v>0.45454545454545453</v>
      </c>
      <c r="E41" s="6">
        <f>6/11</f>
        <v>0.54545454545454541</v>
      </c>
      <c r="F41" s="11">
        <f>2/5</f>
        <v>0.4</v>
      </c>
      <c r="G41" s="6">
        <v>0</v>
      </c>
      <c r="H41" s="7">
        <f t="shared" si="1"/>
        <v>0.49586776859504128</v>
      </c>
      <c r="I41" s="8">
        <f>ABS(F41-G41)+ABS(F42-G42)+ABS(F43-G43)+ABS(F44-G44)</f>
        <v>0.93333333333333335</v>
      </c>
      <c r="J41" s="6">
        <f>H41*I41</f>
        <v>0.46280991735537186</v>
      </c>
      <c r="K41" s="4">
        <v>1</v>
      </c>
    </row>
    <row r="42" spans="3:11" x14ac:dyDescent="0.2">
      <c r="C42" s="4"/>
      <c r="D42" s="6"/>
      <c r="E42" s="6"/>
      <c r="F42" s="11">
        <f>1/5</f>
        <v>0.2</v>
      </c>
      <c r="G42" s="6">
        <f>2/6</f>
        <v>0.33333333333333331</v>
      </c>
      <c r="H42" s="7">
        <f t="shared" si="1"/>
        <v>0</v>
      </c>
      <c r="I42" s="8"/>
      <c r="J42" s="6">
        <f>H42*I42</f>
        <v>0</v>
      </c>
      <c r="K42" s="4">
        <v>2</v>
      </c>
    </row>
    <row r="43" spans="3:11" x14ac:dyDescent="0.2">
      <c r="C43" s="4"/>
      <c r="D43" s="6"/>
      <c r="E43" s="6"/>
      <c r="F43" s="11">
        <f>2/5</f>
        <v>0.4</v>
      </c>
      <c r="G43" s="6">
        <f>2/6</f>
        <v>0.33333333333333331</v>
      </c>
      <c r="H43" s="7">
        <f t="shared" si="1"/>
        <v>0</v>
      </c>
      <c r="I43" s="8"/>
      <c r="J43" s="6">
        <f>H43*I43</f>
        <v>0</v>
      </c>
      <c r="K43" s="4">
        <v>3</v>
      </c>
    </row>
    <row r="44" spans="3:11" x14ac:dyDescent="0.2">
      <c r="C44" s="4"/>
      <c r="D44" s="6"/>
      <c r="E44" s="6"/>
      <c r="F44" s="11">
        <v>0</v>
      </c>
      <c r="G44" s="6">
        <f>2/6</f>
        <v>0.33333333333333331</v>
      </c>
      <c r="H44" s="7">
        <f t="shared" si="1"/>
        <v>0</v>
      </c>
      <c r="I44" s="8"/>
      <c r="J44" s="6">
        <f>H44*I44</f>
        <v>0</v>
      </c>
      <c r="K44" s="4">
        <v>4</v>
      </c>
    </row>
    <row r="45" spans="3:11" x14ac:dyDescent="0.2">
      <c r="C45" s="4">
        <v>8</v>
      </c>
      <c r="D45" s="6">
        <f>3/11</f>
        <v>0.27272727272727271</v>
      </c>
      <c r="E45" s="6">
        <f>8/11</f>
        <v>0.72727272727272729</v>
      </c>
      <c r="F45" s="11">
        <v>0</v>
      </c>
      <c r="G45" s="6">
        <f>2/8</f>
        <v>0.25</v>
      </c>
      <c r="H45" s="7">
        <f t="shared" si="1"/>
        <v>0.39669421487603301</v>
      </c>
      <c r="I45" s="8">
        <f>ABS(F45-G45)+ABS(F46-G46)+ABS(F47-G47)+ABS(F48-G48)</f>
        <v>0.58333333333333326</v>
      </c>
      <c r="J45" s="6">
        <f>H45*I45</f>
        <v>0.2314049586776859</v>
      </c>
      <c r="K45" s="4">
        <v>1</v>
      </c>
    </row>
    <row r="46" spans="3:11" x14ac:dyDescent="0.2">
      <c r="C46" s="4"/>
      <c r="D46" s="6"/>
      <c r="E46" s="6"/>
      <c r="F46" s="11">
        <f>1/3</f>
        <v>0.33333333333333331</v>
      </c>
      <c r="G46" s="6">
        <f>2/8</f>
        <v>0.25</v>
      </c>
      <c r="H46" s="7">
        <f t="shared" si="1"/>
        <v>0</v>
      </c>
      <c r="I46" s="8"/>
      <c r="J46" s="6">
        <f>H46*I46</f>
        <v>0</v>
      </c>
      <c r="K46" s="4">
        <v>2</v>
      </c>
    </row>
    <row r="47" spans="3:11" x14ac:dyDescent="0.2">
      <c r="C47" s="4"/>
      <c r="D47" s="6"/>
      <c r="E47" s="6"/>
      <c r="F47" s="11">
        <f>1/3</f>
        <v>0.33333333333333331</v>
      </c>
      <c r="G47" s="6">
        <f>3/8</f>
        <v>0.375</v>
      </c>
      <c r="H47" s="7">
        <f t="shared" si="1"/>
        <v>0</v>
      </c>
      <c r="I47" s="8"/>
      <c r="J47" s="6">
        <f>H47*I47</f>
        <v>0</v>
      </c>
      <c r="K47" s="4">
        <v>3</v>
      </c>
    </row>
    <row r="48" spans="3:11" x14ac:dyDescent="0.2">
      <c r="C48" s="4"/>
      <c r="D48" s="6"/>
      <c r="E48" s="6"/>
      <c r="F48" s="11">
        <f>1/3</f>
        <v>0.33333333333333331</v>
      </c>
      <c r="G48" s="6">
        <f>1/8</f>
        <v>0.125</v>
      </c>
      <c r="H48" s="7">
        <f t="shared" si="1"/>
        <v>0</v>
      </c>
      <c r="I48" s="8"/>
      <c r="J48" s="6">
        <f>H48*I48</f>
        <v>0</v>
      </c>
      <c r="K48" s="4">
        <v>4</v>
      </c>
    </row>
    <row r="49" spans="3:11" x14ac:dyDescent="0.2">
      <c r="C49" s="4">
        <v>9</v>
      </c>
      <c r="D49" s="6">
        <f>3/11</f>
        <v>0.27272727272727271</v>
      </c>
      <c r="E49" s="6">
        <f>8/11</f>
        <v>0.72727272727272729</v>
      </c>
      <c r="F49" s="11">
        <v>0</v>
      </c>
      <c r="G49" s="6">
        <f>2/8</f>
        <v>0.25</v>
      </c>
      <c r="H49" s="7">
        <f t="shared" si="1"/>
        <v>0.39669421487603301</v>
      </c>
      <c r="I49" s="8">
        <f>ABS(F49-G49)+ABS(F50-G50)+ABS(F51-G51)+ABS(F52-G52)</f>
        <v>0.58333333333333326</v>
      </c>
      <c r="J49" s="6">
        <f>H49*I49</f>
        <v>0.2314049586776859</v>
      </c>
      <c r="K49" s="4">
        <v>1</v>
      </c>
    </row>
    <row r="50" spans="3:11" x14ac:dyDescent="0.2">
      <c r="C50" s="4"/>
      <c r="D50" s="6"/>
      <c r="E50" s="6"/>
      <c r="F50" s="11">
        <f>1/3</f>
        <v>0.33333333333333331</v>
      </c>
      <c r="G50" s="6">
        <f>2/8</f>
        <v>0.25</v>
      </c>
      <c r="H50" s="7">
        <f t="shared" si="1"/>
        <v>0</v>
      </c>
      <c r="I50" s="8"/>
      <c r="J50" s="6">
        <f>H50*I50</f>
        <v>0</v>
      </c>
      <c r="K50" s="4">
        <v>2</v>
      </c>
    </row>
    <row r="51" spans="3:11" x14ac:dyDescent="0.2">
      <c r="C51" s="4"/>
      <c r="D51" s="6"/>
      <c r="E51" s="6"/>
      <c r="F51" s="11">
        <f>1/3</f>
        <v>0.33333333333333331</v>
      </c>
      <c r="G51" s="6">
        <f>3/8</f>
        <v>0.375</v>
      </c>
      <c r="H51" s="7">
        <f t="shared" si="1"/>
        <v>0</v>
      </c>
      <c r="I51" s="8"/>
      <c r="J51" s="6">
        <f>H51*I51</f>
        <v>0</v>
      </c>
      <c r="K51" s="4">
        <v>3</v>
      </c>
    </row>
    <row r="52" spans="3:11" x14ac:dyDescent="0.2">
      <c r="C52" s="4"/>
      <c r="D52" s="6"/>
      <c r="E52" s="6"/>
      <c r="F52" s="11">
        <f>1/3</f>
        <v>0.33333333333333331</v>
      </c>
      <c r="G52" s="6">
        <f>1/8</f>
        <v>0.125</v>
      </c>
      <c r="H52" s="7">
        <f>2*(D52*E52)</f>
        <v>0</v>
      </c>
      <c r="I52" s="8"/>
      <c r="J52" s="6">
        <f>H52*I52</f>
        <v>0</v>
      </c>
      <c r="K52" s="4">
        <v>4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2017-10-13T00:00:50Z</dcterms:created>
  <dcterms:modified xsi:type="dcterms:W3CDTF">2017-10-15T02:47:44Z</dcterms:modified>
</cp:coreProperties>
</file>