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amsung\Documents\"/>
    </mc:Choice>
  </mc:AlternateContent>
  <xr:revisionPtr revIDLastSave="0" documentId="8_{424EB4F4-410E-49B0-A437-3F0123E78313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Question1" sheetId="1" r:id="rId1"/>
    <sheet name="Table 1" sheetId="35" r:id="rId2"/>
    <sheet name="Table 2" sheetId="36" r:id="rId3"/>
    <sheet name="Table 3" sheetId="34" r:id="rId4"/>
    <sheet name="Question 3" sheetId="32" r:id="rId5"/>
    <sheet name="Question 4" sheetId="37" r:id="rId6"/>
  </sheets>
  <externalReferences>
    <externalReference r:id="rId7"/>
  </externalReferences>
  <definedNames>
    <definedName name="_xlcn.WorksheetConnection_Feuil21A3B91" hidden="1">[1]Feuil21!$A$3:$B$9</definedName>
    <definedName name="_xlcn.WorksheetConnection_Feuil21D8E141" hidden="1">[1]Feuil21!$D$8:$E$14</definedName>
    <definedName name="_xlcn.WorksheetConnection_Question1A3B431" hidden="1">Question1!$A$3:$B$43</definedName>
    <definedName name="_xlcn.WorksheetConnection_Question1A3C431" hidden="1">Question1!$A$3:$C$43</definedName>
  </definedNames>
  <calcPr calcId="18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lage 3" name="Plage 3" connection="WorksheetConnection_Question1!$A$3:$C$43"/>
          <x15:modelTable id="Plage" name="Plage" connection="WorksheetConnection_Question1!$A$3:$B$43"/>
          <x15:modelTable id="Plage 2" name="Plage 2" connection="WorksheetConnection_Feuil21!$D$8:$E$14"/>
          <x15:modelTable id="Plage 1" name="Plage 1" connection="WorksheetConnection_Feuil21!$A$3:$B$9"/>
        </x15:modelTables>
        <x15:modelRelationships>
          <x15:modelRelationship fromTable="Plage" fromColumn="Faculty" toTable="Plage 1" toColumn="Moyenne de Students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32" l="1"/>
  <c r="G21" i="32" s="1"/>
  <c r="G6" i="32"/>
  <c r="G7" i="32"/>
  <c r="G8" i="32"/>
  <c r="G9" i="32"/>
  <c r="G10" i="32"/>
  <c r="G12" i="32"/>
  <c r="G13" i="32"/>
  <c r="G14" i="32"/>
  <c r="G15" i="32"/>
  <c r="G16" i="32"/>
  <c r="G17" i="32"/>
  <c r="G4" i="32"/>
  <c r="F6" i="32"/>
  <c r="F7" i="32"/>
  <c r="F8" i="32"/>
  <c r="F9" i="32"/>
  <c r="F10" i="32"/>
  <c r="F12" i="32"/>
  <c r="F13" i="32"/>
  <c r="F14" i="32"/>
  <c r="F15" i="32"/>
  <c r="F16" i="32"/>
  <c r="F17" i="32"/>
  <c r="G5" i="32"/>
  <c r="F5" i="32"/>
  <c r="E8" i="32"/>
  <c r="E4" i="32"/>
  <c r="F4" i="32" s="1"/>
  <c r="E6" i="32"/>
  <c r="E7" i="32"/>
  <c r="E11" i="32"/>
  <c r="F11" i="32" s="1"/>
  <c r="G11" i="32" s="1"/>
  <c r="E12" i="32"/>
  <c r="E13" i="32"/>
  <c r="E14" i="32"/>
  <c r="E15" i="32"/>
  <c r="E16" i="32"/>
  <c r="E17" i="32"/>
  <c r="E5" i="32"/>
  <c r="C8" i="37"/>
  <c r="C9" i="37"/>
  <c r="C10" i="37"/>
  <c r="C11" i="37"/>
  <c r="C12" i="37"/>
  <c r="C13" i="37"/>
  <c r="C14" i="37"/>
  <c r="C15" i="37"/>
  <c r="C7" i="37"/>
  <c r="C6" i="37"/>
  <c r="G22" i="3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Modèle de donnée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Feuil21!$A$3:$B$9" type="102" refreshedVersion="7" minRefreshableVersion="5">
    <extLst>
      <ext xmlns:x15="http://schemas.microsoft.com/office/spreadsheetml/2010/11/main" uri="{DE250136-89BD-433C-8126-D09CA5730AF9}">
        <x15:connection id="Plage 1" autoDelete="1">
          <x15:rangePr sourceName="_xlcn.WorksheetConnection_Feuil21A3B91"/>
        </x15:connection>
      </ext>
    </extLst>
  </connection>
  <connection id="3" xr16:uid="{00000000-0015-0000-FFFF-FFFF02000000}" name="WorksheetConnection_Feuil21!$D$8:$E$14" type="102" refreshedVersion="7" minRefreshableVersion="5">
    <extLst>
      <ext xmlns:x15="http://schemas.microsoft.com/office/spreadsheetml/2010/11/main" uri="{DE250136-89BD-433C-8126-D09CA5730AF9}">
        <x15:connection id="Plage 2" autoDelete="1">
          <x15:rangePr sourceName="_xlcn.WorksheetConnection_Feuil21D8E141"/>
        </x15:connection>
      </ext>
    </extLst>
  </connection>
  <connection id="4" xr16:uid="{00000000-0015-0000-FFFF-FFFF03000000}" name="WorksheetConnection_Question1!$A$3:$B$43" type="102" refreshedVersion="7" minRefreshableVersion="5">
    <extLst>
      <ext xmlns:x15="http://schemas.microsoft.com/office/spreadsheetml/2010/11/main" uri="{DE250136-89BD-433C-8126-D09CA5730AF9}">
        <x15:connection id="Plage" autoDelete="1">
          <x15:rangePr sourceName="_xlcn.WorksheetConnection_Question1A3B431"/>
        </x15:connection>
      </ext>
    </extLst>
  </connection>
  <connection id="5" xr16:uid="{00000000-0015-0000-FFFF-FFFF04000000}" name="WorksheetConnection_Question1!$A$3:$C$43" type="102" refreshedVersion="7" minRefreshableVersion="5">
    <extLst>
      <ext xmlns:x15="http://schemas.microsoft.com/office/spreadsheetml/2010/11/main" uri="{DE250136-89BD-433C-8126-D09CA5730AF9}">
        <x15:connection id="Plage 3" autoDelete="1">
          <x15:rangePr sourceName="_xlcn.WorksheetConnection_Question1A3C431"/>
        </x15:connection>
      </ext>
    </extLst>
  </connection>
</connections>
</file>

<file path=xl/sharedStrings.xml><?xml version="1.0" encoding="utf-8"?>
<sst xmlns="http://schemas.openxmlformats.org/spreadsheetml/2006/main" count="152" uniqueCount="50">
  <si>
    <t>Students</t>
  </si>
  <si>
    <t>Ivy League Applicants</t>
  </si>
  <si>
    <t>Faculty</t>
  </si>
  <si>
    <t xml:space="preserve">               University</t>
  </si>
  <si>
    <t>Arts</t>
  </si>
  <si>
    <t>Physics</t>
  </si>
  <si>
    <t>Psychology</t>
  </si>
  <si>
    <t>Economics</t>
  </si>
  <si>
    <t>Mathematics</t>
  </si>
  <si>
    <t>Yale</t>
  </si>
  <si>
    <t>Brown</t>
  </si>
  <si>
    <t>Dartmouth</t>
  </si>
  <si>
    <t>Havard</t>
  </si>
  <si>
    <t>Columbia</t>
  </si>
  <si>
    <t>Cornell</t>
  </si>
  <si>
    <t>Princeton</t>
  </si>
  <si>
    <t>Penn State</t>
  </si>
  <si>
    <t>Étiquettes de lignes</t>
  </si>
  <si>
    <t>Total général</t>
  </si>
  <si>
    <t>Somme de Students</t>
  </si>
  <si>
    <t>Moyenne de Students2</t>
  </si>
  <si>
    <t>ID</t>
  </si>
  <si>
    <t>PU</t>
  </si>
  <si>
    <t>QTE</t>
  </si>
  <si>
    <t>PT</t>
  </si>
  <si>
    <t>Remise</t>
  </si>
  <si>
    <t xml:space="preserve">Val Remise </t>
  </si>
  <si>
    <t>Total a payer</t>
  </si>
  <si>
    <t>120,00 DZD</t>
  </si>
  <si>
    <t>56,00 DZD</t>
  </si>
  <si>
    <t>70,00 DZD</t>
  </si>
  <si>
    <t>430,00 DZD</t>
  </si>
  <si>
    <t>230,00 DZD</t>
  </si>
  <si>
    <t>10,00 DZD</t>
  </si>
  <si>
    <t>5,00 DZD</t>
  </si>
  <si>
    <t>5.040,00 DZD</t>
  </si>
  <si>
    <t>1.200,00 DZD</t>
  </si>
  <si>
    <t>480,00 DZD</t>
  </si>
  <si>
    <t>33,00 DZD</t>
  </si>
  <si>
    <t>15,00 DZD</t>
  </si>
  <si>
    <t>24,00 DZD</t>
  </si>
  <si>
    <t>Distance (m)</t>
  </si>
  <si>
    <t>Speed (m/s)</t>
  </si>
  <si>
    <t>Étiquettes de colonnes</t>
  </si>
  <si>
    <t>Total facture:</t>
  </si>
  <si>
    <t>TVA:</t>
  </si>
  <si>
    <t>Val TVA:</t>
  </si>
  <si>
    <t>TIC:</t>
  </si>
  <si>
    <t>Time (s)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</si>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</sst>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\ &quot;€&quot;"/>
    <numFmt numFmtId="165" formatCode="_-* #,##0.00\ [$DZD]_-;\-* #,##0.00\ [$DZD]_-;_-* &quot;-&quot;??\ [$DZD]_-;_-@_-"/>
  </numFmts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4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5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8" borderId="0" applyNumberFormat="0" applyBorder="0" applyAlignment="0" applyProtection="0"/>
  </cellStyleXfs>
  <cellXfs count="50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1" xfId="0" applyFill="1" applyBorder="1" applyAlignment="1">
      <alignment horizontal="center"/>
    </xf>
    <xf numFmtId="0" fontId="0" fillId="3" borderId="1" xfId="0" applyFont="1" applyFill="1" applyBorder="1" applyAlignment="1"/>
    <xf numFmtId="0" fontId="0" fillId="4" borderId="1" xfId="0" applyFont="1" applyFill="1" applyBorder="1" applyAlignment="1"/>
    <xf numFmtId="0" fontId="0" fillId="2" borderId="2" xfId="0" applyFill="1" applyBorder="1" applyAlignment="1"/>
    <xf numFmtId="0" fontId="0" fillId="3" borderId="2" xfId="0" applyFill="1" applyBorder="1"/>
    <xf numFmtId="0" fontId="0" fillId="4" borderId="2" xfId="0" applyFill="1" applyBorder="1"/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164" fontId="3" fillId="0" borderId="1" xfId="0" applyNumberFormat="1" applyFont="1" applyBorder="1" applyAlignment="1">
      <alignment horizontal="right"/>
    </xf>
    <xf numFmtId="0" fontId="3" fillId="0" borderId="1" xfId="0" applyFont="1" applyBorder="1"/>
    <xf numFmtId="0" fontId="3" fillId="6" borderId="10" xfId="0" applyFont="1" applyFill="1" applyBorder="1" applyAlignment="1">
      <alignment horizontal="center"/>
    </xf>
    <xf numFmtId="164" fontId="3" fillId="6" borderId="1" xfId="0" applyNumberFormat="1" applyFont="1" applyFill="1" applyBorder="1" applyAlignment="1">
      <alignment horizontal="right"/>
    </xf>
    <xf numFmtId="0" fontId="3" fillId="6" borderId="1" xfId="0" applyFont="1" applyFill="1" applyBorder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165" fontId="3" fillId="0" borderId="1" xfId="1" applyNumberFormat="1" applyFont="1" applyBorder="1" applyAlignment="1">
      <alignment horizontal="right"/>
    </xf>
    <xf numFmtId="165" fontId="3" fillId="6" borderId="1" xfId="1" applyNumberFormat="1" applyFont="1" applyFill="1" applyBorder="1" applyAlignment="1">
      <alignment horizontal="right"/>
    </xf>
    <xf numFmtId="9" fontId="3" fillId="6" borderId="1" xfId="2" quotePrefix="1" applyFont="1" applyFill="1" applyBorder="1" applyAlignment="1">
      <alignment horizontal="center"/>
    </xf>
    <xf numFmtId="165" fontId="3" fillId="7" borderId="1" xfId="1" applyNumberFormat="1" applyFont="1" applyFill="1" applyBorder="1" applyAlignment="1">
      <alignment horizontal="right"/>
    </xf>
    <xf numFmtId="9" fontId="3" fillId="7" borderId="1" xfId="2" quotePrefix="1" applyFont="1" applyFill="1" applyBorder="1" applyAlignment="1">
      <alignment horizontal="center"/>
    </xf>
    <xf numFmtId="165" fontId="3" fillId="0" borderId="1" xfId="0" applyNumberFormat="1" applyFont="1" applyBorder="1"/>
    <xf numFmtId="165" fontId="3" fillId="0" borderId="11" xfId="0" applyNumberFormat="1" applyFont="1" applyBorder="1"/>
    <xf numFmtId="165" fontId="3" fillId="6" borderId="1" xfId="0" applyNumberFormat="1" applyFont="1" applyFill="1" applyBorder="1"/>
    <xf numFmtId="165" fontId="3" fillId="6" borderId="11" xfId="0" applyNumberFormat="1" applyFont="1" applyFill="1" applyBorder="1"/>
    <xf numFmtId="9" fontId="3" fillId="0" borderId="1" xfId="2" quotePrefix="1" applyFont="1" applyBorder="1" applyAlignment="1">
      <alignment horizontal="center"/>
    </xf>
    <xf numFmtId="165" fontId="5" fillId="6" borderId="18" xfId="3" applyNumberFormat="1" applyFont="1" applyFill="1" applyBorder="1" applyAlignment="1"/>
    <xf numFmtId="165" fontId="0" fillId="0" borderId="15" xfId="0" applyNumberFormat="1" applyBorder="1" applyAlignment="1"/>
    <xf numFmtId="9" fontId="0" fillId="0" borderId="20" xfId="0" applyNumberFormat="1" applyBorder="1" applyAlignment="1"/>
    <xf numFmtId="165" fontId="0" fillId="0" borderId="20" xfId="0" applyNumberFormat="1" applyBorder="1" applyAlignment="1"/>
    <xf numFmtId="0" fontId="1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3" fillId="0" borderId="12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0" fillId="0" borderId="19" xfId="0" applyBorder="1" applyAlignment="1">
      <alignment horizontal="right"/>
    </xf>
    <xf numFmtId="0" fontId="3" fillId="0" borderId="16" xfId="0" applyFont="1" applyBorder="1" applyAlignment="1">
      <alignment horizontal="right"/>
    </xf>
    <xf numFmtId="0" fontId="0" fillId="0" borderId="17" xfId="0" applyBorder="1" applyAlignment="1">
      <alignment horizontal="right"/>
    </xf>
  </cellXfs>
  <cellStyles count="4">
    <cellStyle name="40 % - Accent1" xfId="3" builtinId="31"/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Speed/Distance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Distance(m)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'Question 4'!$B$6:$B$15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17</c:v>
                </c:pt>
                <c:pt idx="3">
                  <c:v>27</c:v>
                </c:pt>
                <c:pt idx="4">
                  <c:v>37</c:v>
                </c:pt>
                <c:pt idx="5">
                  <c:v>49</c:v>
                </c:pt>
                <c:pt idx="6">
                  <c:v>63</c:v>
                </c:pt>
                <c:pt idx="7">
                  <c:v>75</c:v>
                </c:pt>
                <c:pt idx="8">
                  <c:v>83</c:v>
                </c:pt>
                <c:pt idx="9">
                  <c:v>91</c:v>
                </c:pt>
              </c:numCache>
            </c:numRef>
          </c:cat>
          <c:val>
            <c:numRef>
              <c:f>'Question 4'!$C$6:$C$15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14-458D-8B00-7E9DF7E71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1243840"/>
        <c:axId val="1016150368"/>
      </c:lineChart>
      <c:catAx>
        <c:axId val="104124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16150368"/>
        <c:crosses val="autoZero"/>
        <c:auto val="1"/>
        <c:lblAlgn val="ctr"/>
        <c:lblOffset val="100"/>
        <c:noMultiLvlLbl val="0"/>
      </c:catAx>
      <c:valAx>
        <c:axId val="101615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1243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Speed/time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7.213648293963254E-2"/>
          <c:y val="0.16708333333333336"/>
          <c:w val="0.90286351706036749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v>speed(m/s)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'Question 4'!$A$6:$A$15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'Question 4'!$C$6:$C$15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32-48ED-8AD4-B838E20CC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7999712"/>
        <c:axId val="1041247648"/>
      </c:lineChart>
      <c:catAx>
        <c:axId val="101799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1247648"/>
        <c:crosses val="autoZero"/>
        <c:auto val="1"/>
        <c:lblAlgn val="ctr"/>
        <c:lblOffset val="100"/>
        <c:noMultiLvlLbl val="0"/>
      </c:catAx>
      <c:valAx>
        <c:axId val="104124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1799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198120</xdr:colOff>
      <xdr:row>0</xdr:row>
      <xdr:rowOff>86360</xdr:rowOff>
    </xdr:from>
    <xdr:to>
      <xdr:col>9</xdr:col>
      <xdr:colOff>58420</xdr:colOff>
      <xdr:row>15</xdr:row>
      <xdr:rowOff>67310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192405</xdr:colOff>
      <xdr:row>0</xdr:row>
      <xdr:rowOff>87630</xdr:rowOff>
    </xdr:from>
    <xdr:to>
      <xdr:col>15</xdr:col>
      <xdr:colOff>52705</xdr:colOff>
      <xdr:row>15</xdr:row>
      <xdr:rowOff>68580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euil2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21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sung" refreshedDate="45291.730008796294" createdVersion="7" refreshedVersion="7" minRefreshableVersion="3" recordCount="40" xr:uid="{00000000-000A-0000-FFFF-FFFF00000000}">
  <cacheSource type="worksheet">
    <worksheetSource ref="A3:C43" sheet="Question1"/>
  </cacheSource>
  <cacheFields count="4">
    <cacheField name="Students" numFmtId="0">
      <sharedItems containsSemiMixedTypes="0" containsString="0" containsNumber="1" containsInteger="1" minValue="135" maxValue="9567" count="37">
        <n v="591"/>
        <n v="9567"/>
        <n v="542"/>
        <n v="346"/>
        <n v="849"/>
        <n v="552"/>
        <n v="173"/>
        <n v="1355"/>
        <n v="193"/>
        <n v="615"/>
        <n v="1579"/>
        <n v="547"/>
        <n v="1687"/>
        <n v="972"/>
        <n v="234"/>
        <n v="151"/>
        <n v="1793"/>
        <n v="315"/>
        <n v="618"/>
        <n v="246"/>
        <n v="784"/>
        <n v="316"/>
        <n v="3155"/>
        <n v="318"/>
        <n v="608"/>
        <n v="561"/>
        <n v="357"/>
        <n v="1688"/>
        <n v="568"/>
        <n v="632"/>
        <n v="551"/>
        <n v="948"/>
        <n v="1358"/>
        <n v="135"/>
        <n v="158"/>
        <n v="1889"/>
        <n v="651"/>
      </sharedItems>
    </cacheField>
    <cacheField name="Faculty" numFmtId="0">
      <sharedItems count="5">
        <s v="Arts"/>
        <s v="Physics"/>
        <s v="Economics"/>
        <s v="Mathematics"/>
        <s v="Psychology"/>
      </sharedItems>
      <fieldGroup par="3"/>
    </cacheField>
    <cacheField name="               University" numFmtId="0">
      <sharedItems count="8">
        <s v="Yale"/>
        <s v="Brown"/>
        <s v="Dartmouth"/>
        <s v="Havard"/>
        <s v="Columbia"/>
        <s v="Cornell"/>
        <s v="Princeton"/>
        <s v="Penn State"/>
      </sharedItems>
    </cacheField>
    <cacheField name="Faculty2" numFmtId="0" databaseField="0">
      <fieldGroup base="1">
        <discretePr count="5">
          <x v="0"/>
          <x v="0"/>
          <x v="0"/>
          <x v="0"/>
          <x v="0"/>
        </discretePr>
        <groupItems count="1">
          <s v="Groupe1"/>
        </groupItems>
      </fieldGroup>
    </cacheField>
  </cacheFields>
  <extLst>
    <ext xmlns:x14="http://schemas.microsoft.com/office/spreadsheetml/2009/9/main" uri="{725AE2AE-9491-48be-B2B4-4EB974FC3084}">
      <x14:pivotCacheDefinition pivotCacheId="128188818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x v="0"/>
    <x v="0"/>
  </r>
  <r>
    <x v="1"/>
    <x v="1"/>
    <x v="1"/>
  </r>
  <r>
    <x v="2"/>
    <x v="2"/>
    <x v="2"/>
  </r>
  <r>
    <x v="3"/>
    <x v="2"/>
    <x v="3"/>
  </r>
  <r>
    <x v="4"/>
    <x v="0"/>
    <x v="4"/>
  </r>
  <r>
    <x v="5"/>
    <x v="2"/>
    <x v="5"/>
  </r>
  <r>
    <x v="6"/>
    <x v="0"/>
    <x v="3"/>
  </r>
  <r>
    <x v="7"/>
    <x v="0"/>
    <x v="5"/>
  </r>
  <r>
    <x v="8"/>
    <x v="3"/>
    <x v="6"/>
  </r>
  <r>
    <x v="9"/>
    <x v="3"/>
    <x v="3"/>
  </r>
  <r>
    <x v="10"/>
    <x v="3"/>
    <x v="1"/>
  </r>
  <r>
    <x v="11"/>
    <x v="1"/>
    <x v="2"/>
  </r>
  <r>
    <x v="12"/>
    <x v="4"/>
    <x v="2"/>
  </r>
  <r>
    <x v="13"/>
    <x v="2"/>
    <x v="1"/>
  </r>
  <r>
    <x v="14"/>
    <x v="2"/>
    <x v="7"/>
  </r>
  <r>
    <x v="15"/>
    <x v="4"/>
    <x v="6"/>
  </r>
  <r>
    <x v="16"/>
    <x v="1"/>
    <x v="4"/>
  </r>
  <r>
    <x v="17"/>
    <x v="4"/>
    <x v="4"/>
  </r>
  <r>
    <x v="18"/>
    <x v="1"/>
    <x v="5"/>
  </r>
  <r>
    <x v="19"/>
    <x v="1"/>
    <x v="0"/>
  </r>
  <r>
    <x v="20"/>
    <x v="1"/>
    <x v="6"/>
  </r>
  <r>
    <x v="21"/>
    <x v="3"/>
    <x v="2"/>
  </r>
  <r>
    <x v="22"/>
    <x v="0"/>
    <x v="2"/>
  </r>
  <r>
    <x v="23"/>
    <x v="4"/>
    <x v="7"/>
  </r>
  <r>
    <x v="24"/>
    <x v="2"/>
    <x v="4"/>
  </r>
  <r>
    <x v="25"/>
    <x v="0"/>
    <x v="6"/>
  </r>
  <r>
    <x v="26"/>
    <x v="4"/>
    <x v="0"/>
  </r>
  <r>
    <x v="27"/>
    <x v="3"/>
    <x v="4"/>
  </r>
  <r>
    <x v="13"/>
    <x v="2"/>
    <x v="6"/>
  </r>
  <r>
    <x v="28"/>
    <x v="1"/>
    <x v="7"/>
  </r>
  <r>
    <x v="29"/>
    <x v="3"/>
    <x v="7"/>
  </r>
  <r>
    <x v="30"/>
    <x v="4"/>
    <x v="5"/>
  </r>
  <r>
    <x v="31"/>
    <x v="1"/>
    <x v="3"/>
  </r>
  <r>
    <x v="32"/>
    <x v="0"/>
    <x v="1"/>
  </r>
  <r>
    <x v="33"/>
    <x v="0"/>
    <x v="7"/>
  </r>
  <r>
    <x v="4"/>
    <x v="3"/>
    <x v="0"/>
  </r>
  <r>
    <x v="34"/>
    <x v="4"/>
    <x v="3"/>
  </r>
  <r>
    <x v="35"/>
    <x v="3"/>
    <x v="5"/>
  </r>
  <r>
    <x v="36"/>
    <x v="4"/>
    <x v="1"/>
  </r>
  <r>
    <x v="36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eau croisé dynamique3" cacheId="0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>
  <location ref="A3:C9" firstHeaderRow="0" firstDataRow="1" firstDataCol="1"/>
  <pivotFields count="4">
    <pivotField dataField="1" showAll="0"/>
    <pivotField axis="axisRow" showAll="0">
      <items count="6">
        <item x="0"/>
        <item x="2"/>
        <item x="3"/>
        <item x="1"/>
        <item x="4"/>
        <item t="default"/>
      </items>
    </pivotField>
    <pivotField showAll="0">
      <items count="9">
        <item x="1"/>
        <item x="4"/>
        <item x="5"/>
        <item x="2"/>
        <item x="3"/>
        <item x="7"/>
        <item x="6"/>
        <item x="0"/>
        <item t="default"/>
      </items>
    </pivotField>
    <pivotField showAll="0" defaultSubtotal="0">
      <items count="1">
        <item x="0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omme de Students" fld="0" baseField="0" baseItem="0"/>
    <dataField name="Moyenne de Students2" fld="0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leau croisé dynamique4" cacheId="0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>
  <location ref="A3:C12" firstHeaderRow="0" firstDataRow="1" firstDataCol="1"/>
  <pivotFields count="4">
    <pivotField dataField="1" showAll="0"/>
    <pivotField showAll="0">
      <items count="6">
        <item x="0"/>
        <item x="2"/>
        <item x="3"/>
        <item x="1"/>
        <item x="4"/>
        <item t="default"/>
      </items>
    </pivotField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  <pivotField showAll="0" defaultSubtotal="0">
      <items count="1">
        <item x="0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omme de Students" fld="0" baseField="0" baseItem="0"/>
    <dataField name="Moyenne de Students2" fld="0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Tableau croisé dynamique2" cacheId="0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>
  <location ref="A3:G13" firstHeaderRow="1" firstDataRow="2" firstDataCol="1"/>
  <pivotFields count="4">
    <pivotField dataField="1" showAll="0">
      <items count="38">
        <item x="33"/>
        <item x="15"/>
        <item x="34"/>
        <item x="6"/>
        <item x="8"/>
        <item x="14"/>
        <item x="19"/>
        <item x="17"/>
        <item x="21"/>
        <item x="23"/>
        <item x="3"/>
        <item x="26"/>
        <item x="2"/>
        <item x="11"/>
        <item x="30"/>
        <item x="5"/>
        <item x="25"/>
        <item x="28"/>
        <item x="0"/>
        <item x="24"/>
        <item x="9"/>
        <item x="18"/>
        <item x="29"/>
        <item x="36"/>
        <item x="20"/>
        <item x="4"/>
        <item x="31"/>
        <item x="13"/>
        <item x="7"/>
        <item x="32"/>
        <item x="10"/>
        <item x="12"/>
        <item x="27"/>
        <item x="16"/>
        <item x="35"/>
        <item x="22"/>
        <item x="1"/>
        <item t="default"/>
      </items>
    </pivotField>
    <pivotField axis="axisCol" showAll="0">
      <items count="6">
        <item x="0"/>
        <item x="2"/>
        <item x="3"/>
        <item x="1"/>
        <item x="4"/>
        <item t="default"/>
      </items>
    </pivotField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  <pivotField showAll="0" defaultSubtotal="0">
      <items count="1">
        <item x="0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omme de Student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2"/>
  <dimension ref="A1:C43"/>
  <sheetViews>
    <sheetView workbookViewId="0">
      <selection activeCell="D14" sqref="D14"/>
    </sheetView>
  </sheetViews>
  <sheetFormatPr baseColWidth="10" defaultRowHeight="14.4" x14ac:dyDescent="0.3"/>
  <cols>
    <col min="2" max="2" width="23.21875" customWidth="1"/>
    <col min="3" max="3" width="22.88671875" customWidth="1"/>
  </cols>
  <sheetData>
    <row r="1" spans="1:3" x14ac:dyDescent="0.3">
      <c r="A1" s="40" t="s">
        <v>1</v>
      </c>
      <c r="B1" s="41"/>
      <c r="C1" s="41"/>
    </row>
    <row r="2" spans="1:3" x14ac:dyDescent="0.3">
      <c r="A2" s="42"/>
      <c r="B2" s="43"/>
      <c r="C2" s="43"/>
    </row>
    <row r="3" spans="1:3" x14ac:dyDescent="0.3">
      <c r="A3" s="1" t="s">
        <v>0</v>
      </c>
      <c r="B3" s="7" t="s">
        <v>2</v>
      </c>
      <c r="C3" s="10" t="s">
        <v>3</v>
      </c>
    </row>
    <row r="4" spans="1:3" x14ac:dyDescent="0.3">
      <c r="A4" s="2">
        <v>591</v>
      </c>
      <c r="B4" s="8" t="s">
        <v>4</v>
      </c>
      <c r="C4" s="11" t="s">
        <v>9</v>
      </c>
    </row>
    <row r="5" spans="1:3" x14ac:dyDescent="0.3">
      <c r="A5" s="3">
        <v>9567</v>
      </c>
      <c r="B5" s="9" t="s">
        <v>5</v>
      </c>
      <c r="C5" s="12" t="s">
        <v>10</v>
      </c>
    </row>
    <row r="6" spans="1:3" x14ac:dyDescent="0.3">
      <c r="A6" s="2">
        <v>542</v>
      </c>
      <c r="B6" s="8" t="s">
        <v>7</v>
      </c>
      <c r="C6" s="11" t="s">
        <v>11</v>
      </c>
    </row>
    <row r="7" spans="1:3" x14ac:dyDescent="0.3">
      <c r="A7" s="3">
        <v>346</v>
      </c>
      <c r="B7" s="9" t="s">
        <v>7</v>
      </c>
      <c r="C7" s="12" t="s">
        <v>12</v>
      </c>
    </row>
    <row r="8" spans="1:3" x14ac:dyDescent="0.3">
      <c r="A8" s="2">
        <v>849</v>
      </c>
      <c r="B8" s="8" t="s">
        <v>4</v>
      </c>
      <c r="C8" s="11" t="s">
        <v>13</v>
      </c>
    </row>
    <row r="9" spans="1:3" x14ac:dyDescent="0.3">
      <c r="A9" s="3">
        <v>552</v>
      </c>
      <c r="B9" s="9" t="s">
        <v>7</v>
      </c>
      <c r="C9" s="12" t="s">
        <v>14</v>
      </c>
    </row>
    <row r="10" spans="1:3" x14ac:dyDescent="0.3">
      <c r="A10" s="2">
        <v>173</v>
      </c>
      <c r="B10" s="8" t="s">
        <v>4</v>
      </c>
      <c r="C10" s="11" t="s">
        <v>12</v>
      </c>
    </row>
    <row r="11" spans="1:3" x14ac:dyDescent="0.3">
      <c r="A11" s="3">
        <v>1355</v>
      </c>
      <c r="B11" s="9" t="s">
        <v>4</v>
      </c>
      <c r="C11" s="12" t="s">
        <v>14</v>
      </c>
    </row>
    <row r="12" spans="1:3" x14ac:dyDescent="0.3">
      <c r="A12" s="2">
        <v>193</v>
      </c>
      <c r="B12" s="8" t="s">
        <v>8</v>
      </c>
      <c r="C12" s="11" t="s">
        <v>15</v>
      </c>
    </row>
    <row r="13" spans="1:3" x14ac:dyDescent="0.3">
      <c r="A13" s="3">
        <v>615</v>
      </c>
      <c r="B13" s="9" t="s">
        <v>8</v>
      </c>
      <c r="C13" s="12" t="s">
        <v>12</v>
      </c>
    </row>
    <row r="14" spans="1:3" x14ac:dyDescent="0.3">
      <c r="A14" s="2">
        <v>1579</v>
      </c>
      <c r="B14" s="8" t="s">
        <v>8</v>
      </c>
      <c r="C14" s="11" t="s">
        <v>10</v>
      </c>
    </row>
    <row r="15" spans="1:3" x14ac:dyDescent="0.3">
      <c r="A15" s="3">
        <v>547</v>
      </c>
      <c r="B15" s="9" t="s">
        <v>5</v>
      </c>
      <c r="C15" s="12" t="s">
        <v>11</v>
      </c>
    </row>
    <row r="16" spans="1:3" x14ac:dyDescent="0.3">
      <c r="A16" s="2">
        <v>1687</v>
      </c>
      <c r="B16" s="8" t="s">
        <v>6</v>
      </c>
      <c r="C16" s="11" t="s">
        <v>11</v>
      </c>
    </row>
    <row r="17" spans="1:3" x14ac:dyDescent="0.3">
      <c r="A17" s="3">
        <v>972</v>
      </c>
      <c r="B17" s="9" t="s">
        <v>7</v>
      </c>
      <c r="C17" s="12" t="s">
        <v>10</v>
      </c>
    </row>
    <row r="18" spans="1:3" x14ac:dyDescent="0.3">
      <c r="A18" s="2">
        <v>234</v>
      </c>
      <c r="B18" s="8" t="s">
        <v>7</v>
      </c>
      <c r="C18" s="11" t="s">
        <v>16</v>
      </c>
    </row>
    <row r="19" spans="1:3" x14ac:dyDescent="0.3">
      <c r="A19" s="3">
        <v>151</v>
      </c>
      <c r="B19" s="9" t="s">
        <v>6</v>
      </c>
      <c r="C19" s="12" t="s">
        <v>15</v>
      </c>
    </row>
    <row r="20" spans="1:3" x14ac:dyDescent="0.3">
      <c r="A20" s="2">
        <v>1793</v>
      </c>
      <c r="B20" s="8" t="s">
        <v>5</v>
      </c>
      <c r="C20" s="11" t="s">
        <v>13</v>
      </c>
    </row>
    <row r="21" spans="1:3" x14ac:dyDescent="0.3">
      <c r="A21" s="3">
        <v>315</v>
      </c>
      <c r="B21" s="9" t="s">
        <v>6</v>
      </c>
      <c r="C21" s="12" t="s">
        <v>13</v>
      </c>
    </row>
    <row r="22" spans="1:3" x14ac:dyDescent="0.3">
      <c r="A22" s="2">
        <v>618</v>
      </c>
      <c r="B22" s="8" t="s">
        <v>5</v>
      </c>
      <c r="C22" s="11" t="s">
        <v>14</v>
      </c>
    </row>
    <row r="23" spans="1:3" x14ac:dyDescent="0.3">
      <c r="A23" s="3">
        <v>246</v>
      </c>
      <c r="B23" s="9" t="s">
        <v>5</v>
      </c>
      <c r="C23" s="12" t="s">
        <v>9</v>
      </c>
    </row>
    <row r="24" spans="1:3" x14ac:dyDescent="0.3">
      <c r="A24" s="2">
        <v>784</v>
      </c>
      <c r="B24" s="8" t="s">
        <v>5</v>
      </c>
      <c r="C24" s="11" t="s">
        <v>15</v>
      </c>
    </row>
    <row r="25" spans="1:3" x14ac:dyDescent="0.3">
      <c r="A25" s="3">
        <v>316</v>
      </c>
      <c r="B25" s="9" t="s">
        <v>8</v>
      </c>
      <c r="C25" s="12" t="s">
        <v>11</v>
      </c>
    </row>
    <row r="26" spans="1:3" x14ac:dyDescent="0.3">
      <c r="A26" s="2">
        <v>3155</v>
      </c>
      <c r="B26" s="8" t="s">
        <v>4</v>
      </c>
      <c r="C26" s="11" t="s">
        <v>11</v>
      </c>
    </row>
    <row r="27" spans="1:3" x14ac:dyDescent="0.3">
      <c r="A27" s="3">
        <v>318</v>
      </c>
      <c r="B27" s="9" t="s">
        <v>6</v>
      </c>
      <c r="C27" s="12" t="s">
        <v>16</v>
      </c>
    </row>
    <row r="28" spans="1:3" x14ac:dyDescent="0.3">
      <c r="A28" s="2">
        <v>608</v>
      </c>
      <c r="B28" s="8" t="s">
        <v>7</v>
      </c>
      <c r="C28" s="11" t="s">
        <v>13</v>
      </c>
    </row>
    <row r="29" spans="1:3" x14ac:dyDescent="0.3">
      <c r="A29" s="3">
        <v>561</v>
      </c>
      <c r="B29" s="9" t="s">
        <v>4</v>
      </c>
      <c r="C29" s="12" t="s">
        <v>15</v>
      </c>
    </row>
    <row r="30" spans="1:3" x14ac:dyDescent="0.3">
      <c r="A30" s="2">
        <v>357</v>
      </c>
      <c r="B30" s="8" t="s">
        <v>6</v>
      </c>
      <c r="C30" s="11" t="s">
        <v>9</v>
      </c>
    </row>
    <row r="31" spans="1:3" x14ac:dyDescent="0.3">
      <c r="A31" s="3">
        <v>1688</v>
      </c>
      <c r="B31" s="9" t="s">
        <v>8</v>
      </c>
      <c r="C31" s="12" t="s">
        <v>13</v>
      </c>
    </row>
    <row r="32" spans="1:3" x14ac:dyDescent="0.3">
      <c r="A32" s="2">
        <v>972</v>
      </c>
      <c r="B32" s="8" t="s">
        <v>7</v>
      </c>
      <c r="C32" s="11" t="s">
        <v>15</v>
      </c>
    </row>
    <row r="33" spans="1:3" x14ac:dyDescent="0.3">
      <c r="A33" s="3">
        <v>568</v>
      </c>
      <c r="B33" s="9" t="s">
        <v>5</v>
      </c>
      <c r="C33" s="12" t="s">
        <v>16</v>
      </c>
    </row>
    <row r="34" spans="1:3" x14ac:dyDescent="0.3">
      <c r="A34" s="2">
        <v>632</v>
      </c>
      <c r="B34" s="8" t="s">
        <v>8</v>
      </c>
      <c r="C34" s="11" t="s">
        <v>16</v>
      </c>
    </row>
    <row r="35" spans="1:3" x14ac:dyDescent="0.3">
      <c r="A35" s="3">
        <v>551</v>
      </c>
      <c r="B35" s="9" t="s">
        <v>6</v>
      </c>
      <c r="C35" s="12" t="s">
        <v>14</v>
      </c>
    </row>
    <row r="36" spans="1:3" x14ac:dyDescent="0.3">
      <c r="A36" s="2">
        <v>948</v>
      </c>
      <c r="B36" s="8" t="s">
        <v>5</v>
      </c>
      <c r="C36" s="11" t="s">
        <v>12</v>
      </c>
    </row>
    <row r="37" spans="1:3" x14ac:dyDescent="0.3">
      <c r="A37" s="3">
        <v>1358</v>
      </c>
      <c r="B37" s="9" t="s">
        <v>4</v>
      </c>
      <c r="C37" s="12" t="s">
        <v>10</v>
      </c>
    </row>
    <row r="38" spans="1:3" x14ac:dyDescent="0.3">
      <c r="A38" s="2">
        <v>135</v>
      </c>
      <c r="B38" s="8" t="s">
        <v>4</v>
      </c>
      <c r="C38" s="11" t="s">
        <v>16</v>
      </c>
    </row>
    <row r="39" spans="1:3" x14ac:dyDescent="0.3">
      <c r="A39" s="3">
        <v>849</v>
      </c>
      <c r="B39" s="9" t="s">
        <v>8</v>
      </c>
      <c r="C39" s="12" t="s">
        <v>9</v>
      </c>
    </row>
    <row r="40" spans="1:3" x14ac:dyDescent="0.3">
      <c r="A40" s="2">
        <v>158</v>
      </c>
      <c r="B40" s="8" t="s">
        <v>6</v>
      </c>
      <c r="C40" s="11" t="s">
        <v>12</v>
      </c>
    </row>
    <row r="41" spans="1:3" x14ac:dyDescent="0.3">
      <c r="A41" s="3">
        <v>1889</v>
      </c>
      <c r="B41" s="9" t="s">
        <v>8</v>
      </c>
      <c r="C41" s="12" t="s">
        <v>14</v>
      </c>
    </row>
    <row r="42" spans="1:3" x14ac:dyDescent="0.3">
      <c r="A42" s="2">
        <v>651</v>
      </c>
      <c r="B42" s="8" t="s">
        <v>6</v>
      </c>
      <c r="C42" s="11" t="s">
        <v>10</v>
      </c>
    </row>
    <row r="43" spans="1:3" x14ac:dyDescent="0.3">
      <c r="A43" s="3">
        <v>651</v>
      </c>
      <c r="B43" s="9" t="s">
        <v>7</v>
      </c>
      <c r="C43" s="12" t="s">
        <v>9</v>
      </c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9"/>
  <sheetViews>
    <sheetView workbookViewId="0">
      <selection activeCell="B12" sqref="B12"/>
    </sheetView>
  </sheetViews>
  <sheetFormatPr baseColWidth="10" defaultRowHeight="14.4" x14ac:dyDescent="0.3"/>
  <cols>
    <col min="1" max="1" width="19.5546875" bestFit="1" customWidth="1"/>
    <col min="2" max="3" width="31.77734375" customWidth="1"/>
  </cols>
  <sheetData>
    <row r="3" spans="1:3" x14ac:dyDescent="0.3">
      <c r="A3" s="4" t="s">
        <v>17</v>
      </c>
      <c r="B3" t="s">
        <v>19</v>
      </c>
      <c r="C3" t="s">
        <v>20</v>
      </c>
    </row>
    <row r="4" spans="1:3" x14ac:dyDescent="0.3">
      <c r="A4" s="5" t="s">
        <v>4</v>
      </c>
      <c r="B4" s="6">
        <v>8177</v>
      </c>
      <c r="C4" s="6">
        <v>1022.125</v>
      </c>
    </row>
    <row r="5" spans="1:3" x14ac:dyDescent="0.3">
      <c r="A5" s="5" t="s">
        <v>7</v>
      </c>
      <c r="B5" s="6">
        <v>4877</v>
      </c>
      <c r="C5" s="6">
        <v>609.625</v>
      </c>
    </row>
    <row r="6" spans="1:3" x14ac:dyDescent="0.3">
      <c r="A6" s="5" t="s">
        <v>8</v>
      </c>
      <c r="B6" s="6">
        <v>7761</v>
      </c>
      <c r="C6" s="6">
        <v>970.125</v>
      </c>
    </row>
    <row r="7" spans="1:3" x14ac:dyDescent="0.3">
      <c r="A7" s="5" t="s">
        <v>5</v>
      </c>
      <c r="B7" s="6">
        <v>15071</v>
      </c>
      <c r="C7" s="6">
        <v>1883.875</v>
      </c>
    </row>
    <row r="8" spans="1:3" x14ac:dyDescent="0.3">
      <c r="A8" s="5" t="s">
        <v>6</v>
      </c>
      <c r="B8" s="6">
        <v>4188</v>
      </c>
      <c r="C8" s="6">
        <v>523.5</v>
      </c>
    </row>
    <row r="9" spans="1:3" x14ac:dyDescent="0.3">
      <c r="A9" s="5" t="s">
        <v>18</v>
      </c>
      <c r="B9" s="6">
        <v>40074</v>
      </c>
      <c r="C9" s="6">
        <v>1001.85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C12"/>
  <sheetViews>
    <sheetView workbookViewId="0">
      <selection activeCell="A3" sqref="A3"/>
    </sheetView>
  </sheetViews>
  <sheetFormatPr baseColWidth="10" defaultRowHeight="14.4" x14ac:dyDescent="0.3"/>
  <cols>
    <col min="1" max="1" width="19.5546875" bestFit="1" customWidth="1"/>
    <col min="2" max="2" width="30.109375" customWidth="1"/>
    <col min="3" max="3" width="32.109375" customWidth="1"/>
  </cols>
  <sheetData>
    <row r="3" spans="1:3" x14ac:dyDescent="0.3">
      <c r="A3" s="4" t="s">
        <v>17</v>
      </c>
      <c r="B3" t="s">
        <v>19</v>
      </c>
      <c r="C3" t="s">
        <v>20</v>
      </c>
    </row>
    <row r="4" spans="1:3" x14ac:dyDescent="0.3">
      <c r="A4" s="5" t="s">
        <v>10</v>
      </c>
      <c r="B4" s="6">
        <v>14127</v>
      </c>
      <c r="C4" s="6">
        <v>2825.4</v>
      </c>
    </row>
    <row r="5" spans="1:3" x14ac:dyDescent="0.3">
      <c r="A5" s="5" t="s">
        <v>13</v>
      </c>
      <c r="B5" s="6">
        <v>5253</v>
      </c>
      <c r="C5" s="6">
        <v>1050.5999999999999</v>
      </c>
    </row>
    <row r="6" spans="1:3" x14ac:dyDescent="0.3">
      <c r="A6" s="5" t="s">
        <v>14</v>
      </c>
      <c r="B6" s="6">
        <v>4965</v>
      </c>
      <c r="C6" s="6">
        <v>993</v>
      </c>
    </row>
    <row r="7" spans="1:3" x14ac:dyDescent="0.3">
      <c r="A7" s="5" t="s">
        <v>11</v>
      </c>
      <c r="B7" s="6">
        <v>6247</v>
      </c>
      <c r="C7" s="6">
        <v>1249.4000000000001</v>
      </c>
    </row>
    <row r="8" spans="1:3" x14ac:dyDescent="0.3">
      <c r="A8" s="5" t="s">
        <v>12</v>
      </c>
      <c r="B8" s="6">
        <v>2240</v>
      </c>
      <c r="C8" s="6">
        <v>448</v>
      </c>
    </row>
    <row r="9" spans="1:3" x14ac:dyDescent="0.3">
      <c r="A9" s="5" t="s">
        <v>16</v>
      </c>
      <c r="B9" s="6">
        <v>1887</v>
      </c>
      <c r="C9" s="6">
        <v>377.4</v>
      </c>
    </row>
    <row r="10" spans="1:3" x14ac:dyDescent="0.3">
      <c r="A10" s="5" t="s">
        <v>15</v>
      </c>
      <c r="B10" s="6">
        <v>2661</v>
      </c>
      <c r="C10" s="6">
        <v>532.20000000000005</v>
      </c>
    </row>
    <row r="11" spans="1:3" x14ac:dyDescent="0.3">
      <c r="A11" s="5" t="s">
        <v>9</v>
      </c>
      <c r="B11" s="6">
        <v>2694</v>
      </c>
      <c r="C11" s="6">
        <v>538.79999999999995</v>
      </c>
    </row>
    <row r="12" spans="1:3" x14ac:dyDescent="0.3">
      <c r="A12" s="5" t="s">
        <v>18</v>
      </c>
      <c r="B12" s="6">
        <v>40074</v>
      </c>
      <c r="C12" s="6">
        <v>1001.85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G13"/>
  <sheetViews>
    <sheetView workbookViewId="0">
      <selection activeCell="A3" sqref="A3"/>
    </sheetView>
  </sheetViews>
  <sheetFormatPr baseColWidth="10" defaultRowHeight="14.4" x14ac:dyDescent="0.3"/>
  <cols>
    <col min="1" max="1" width="19.5546875" bestFit="1" customWidth="1"/>
    <col min="2" max="2" width="22.33203125" bestFit="1" customWidth="1"/>
    <col min="3" max="3" width="10" bestFit="1" customWidth="1"/>
    <col min="4" max="4" width="12" bestFit="1" customWidth="1"/>
    <col min="5" max="5" width="7.109375" bestFit="1" customWidth="1"/>
    <col min="6" max="6" width="10.5546875" bestFit="1" customWidth="1"/>
    <col min="7" max="7" width="11.88671875" bestFit="1" customWidth="1"/>
    <col min="8" max="37" width="22.33203125" bestFit="1" customWidth="1"/>
    <col min="38" max="39" width="11.88671875" bestFit="1" customWidth="1"/>
    <col min="40" max="40" width="9" bestFit="1" customWidth="1"/>
    <col min="41" max="41" width="8.6640625" bestFit="1" customWidth="1"/>
    <col min="42" max="42" width="7" bestFit="1" customWidth="1"/>
    <col min="43" max="43" width="8.6640625" bestFit="1" customWidth="1"/>
    <col min="44" max="44" width="6.88671875" bestFit="1" customWidth="1"/>
    <col min="45" max="45" width="8.6640625" bestFit="1" customWidth="1"/>
    <col min="46" max="46" width="10.109375" bestFit="1" customWidth="1"/>
    <col min="47" max="47" width="8.6640625" bestFit="1" customWidth="1"/>
    <col min="48" max="48" width="6.44140625" bestFit="1" customWidth="1"/>
    <col min="49" max="49" width="4.44140625" bestFit="1" customWidth="1"/>
    <col min="50" max="50" width="8.6640625" bestFit="1" customWidth="1"/>
    <col min="51" max="51" width="9.109375" bestFit="1" customWidth="1"/>
    <col min="52" max="52" width="8.6640625" bestFit="1" customWidth="1"/>
    <col min="53" max="53" width="9" bestFit="1" customWidth="1"/>
    <col min="54" max="54" width="4.44140625" bestFit="1" customWidth="1"/>
    <col min="55" max="55" width="8.6640625" bestFit="1" customWidth="1"/>
    <col min="56" max="56" width="7" bestFit="1" customWidth="1"/>
    <col min="57" max="57" width="8.6640625" bestFit="1" customWidth="1"/>
    <col min="58" max="58" width="6.44140625" bestFit="1" customWidth="1"/>
    <col min="59" max="59" width="9.109375" bestFit="1" customWidth="1"/>
    <col min="60" max="60" width="8.6640625" bestFit="1" customWidth="1"/>
    <col min="61" max="61" width="7" bestFit="1" customWidth="1"/>
    <col min="62" max="62" width="9.6640625" bestFit="1" customWidth="1"/>
    <col min="63" max="63" width="7" bestFit="1" customWidth="1"/>
    <col min="64" max="64" width="9.6640625" bestFit="1" customWidth="1"/>
    <col min="65" max="65" width="7" bestFit="1" customWidth="1"/>
    <col min="66" max="66" width="9.6640625" bestFit="1" customWidth="1"/>
    <col min="67" max="67" width="10.21875" bestFit="1" customWidth="1"/>
    <col min="68" max="68" width="9.6640625" bestFit="1" customWidth="1"/>
    <col min="69" max="69" width="9" bestFit="1" customWidth="1"/>
    <col min="70" max="70" width="9.6640625" bestFit="1" customWidth="1"/>
    <col min="71" max="71" width="9" bestFit="1" customWidth="1"/>
    <col min="72" max="72" width="9.6640625" bestFit="1" customWidth="1"/>
    <col min="73" max="73" width="7" bestFit="1" customWidth="1"/>
    <col min="74" max="74" width="9.6640625" bestFit="1" customWidth="1"/>
    <col min="75" max="75" width="10.21875" bestFit="1" customWidth="1"/>
    <col min="76" max="76" width="9.6640625" bestFit="1" customWidth="1"/>
    <col min="77" max="77" width="7" bestFit="1" customWidth="1"/>
    <col min="78" max="78" width="9.6640625" bestFit="1" customWidth="1"/>
    <col min="79" max="79" width="11.88671875" bestFit="1" customWidth="1"/>
  </cols>
  <sheetData>
    <row r="3" spans="1:7" x14ac:dyDescent="0.3">
      <c r="A3" s="4" t="s">
        <v>19</v>
      </c>
      <c r="B3" s="4" t="s">
        <v>43</v>
      </c>
    </row>
    <row r="4" spans="1:7" x14ac:dyDescent="0.3">
      <c r="A4" s="4" t="s">
        <v>17</v>
      </c>
      <c r="B4" t="s">
        <v>4</v>
      </c>
      <c r="C4" t="s">
        <v>7</v>
      </c>
      <c r="D4" t="s">
        <v>8</v>
      </c>
      <c r="E4" t="s">
        <v>5</v>
      </c>
      <c r="F4" t="s">
        <v>6</v>
      </c>
      <c r="G4" t="s">
        <v>18</v>
      </c>
    </row>
    <row r="5" spans="1:7" x14ac:dyDescent="0.3">
      <c r="A5" s="5" t="s">
        <v>10</v>
      </c>
      <c r="B5" s="6">
        <v>1358</v>
      </c>
      <c r="C5" s="6">
        <v>972</v>
      </c>
      <c r="D5" s="6">
        <v>1579</v>
      </c>
      <c r="E5" s="6">
        <v>9567</v>
      </c>
      <c r="F5" s="6">
        <v>651</v>
      </c>
      <c r="G5" s="6">
        <v>14127</v>
      </c>
    </row>
    <row r="6" spans="1:7" x14ac:dyDescent="0.3">
      <c r="A6" s="5" t="s">
        <v>13</v>
      </c>
      <c r="B6" s="6">
        <v>849</v>
      </c>
      <c r="C6" s="6">
        <v>608</v>
      </c>
      <c r="D6" s="6">
        <v>1688</v>
      </c>
      <c r="E6" s="6">
        <v>1793</v>
      </c>
      <c r="F6" s="6">
        <v>315</v>
      </c>
      <c r="G6" s="6">
        <v>5253</v>
      </c>
    </row>
    <row r="7" spans="1:7" x14ac:dyDescent="0.3">
      <c r="A7" s="5" t="s">
        <v>14</v>
      </c>
      <c r="B7" s="6">
        <v>1355</v>
      </c>
      <c r="C7" s="6">
        <v>552</v>
      </c>
      <c r="D7" s="6">
        <v>1889</v>
      </c>
      <c r="E7" s="6">
        <v>618</v>
      </c>
      <c r="F7" s="6">
        <v>551</v>
      </c>
      <c r="G7" s="6">
        <v>4965</v>
      </c>
    </row>
    <row r="8" spans="1:7" x14ac:dyDescent="0.3">
      <c r="A8" s="5" t="s">
        <v>11</v>
      </c>
      <c r="B8" s="6">
        <v>3155</v>
      </c>
      <c r="C8" s="6">
        <v>542</v>
      </c>
      <c r="D8" s="6">
        <v>316</v>
      </c>
      <c r="E8" s="6">
        <v>547</v>
      </c>
      <c r="F8" s="6">
        <v>1687</v>
      </c>
      <c r="G8" s="6">
        <v>6247</v>
      </c>
    </row>
    <row r="9" spans="1:7" x14ac:dyDescent="0.3">
      <c r="A9" s="5" t="s">
        <v>12</v>
      </c>
      <c r="B9" s="6">
        <v>173</v>
      </c>
      <c r="C9" s="6">
        <v>346</v>
      </c>
      <c r="D9" s="6">
        <v>615</v>
      </c>
      <c r="E9" s="6">
        <v>948</v>
      </c>
      <c r="F9" s="6">
        <v>158</v>
      </c>
      <c r="G9" s="6">
        <v>2240</v>
      </c>
    </row>
    <row r="10" spans="1:7" x14ac:dyDescent="0.3">
      <c r="A10" s="5" t="s">
        <v>16</v>
      </c>
      <c r="B10" s="6">
        <v>135</v>
      </c>
      <c r="C10" s="6">
        <v>234</v>
      </c>
      <c r="D10" s="6">
        <v>632</v>
      </c>
      <c r="E10" s="6">
        <v>568</v>
      </c>
      <c r="F10" s="6">
        <v>318</v>
      </c>
      <c r="G10" s="6">
        <v>1887</v>
      </c>
    </row>
    <row r="11" spans="1:7" x14ac:dyDescent="0.3">
      <c r="A11" s="5" t="s">
        <v>15</v>
      </c>
      <c r="B11" s="6">
        <v>561</v>
      </c>
      <c r="C11" s="6">
        <v>972</v>
      </c>
      <c r="D11" s="6">
        <v>193</v>
      </c>
      <c r="E11" s="6">
        <v>784</v>
      </c>
      <c r="F11" s="6">
        <v>151</v>
      </c>
      <c r="G11" s="6">
        <v>2661</v>
      </c>
    </row>
    <row r="12" spans="1:7" x14ac:dyDescent="0.3">
      <c r="A12" s="5" t="s">
        <v>9</v>
      </c>
      <c r="B12" s="6">
        <v>591</v>
      </c>
      <c r="C12" s="6">
        <v>651</v>
      </c>
      <c r="D12" s="6">
        <v>849</v>
      </c>
      <c r="E12" s="6">
        <v>246</v>
      </c>
      <c r="F12" s="6">
        <v>357</v>
      </c>
      <c r="G12" s="6">
        <v>2694</v>
      </c>
    </row>
    <row r="13" spans="1:7" x14ac:dyDescent="0.3">
      <c r="A13" s="5" t="s">
        <v>18</v>
      </c>
      <c r="B13" s="6">
        <v>8177</v>
      </c>
      <c r="C13" s="6">
        <v>4877</v>
      </c>
      <c r="D13" s="6">
        <v>7761</v>
      </c>
      <c r="E13" s="6">
        <v>15071</v>
      </c>
      <c r="F13" s="6">
        <v>4188</v>
      </c>
      <c r="G13" s="6">
        <v>40074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22"/>
  <sheetViews>
    <sheetView zoomScaleNormal="100" workbookViewId="0">
      <selection activeCell="H18" sqref="H18"/>
    </sheetView>
  </sheetViews>
  <sheetFormatPr baseColWidth="10" defaultRowHeight="14.4" x14ac:dyDescent="0.3"/>
  <cols>
    <col min="2" max="2" width="15.77734375" customWidth="1"/>
    <col min="4" max="4" width="17.109375" customWidth="1"/>
    <col min="6" max="6" width="12.77734375" bestFit="1" customWidth="1"/>
    <col min="7" max="7" width="20.6640625" customWidth="1"/>
  </cols>
  <sheetData>
    <row r="2" spans="1:7" ht="15" thickBot="1" x14ac:dyDescent="0.35"/>
    <row r="3" spans="1:7" x14ac:dyDescent="0.3">
      <c r="A3" s="13" t="s">
        <v>21</v>
      </c>
      <c r="B3" s="14" t="s">
        <v>22</v>
      </c>
      <c r="C3" s="14" t="s">
        <v>23</v>
      </c>
      <c r="D3" s="14" t="s">
        <v>24</v>
      </c>
      <c r="E3" s="14" t="s">
        <v>25</v>
      </c>
      <c r="F3" s="14" t="s">
        <v>26</v>
      </c>
      <c r="G3" s="15" t="s">
        <v>27</v>
      </c>
    </row>
    <row r="4" spans="1:7" x14ac:dyDescent="0.3">
      <c r="A4" s="16">
        <v>1</v>
      </c>
      <c r="B4" s="17" t="s">
        <v>28</v>
      </c>
      <c r="C4" s="18">
        <v>3</v>
      </c>
      <c r="D4" s="26">
        <v>360</v>
      </c>
      <c r="E4" s="35">
        <f>IF(D4&gt;=1000,10%,5%)</f>
        <v>0.05</v>
      </c>
      <c r="F4" s="31">
        <f>D4*E4</f>
        <v>18</v>
      </c>
      <c r="G4" s="32">
        <f>D4-F4</f>
        <v>342</v>
      </c>
    </row>
    <row r="5" spans="1:7" x14ac:dyDescent="0.3">
      <c r="A5" s="19">
        <v>2</v>
      </c>
      <c r="B5" s="20" t="s">
        <v>29</v>
      </c>
      <c r="C5" s="21">
        <v>5</v>
      </c>
      <c r="D5" s="27">
        <v>280</v>
      </c>
      <c r="E5" s="28">
        <f t="shared" ref="E5:E17" si="0">IF(D5&gt;=1000,10%,5%)</f>
        <v>0.05</v>
      </c>
      <c r="F5" s="33">
        <f t="shared" ref="F5:F17" si="1">D5*E5</f>
        <v>14</v>
      </c>
      <c r="G5" s="34">
        <f t="shared" ref="G5:G17" si="2">D5-F5</f>
        <v>266</v>
      </c>
    </row>
    <row r="6" spans="1:7" x14ac:dyDescent="0.3">
      <c r="A6" s="16">
        <v>3</v>
      </c>
      <c r="B6" s="17" t="s">
        <v>30</v>
      </c>
      <c r="C6" s="18">
        <v>2</v>
      </c>
      <c r="D6" s="26">
        <v>140</v>
      </c>
      <c r="E6" s="35">
        <f t="shared" si="0"/>
        <v>0.05</v>
      </c>
      <c r="F6" s="31">
        <f t="shared" si="1"/>
        <v>7</v>
      </c>
      <c r="G6" s="32">
        <f t="shared" si="2"/>
        <v>133</v>
      </c>
    </row>
    <row r="7" spans="1:7" x14ac:dyDescent="0.3">
      <c r="A7" s="19">
        <v>4</v>
      </c>
      <c r="B7" s="20" t="s">
        <v>31</v>
      </c>
      <c r="C7" s="21">
        <v>7</v>
      </c>
      <c r="D7" s="27">
        <v>3010</v>
      </c>
      <c r="E7" s="28">
        <f t="shared" si="0"/>
        <v>0.1</v>
      </c>
      <c r="F7" s="33">
        <f t="shared" si="1"/>
        <v>301</v>
      </c>
      <c r="G7" s="34">
        <f t="shared" si="2"/>
        <v>2709</v>
      </c>
    </row>
    <row r="8" spans="1:7" x14ac:dyDescent="0.3">
      <c r="A8" s="16">
        <v>5</v>
      </c>
      <c r="B8" s="17" t="s">
        <v>32</v>
      </c>
      <c r="C8" s="18">
        <v>23</v>
      </c>
      <c r="D8" s="29">
        <v>5290</v>
      </c>
      <c r="E8" s="30">
        <f t="shared" si="0"/>
        <v>0.1</v>
      </c>
      <c r="F8" s="31">
        <f t="shared" si="1"/>
        <v>529</v>
      </c>
      <c r="G8" s="32">
        <f t="shared" si="2"/>
        <v>4761</v>
      </c>
    </row>
    <row r="9" spans="1:7" x14ac:dyDescent="0.3">
      <c r="A9" s="19">
        <v>6</v>
      </c>
      <c r="B9" s="20" t="s">
        <v>33</v>
      </c>
      <c r="C9" s="21">
        <v>2</v>
      </c>
      <c r="D9" s="27">
        <v>20</v>
      </c>
      <c r="E9" s="28">
        <v>0</v>
      </c>
      <c r="F9" s="33">
        <f t="shared" si="1"/>
        <v>0</v>
      </c>
      <c r="G9" s="34">
        <f t="shared" si="2"/>
        <v>20</v>
      </c>
    </row>
    <row r="10" spans="1:7" x14ac:dyDescent="0.3">
      <c r="A10" s="16">
        <v>7</v>
      </c>
      <c r="B10" s="17" t="s">
        <v>34</v>
      </c>
      <c r="C10" s="18">
        <v>8</v>
      </c>
      <c r="D10" s="26">
        <v>40</v>
      </c>
      <c r="E10" s="35">
        <v>0</v>
      </c>
      <c r="F10" s="31">
        <f t="shared" si="1"/>
        <v>0</v>
      </c>
      <c r="G10" s="32">
        <f t="shared" si="2"/>
        <v>40</v>
      </c>
    </row>
    <row r="11" spans="1:7" x14ac:dyDescent="0.3">
      <c r="A11" s="19">
        <v>8</v>
      </c>
      <c r="B11" s="20" t="s">
        <v>35</v>
      </c>
      <c r="C11" s="21">
        <v>1</v>
      </c>
      <c r="D11" s="27">
        <v>5040</v>
      </c>
      <c r="E11" s="28">
        <f t="shared" si="0"/>
        <v>0.1</v>
      </c>
      <c r="F11" s="33">
        <f t="shared" si="1"/>
        <v>504</v>
      </c>
      <c r="G11" s="34">
        <f t="shared" si="2"/>
        <v>4536</v>
      </c>
    </row>
    <row r="12" spans="1:7" x14ac:dyDescent="0.3">
      <c r="A12" s="16">
        <v>9</v>
      </c>
      <c r="B12" s="17" t="s">
        <v>36</v>
      </c>
      <c r="C12" s="18">
        <v>3</v>
      </c>
      <c r="D12" s="26">
        <v>3600</v>
      </c>
      <c r="E12" s="35">
        <f t="shared" si="0"/>
        <v>0.1</v>
      </c>
      <c r="F12" s="31">
        <f t="shared" si="1"/>
        <v>360</v>
      </c>
      <c r="G12" s="32">
        <f t="shared" si="2"/>
        <v>3240</v>
      </c>
    </row>
    <row r="13" spans="1:7" x14ac:dyDescent="0.3">
      <c r="A13" s="19">
        <v>10</v>
      </c>
      <c r="B13" s="20" t="s">
        <v>37</v>
      </c>
      <c r="C13" s="21">
        <v>4</v>
      </c>
      <c r="D13" s="27">
        <v>1920</v>
      </c>
      <c r="E13" s="28">
        <f t="shared" si="0"/>
        <v>0.1</v>
      </c>
      <c r="F13" s="33">
        <f t="shared" si="1"/>
        <v>192</v>
      </c>
      <c r="G13" s="34">
        <f t="shared" si="2"/>
        <v>1728</v>
      </c>
    </row>
    <row r="14" spans="1:7" x14ac:dyDescent="0.3">
      <c r="A14" s="16">
        <v>11</v>
      </c>
      <c r="B14" s="17" t="s">
        <v>38</v>
      </c>
      <c r="C14" s="18">
        <v>5</v>
      </c>
      <c r="D14" s="26">
        <v>165</v>
      </c>
      <c r="E14" s="35">
        <f t="shared" si="0"/>
        <v>0.05</v>
      </c>
      <c r="F14" s="31">
        <f t="shared" si="1"/>
        <v>8.25</v>
      </c>
      <c r="G14" s="32">
        <f t="shared" si="2"/>
        <v>156.75</v>
      </c>
    </row>
    <row r="15" spans="1:7" x14ac:dyDescent="0.3">
      <c r="A15" s="19">
        <v>12</v>
      </c>
      <c r="B15" s="20" t="s">
        <v>36</v>
      </c>
      <c r="C15" s="21">
        <v>2</v>
      </c>
      <c r="D15" s="27">
        <v>2400</v>
      </c>
      <c r="E15" s="28">
        <f t="shared" si="0"/>
        <v>0.1</v>
      </c>
      <c r="F15" s="33">
        <f t="shared" si="1"/>
        <v>240</v>
      </c>
      <c r="G15" s="34">
        <f t="shared" si="2"/>
        <v>2160</v>
      </c>
    </row>
    <row r="16" spans="1:7" x14ac:dyDescent="0.3">
      <c r="A16" s="16">
        <v>13</v>
      </c>
      <c r="B16" s="17" t="s">
        <v>39</v>
      </c>
      <c r="C16" s="18">
        <v>10</v>
      </c>
      <c r="D16" s="26">
        <v>150</v>
      </c>
      <c r="E16" s="35">
        <f t="shared" si="0"/>
        <v>0.05</v>
      </c>
      <c r="F16" s="31">
        <f t="shared" si="1"/>
        <v>7.5</v>
      </c>
      <c r="G16" s="32">
        <f t="shared" si="2"/>
        <v>142.5</v>
      </c>
    </row>
    <row r="17" spans="1:7" x14ac:dyDescent="0.3">
      <c r="A17" s="19">
        <v>14</v>
      </c>
      <c r="B17" s="20" t="s">
        <v>40</v>
      </c>
      <c r="C17" s="21">
        <v>5</v>
      </c>
      <c r="D17" s="27">
        <v>120</v>
      </c>
      <c r="E17" s="28">
        <f t="shared" si="0"/>
        <v>0.05</v>
      </c>
      <c r="F17" s="33">
        <f t="shared" si="1"/>
        <v>6</v>
      </c>
      <c r="G17" s="34">
        <f t="shared" si="2"/>
        <v>114</v>
      </c>
    </row>
    <row r="18" spans="1:7" ht="15" thickBot="1" x14ac:dyDescent="0.35"/>
    <row r="19" spans="1:7" x14ac:dyDescent="0.3">
      <c r="E19" s="44" t="s">
        <v>44</v>
      </c>
      <c r="F19" s="45"/>
      <c r="G19" s="37">
        <f>SUM(G4:G17)</f>
        <v>20348.25</v>
      </c>
    </row>
    <row r="20" spans="1:7" x14ac:dyDescent="0.3">
      <c r="E20" s="46" t="s">
        <v>45</v>
      </c>
      <c r="F20" s="47"/>
      <c r="G20" s="38">
        <v>0.19</v>
      </c>
    </row>
    <row r="21" spans="1:7" x14ac:dyDescent="0.3">
      <c r="E21" s="46" t="s">
        <v>46</v>
      </c>
      <c r="F21" s="47"/>
      <c r="G21" s="39">
        <f>G19*G20</f>
        <v>3866.1675</v>
      </c>
    </row>
    <row r="22" spans="1:7" ht="18.600000000000001" thickBot="1" x14ac:dyDescent="0.4">
      <c r="E22" s="48" t="s">
        <v>47</v>
      </c>
      <c r="F22" s="49"/>
      <c r="G22" s="36">
        <f>G19+G21</f>
        <v>24214.4175</v>
      </c>
    </row>
  </sheetData>
  <mergeCells count="4">
    <mergeCell ref="E19:F19"/>
    <mergeCell ref="E20:F20"/>
    <mergeCell ref="E21:F21"/>
    <mergeCell ref="E22:F2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F15"/>
  <sheetViews>
    <sheetView tabSelected="1" workbookViewId="0">
      <selection activeCell="F8" sqref="F8"/>
    </sheetView>
  </sheetViews>
  <sheetFormatPr baseColWidth="10" defaultRowHeight="14.4" x14ac:dyDescent="0.3"/>
  <cols>
    <col min="1" max="1" width="13.77734375" customWidth="1"/>
    <col min="2" max="2" width="15.6640625" customWidth="1"/>
    <col min="3" max="3" width="21.77734375" customWidth="1"/>
  </cols>
  <sheetData>
    <row r="3" spans="1:6" x14ac:dyDescent="0.3">
      <c r="A3" s="22"/>
    </row>
    <row r="5" spans="1:6" x14ac:dyDescent="0.3">
      <c r="A5" s="24" t="s">
        <v>48</v>
      </c>
      <c r="B5" s="24" t="s">
        <v>41</v>
      </c>
      <c r="C5" s="24" t="s">
        <v>42</v>
      </c>
    </row>
    <row r="6" spans="1:6" x14ac:dyDescent="0.3">
      <c r="A6" s="23">
        <v>1</v>
      </c>
      <c r="B6" s="23">
        <v>5</v>
      </c>
      <c r="C6" s="23">
        <f>B6/A6</f>
        <v>5</v>
      </c>
    </row>
    <row r="7" spans="1:6" x14ac:dyDescent="0.3">
      <c r="A7" s="25">
        <v>2</v>
      </c>
      <c r="B7" s="25">
        <v>10</v>
      </c>
      <c r="C7" s="25">
        <f t="shared" ref="C7:C15" si="0">B7/A7</f>
        <v>5</v>
      </c>
    </row>
    <row r="8" spans="1:6" x14ac:dyDescent="0.3">
      <c r="A8" s="23">
        <v>3</v>
      </c>
      <c r="B8" s="23">
        <v>17</v>
      </c>
      <c r="C8" s="23">
        <f t="shared" si="0"/>
        <v>5.666666666666667</v>
      </c>
    </row>
    <row r="9" spans="1:6" x14ac:dyDescent="0.3">
      <c r="A9" s="25">
        <v>4</v>
      </c>
      <c r="B9" s="25">
        <v>27</v>
      </c>
      <c r="C9" s="25">
        <f t="shared" si="0"/>
        <v>6.75</v>
      </c>
      <c r="F9" t="s">
        <v>49</v>
      </c>
    </row>
    <row r="10" spans="1:6" x14ac:dyDescent="0.3">
      <c r="A10" s="23">
        <v>5</v>
      </c>
      <c r="B10" s="23">
        <v>37</v>
      </c>
      <c r="C10" s="23">
        <f t="shared" si="0"/>
        <v>7.4</v>
      </c>
    </row>
    <row r="11" spans="1:6" x14ac:dyDescent="0.3">
      <c r="A11" s="25">
        <v>6</v>
      </c>
      <c r="B11" s="25">
        <v>49</v>
      </c>
      <c r="C11" s="25">
        <f t="shared" si="0"/>
        <v>8.1666666666666661</v>
      </c>
    </row>
    <row r="12" spans="1:6" x14ac:dyDescent="0.3">
      <c r="A12" s="23">
        <v>7</v>
      </c>
      <c r="B12" s="23">
        <v>63</v>
      </c>
      <c r="C12" s="23">
        <f t="shared" si="0"/>
        <v>9</v>
      </c>
    </row>
    <row r="13" spans="1:6" x14ac:dyDescent="0.3">
      <c r="A13" s="25">
        <v>8</v>
      </c>
      <c r="B13" s="25">
        <v>75</v>
      </c>
      <c r="C13" s="25">
        <f t="shared" si="0"/>
        <v>9.375</v>
      </c>
    </row>
    <row r="14" spans="1:6" x14ac:dyDescent="0.3">
      <c r="A14" s="23">
        <v>9</v>
      </c>
      <c r="B14" s="23">
        <v>83</v>
      </c>
      <c r="C14" s="23">
        <f t="shared" si="0"/>
        <v>9.2222222222222214</v>
      </c>
    </row>
    <row r="15" spans="1:6" x14ac:dyDescent="0.3">
      <c r="A15" s="25">
        <v>10</v>
      </c>
      <c r="B15" s="25">
        <v>91</v>
      </c>
      <c r="C15" s="25">
        <f t="shared" si="0"/>
        <v>9.1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Question1</vt:lpstr>
      <vt:lpstr>Table 1</vt:lpstr>
      <vt:lpstr>Table 2</vt:lpstr>
      <vt:lpstr>Table 3</vt:lpstr>
      <vt:lpstr>Question 3</vt:lpstr>
      <vt:lpstr>Question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2023-12-31T12:03:04Z</dcterms:created>
  <dcterms:modified xsi:type="dcterms:W3CDTF">2024-01-04T18:48:15Z</dcterms:modified>
</cp:coreProperties>
</file>