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ell PC\Data\Excel\Beginner to Pro FREE Excel Data Analysis Course\"/>
    </mc:Choice>
  </mc:AlternateContent>
  <xr:revisionPtr revIDLastSave="0" documentId="13_ncr:1_{BCAB7117-B02E-448B-A2EB-13BC280314F5}" xr6:coauthVersionLast="47" xr6:coauthVersionMax="47" xr10:uidLastSave="{00000000-0000-0000-0000-000000000000}"/>
  <bookViews>
    <workbookView xWindow="-120" yWindow="-120" windowWidth="24240" windowHeight="13020" activeTab="4" xr2:uid="{26D4546B-D2A1-4444-8EAF-A6228F96F0C1}"/>
  </bookViews>
  <sheets>
    <sheet name="Data" sheetId="1" r:id="rId1"/>
    <sheet name="Sheet1" sheetId="2" r:id="rId2"/>
    <sheet name="Quick Statistics" sheetId="3" r:id="rId3"/>
    <sheet name="EDA" sheetId="4" r:id="rId4"/>
    <sheet name="Sales Analysis" sheetId="5" r:id="rId5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5" l="1"/>
  <c r="M13" i="5"/>
  <c r="N12" i="5"/>
  <c r="M12" i="5"/>
  <c r="N11" i="5"/>
  <c r="M11" i="5"/>
  <c r="N10" i="5"/>
  <c r="M10" i="5"/>
  <c r="N9" i="5"/>
  <c r="M9" i="5"/>
  <c r="N8" i="5"/>
  <c r="M8" i="5"/>
  <c r="E9" i="5"/>
  <c r="E10" i="5"/>
  <c r="E11" i="5"/>
  <c r="E12" i="5"/>
  <c r="E13" i="5"/>
  <c r="E8" i="5"/>
  <c r="D9" i="5"/>
  <c r="D10" i="5"/>
  <c r="D11" i="5"/>
  <c r="D12" i="5"/>
  <c r="D13" i="5"/>
  <c r="D8" i="5"/>
  <c r="C11" i="3"/>
  <c r="C10" i="3"/>
  <c r="B11" i="3"/>
  <c r="B10" i="3"/>
  <c r="C7" i="3"/>
  <c r="C8" i="3" s="1"/>
  <c r="C6" i="3"/>
  <c r="B7" i="3"/>
  <c r="B8" i="3" s="1"/>
  <c r="B6" i="3"/>
  <c r="C5" i="3"/>
  <c r="B5" i="3"/>
  <c r="C4" i="3"/>
  <c r="B4" i="3"/>
</calcChain>
</file>

<file path=xl/sharedStrings.xml><?xml version="1.0" encoding="utf-8"?>
<sst xmlns="http://schemas.openxmlformats.org/spreadsheetml/2006/main" count="2783" uniqueCount="71">
  <si>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</si>
  <si>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</si>
  <si>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</si>
  <si>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</si>
  <si>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</si>
  <si>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</si>
  <si>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</si>
  <si>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</si>
  <si>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</si>
  <si>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</si>
  <si>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</si>
  <si>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</si>
  <si>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</si>
  <si>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</si>
  <si>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</si>
  <si>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</si>
  <si>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</si>
  <si>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</si>
  <si>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</si>
  <si>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</si>
  <si>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</si>
  <si>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</si>
  <si>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</si>
  <si>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</si>
  <si>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</si>
  <si>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</si>
  <si>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</si>
  <si>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</si>
  <si>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</si>
  <si>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</si>
  <si>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</si>
  <si>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</si>
  <si>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</si>
  <si>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</si>
  <si>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</si>
  <si>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</si>
  <si>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</si>
  <si>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</si>
  <si>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</si>
  <si>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</si>
  <si>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</si>
  <si>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</si>
  <si>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</si>
  <si>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</si>
  <si>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</si>
  <si>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</si>
  <si>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</si>
  <si>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</si>
  <si>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</si>
  <si>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</si>
  <si>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</si>
  <si>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</si>
  <si>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</si>
  <si>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</si>
  <si>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</si>
  <si>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</si>
  <si>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Quick Statistics</t>
  </si>
  <si>
    <t>Average</t>
  </si>
  <si>
    <t>Unit</t>
  </si>
  <si>
    <t>Median</t>
  </si>
  <si>
    <t>Min</t>
  </si>
  <si>
    <t>Max</t>
  </si>
  <si>
    <t>Range</t>
  </si>
  <si>
    <t xml:space="preserve">First Quartlile </t>
  </si>
  <si>
    <t xml:space="preserve">Third Quartile </t>
  </si>
  <si>
    <t>Distinct Count of Product</t>
  </si>
  <si>
    <t>Index</t>
  </si>
  <si>
    <t>Column1</t>
  </si>
  <si>
    <t xml:space="preserve">            Beginner Excel Data Analysis Course</t>
  </si>
  <si>
    <r>
      <rPr>
        <b/>
        <sz val="22"/>
        <color theme="1"/>
        <rFont val="Calibri"/>
        <family val="2"/>
        <scheme val="minor"/>
      </rPr>
      <t xml:space="preserve">3 </t>
    </r>
    <r>
      <rPr>
        <sz val="20"/>
        <color theme="1"/>
        <rFont val="Calibri"/>
        <family val="2"/>
        <scheme val="minor"/>
      </rPr>
      <t xml:space="preserve">    </t>
    </r>
    <r>
      <rPr>
        <sz val="24"/>
        <color theme="1"/>
        <rFont val="Calibri Light"/>
        <family val="2"/>
        <scheme val="major"/>
      </rPr>
      <t>Sales by Country (with Formulas)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</si>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</sst>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70" formatCode="[$$-409]#,##0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 vertical="center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left"/>
    </xf>
    <xf numFmtId="17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3" formatCode="#,##0"/>
    </dxf>
    <dxf>
      <numFmt numFmtId="164" formatCode="&quot;$&quot;#,##0_);[Red]\(&quot;$&quot;#,##0\)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4A4B4-CE36-4907-9629-D6FD5A015920}" name="Data" displayName="Data" ref="A1:E301" totalsRowShown="0" headerRowDxfId="17">
  <autoFilter ref="A1:E301" xr:uid="{B4B23FD9-8F8F-4286-A625-1CB5B80430FD}"/>
  <tableColumns count="5">
    <tableColumn id="1" xr3:uid="{DCCC9862-8B87-4C4F-ADA3-5B53CE19F476}" name="Sales Person"/>
    <tableColumn id="2" xr3:uid="{430D5C7A-BB59-4F15-8976-9D15A14F361A}" name="Geography"/>
    <tableColumn id="3" xr3:uid="{7182BC1E-F739-4CE9-8069-A07B961CCD75}" name="Product"/>
    <tableColumn id="4" xr3:uid="{9FADB9C5-5084-4D5D-B809-06A3C033E4DF}" name="Amount" dataDxfId="16"/>
    <tableColumn id="5" xr3:uid="{76A619CB-053B-42C4-8647-9B3F53F07889}" name="Units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CFC0C8-AC17-4F7F-84F5-0767976973D2}" name="Data6" displayName="Data6" ref="B2:G302" totalsRowShown="0" headerRowDxfId="14">
  <autoFilter ref="B2:G302" xr:uid="{32CFC0C8-AC17-4F7F-84F5-0767976973D2}"/>
  <sortState xmlns:xlrd2="http://schemas.microsoft.com/office/spreadsheetml/2017/richdata2" ref="B3:G302">
    <sortCondition ref="B2:B302"/>
  </sortState>
  <tableColumns count="6">
    <tableColumn id="1" xr3:uid="{6BE49BF3-9417-4AE2-A8EB-5228B0764CDC}" name="Index" dataDxfId="13"/>
    <tableColumn id="7" xr3:uid="{490A3F80-D22D-4DB9-AA8A-22D84E4FE495}" name="Column1"/>
    <tableColumn id="2" xr3:uid="{C76B2891-6C2C-493D-B32D-EEC690BC1652}" name="Geography"/>
    <tableColumn id="3" xr3:uid="{48473279-CF53-4DC1-A276-21B1AA2A282D}" name="Product"/>
    <tableColumn id="4" xr3:uid="{D78E2F48-2491-49F6-96EF-29CED9AC3765}" name="Amount" dataDxfId="12"/>
    <tableColumn id="5" xr3:uid="{5D53290B-F973-42F9-96FA-488D0A6B13F9}" name="Unit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4" zoomScale="145" zoomScaleNormal="145" workbookViewId="0">
      <selection activeCell="D12" sqref="D12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 x14ac:dyDescent="0.25">
      <c r="A1" s="1"/>
      <c r="C1" s="3" t="s">
        <v>42</v>
      </c>
    </row>
    <row r="11" spans="1:26" x14ac:dyDescent="0.2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2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2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2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2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2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2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2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2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2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2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2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2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2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2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2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2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2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2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2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2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2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2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2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2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2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2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2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2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2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2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2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2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2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2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2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2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2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2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2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2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2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2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2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2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2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2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2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2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2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2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2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2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2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2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2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2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2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2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2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2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2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2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2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2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2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2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2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2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2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2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2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2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2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2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2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2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2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2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2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2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2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2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2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2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2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2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2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2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2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2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2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2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2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2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2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2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2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2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2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2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2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2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2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2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2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2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2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2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2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2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2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2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2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2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2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2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2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2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2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2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2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2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2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2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2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2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2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2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2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2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2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2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2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2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2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2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2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2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2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2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2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2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2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2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2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2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2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2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2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2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2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2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2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2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2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2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2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2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2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2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2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2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2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2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2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2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2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2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2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2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2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2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2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2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2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2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2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2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2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2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2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2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2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2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2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2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2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2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2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2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2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2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2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2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2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2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2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2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2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2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2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2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2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2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2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2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2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2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2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2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2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2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2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2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2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2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2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2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2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2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2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2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2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2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2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2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2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2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2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2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2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2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2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2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2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2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2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2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2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2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2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2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2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2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2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2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2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2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2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2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2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2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2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2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2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2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2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2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2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2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2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2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2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2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2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2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2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2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2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2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2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2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2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2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2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2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2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2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2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2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2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2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2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2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2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2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2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2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2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2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2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2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2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2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2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2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2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2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2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2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25">
      <c r="F312" s="4"/>
      <c r="G312" s="5"/>
    </row>
    <row r="313" spans="3:7" x14ac:dyDescent="0.25">
      <c r="F313" s="4"/>
      <c r="G313" s="5"/>
    </row>
    <row r="314" spans="3:7" x14ac:dyDescent="0.25">
      <c r="F314" s="4"/>
      <c r="G314" s="5"/>
    </row>
    <row r="315" spans="3:7" x14ac:dyDescent="0.25">
      <c r="F315" s="4"/>
      <c r="G315" s="5"/>
    </row>
    <row r="316" spans="3:7" x14ac:dyDescent="0.25">
      <c r="F316" s="4"/>
      <c r="G316" s="5"/>
    </row>
    <row r="317" spans="3:7" x14ac:dyDescent="0.25">
      <c r="F317" s="4"/>
      <c r="G317" s="5"/>
    </row>
    <row r="318" spans="3:7" x14ac:dyDescent="0.25">
      <c r="F318" s="4"/>
      <c r="G318" s="5"/>
    </row>
    <row r="319" spans="3:7" x14ac:dyDescent="0.25">
      <c r="F319" s="4"/>
      <c r="G319" s="5"/>
    </row>
    <row r="320" spans="3:7" x14ac:dyDescent="0.25">
      <c r="F320" s="4"/>
      <c r="G320" s="5"/>
    </row>
    <row r="321" spans="6:7" x14ac:dyDescent="0.25">
      <c r="F321" s="4"/>
      <c r="G321" s="5"/>
    </row>
    <row r="322" spans="6:7" x14ac:dyDescent="0.25">
      <c r="F322" s="4"/>
      <c r="G322" s="5"/>
    </row>
    <row r="323" spans="6:7" x14ac:dyDescent="0.25">
      <c r="F323" s="4"/>
      <c r="G323" s="5"/>
    </row>
    <row r="324" spans="6:7" x14ac:dyDescent="0.25">
      <c r="F324" s="4"/>
      <c r="G324" s="5"/>
    </row>
    <row r="325" spans="6:7" x14ac:dyDescent="0.25">
      <c r="F325" s="4"/>
      <c r="G325" s="5"/>
    </row>
    <row r="326" spans="6:7" x14ac:dyDescent="0.25">
      <c r="F326" s="4"/>
      <c r="G326" s="5"/>
    </row>
    <row r="327" spans="6:7" x14ac:dyDescent="0.25">
      <c r="F327" s="4"/>
      <c r="G327" s="5"/>
    </row>
    <row r="328" spans="6:7" x14ac:dyDescent="0.25">
      <c r="F328" s="4"/>
      <c r="G328" s="5"/>
    </row>
    <row r="329" spans="6:7" x14ac:dyDescent="0.25">
      <c r="F329" s="4"/>
      <c r="G329" s="5"/>
    </row>
    <row r="330" spans="6:7" x14ac:dyDescent="0.25">
      <c r="F330" s="4"/>
      <c r="G330" s="5"/>
    </row>
    <row r="331" spans="6:7" x14ac:dyDescent="0.25">
      <c r="F331" s="4"/>
      <c r="G331" s="5"/>
    </row>
    <row r="332" spans="6:7" x14ac:dyDescent="0.25">
      <c r="F332" s="4"/>
      <c r="G332" s="5"/>
    </row>
    <row r="333" spans="6:7" x14ac:dyDescent="0.25">
      <c r="F333" s="4"/>
      <c r="G333" s="5"/>
    </row>
    <row r="334" spans="6:7" x14ac:dyDescent="0.25">
      <c r="F334" s="4"/>
      <c r="G334" s="5"/>
    </row>
    <row r="335" spans="6:7" x14ac:dyDescent="0.25">
      <c r="F335" s="4"/>
      <c r="G335" s="5"/>
    </row>
    <row r="336" spans="6:7" x14ac:dyDescent="0.25">
      <c r="F336" s="4"/>
      <c r="G336" s="5"/>
    </row>
    <row r="337" spans="6:7" x14ac:dyDescent="0.25">
      <c r="F337" s="4"/>
      <c r="G337" s="5"/>
    </row>
    <row r="338" spans="6:7" x14ac:dyDescent="0.25">
      <c r="F338" s="4"/>
      <c r="G338" s="5"/>
    </row>
    <row r="339" spans="6:7" x14ac:dyDescent="0.25">
      <c r="F339" s="4"/>
      <c r="G339" s="5"/>
    </row>
    <row r="340" spans="6:7" x14ac:dyDescent="0.25">
      <c r="F340" s="4"/>
      <c r="G340" s="5"/>
    </row>
    <row r="341" spans="6:7" x14ac:dyDescent="0.25">
      <c r="F341" s="4"/>
      <c r="G341" s="5"/>
    </row>
    <row r="342" spans="6:7" x14ac:dyDescent="0.25">
      <c r="F342" s="4"/>
      <c r="G342" s="5"/>
    </row>
    <row r="343" spans="6:7" x14ac:dyDescent="0.25">
      <c r="F343" s="4"/>
      <c r="G343" s="5"/>
    </row>
    <row r="344" spans="6:7" x14ac:dyDescent="0.25">
      <c r="F344" s="4"/>
      <c r="G344" s="5"/>
    </row>
    <row r="345" spans="6:7" x14ac:dyDescent="0.25">
      <c r="F345" s="4"/>
      <c r="G345" s="5"/>
    </row>
    <row r="346" spans="6:7" x14ac:dyDescent="0.25">
      <c r="F346" s="4"/>
      <c r="G346" s="5"/>
    </row>
    <row r="347" spans="6:7" x14ac:dyDescent="0.25">
      <c r="F347" s="4"/>
      <c r="G347" s="5"/>
    </row>
    <row r="348" spans="6:7" x14ac:dyDescent="0.25">
      <c r="F348" s="4"/>
      <c r="G348" s="5"/>
    </row>
    <row r="349" spans="6:7" x14ac:dyDescent="0.25">
      <c r="F349" s="4"/>
      <c r="G349" s="5"/>
    </row>
    <row r="350" spans="6:7" x14ac:dyDescent="0.25">
      <c r="F350" s="4"/>
      <c r="G350" s="5"/>
    </row>
    <row r="351" spans="6:7" x14ac:dyDescent="0.25">
      <c r="F351" s="4"/>
      <c r="G351" s="5"/>
    </row>
    <row r="352" spans="6:7" x14ac:dyDescent="0.25">
      <c r="F352" s="4"/>
      <c r="G352" s="5"/>
    </row>
    <row r="353" spans="6:7" x14ac:dyDescent="0.25">
      <c r="F353" s="4"/>
      <c r="G353" s="5"/>
    </row>
    <row r="354" spans="6:7" x14ac:dyDescent="0.25">
      <c r="F354" s="4"/>
      <c r="G354" s="5"/>
    </row>
    <row r="355" spans="6:7" x14ac:dyDescent="0.25">
      <c r="F355" s="4"/>
      <c r="G355" s="5"/>
    </row>
    <row r="356" spans="6:7" x14ac:dyDescent="0.25">
      <c r="F356" s="4"/>
      <c r="G356" s="5"/>
    </row>
    <row r="357" spans="6:7" x14ac:dyDescent="0.25">
      <c r="F357" s="4"/>
      <c r="G357" s="5"/>
    </row>
    <row r="358" spans="6:7" x14ac:dyDescent="0.25">
      <c r="F358" s="4"/>
      <c r="G358" s="5"/>
    </row>
    <row r="359" spans="6:7" x14ac:dyDescent="0.25">
      <c r="F359" s="4"/>
      <c r="G359" s="5"/>
    </row>
    <row r="360" spans="6:7" x14ac:dyDescent="0.25">
      <c r="F360" s="4"/>
      <c r="G360" s="5"/>
    </row>
    <row r="361" spans="6:7" x14ac:dyDescent="0.25">
      <c r="F361" s="4"/>
      <c r="G361" s="5"/>
    </row>
    <row r="362" spans="6:7" x14ac:dyDescent="0.25">
      <c r="F362" s="4"/>
      <c r="G362" s="5"/>
    </row>
    <row r="363" spans="6:7" x14ac:dyDescent="0.25">
      <c r="F363" s="4"/>
      <c r="G363" s="5"/>
    </row>
    <row r="364" spans="6:7" x14ac:dyDescent="0.25">
      <c r="F364" s="4"/>
      <c r="G364" s="5"/>
    </row>
    <row r="365" spans="6:7" x14ac:dyDescent="0.25">
      <c r="F365" s="4"/>
      <c r="G365" s="5"/>
    </row>
    <row r="366" spans="6:7" x14ac:dyDescent="0.25">
      <c r="F366" s="4"/>
      <c r="G366" s="5"/>
    </row>
    <row r="367" spans="6:7" x14ac:dyDescent="0.25">
      <c r="F367" s="4"/>
      <c r="G367" s="5"/>
    </row>
    <row r="368" spans="6:7" x14ac:dyDescent="0.25">
      <c r="F368" s="4"/>
      <c r="G368" s="5"/>
    </row>
    <row r="369" spans="6:7" x14ac:dyDescent="0.25">
      <c r="F369" s="4"/>
      <c r="G369" s="5"/>
    </row>
    <row r="370" spans="6:7" x14ac:dyDescent="0.25">
      <c r="F370" s="4"/>
      <c r="G370" s="5"/>
    </row>
    <row r="371" spans="6:7" x14ac:dyDescent="0.25">
      <c r="F371" s="4"/>
      <c r="G371" s="5"/>
    </row>
    <row r="372" spans="6:7" x14ac:dyDescent="0.25">
      <c r="F372" s="4"/>
      <c r="G372" s="5"/>
    </row>
    <row r="373" spans="6:7" x14ac:dyDescent="0.25">
      <c r="F373" s="4"/>
      <c r="G373" s="5"/>
    </row>
    <row r="374" spans="6:7" x14ac:dyDescent="0.25">
      <c r="F374" s="4"/>
      <c r="G374" s="5"/>
    </row>
    <row r="375" spans="6:7" x14ac:dyDescent="0.25">
      <c r="F375" s="4"/>
      <c r="G375" s="5"/>
    </row>
    <row r="376" spans="6:7" x14ac:dyDescent="0.25">
      <c r="F376" s="4"/>
      <c r="G376" s="5"/>
    </row>
    <row r="377" spans="6:7" x14ac:dyDescent="0.25">
      <c r="F377" s="4"/>
      <c r="G377" s="5"/>
    </row>
    <row r="378" spans="6:7" x14ac:dyDescent="0.25">
      <c r="F378" s="4"/>
      <c r="G378" s="5"/>
    </row>
    <row r="379" spans="6:7" x14ac:dyDescent="0.25">
      <c r="F379" s="4"/>
      <c r="G379" s="5"/>
    </row>
    <row r="380" spans="6:7" x14ac:dyDescent="0.25">
      <c r="F380" s="4"/>
      <c r="G380" s="5"/>
    </row>
    <row r="381" spans="6:7" x14ac:dyDescent="0.25">
      <c r="F381" s="4"/>
      <c r="G381" s="5"/>
    </row>
    <row r="382" spans="6:7" x14ac:dyDescent="0.25">
      <c r="F382" s="4"/>
      <c r="G382" s="5"/>
    </row>
    <row r="383" spans="6:7" x14ac:dyDescent="0.25">
      <c r="F383" s="4"/>
      <c r="G383" s="5"/>
    </row>
    <row r="384" spans="6:7" x14ac:dyDescent="0.25">
      <c r="F384" s="4"/>
      <c r="G384" s="5"/>
    </row>
    <row r="385" spans="6:7" x14ac:dyDescent="0.25">
      <c r="F385" s="4"/>
      <c r="G385" s="5"/>
    </row>
    <row r="386" spans="6:7" x14ac:dyDescent="0.25">
      <c r="F386" s="4"/>
      <c r="G386" s="5"/>
    </row>
    <row r="387" spans="6:7" x14ac:dyDescent="0.25">
      <c r="F387" s="4"/>
      <c r="G387" s="5"/>
    </row>
    <row r="388" spans="6:7" x14ac:dyDescent="0.25">
      <c r="F388" s="4"/>
      <c r="G388" s="5"/>
    </row>
    <row r="389" spans="6:7" x14ac:dyDescent="0.25">
      <c r="F389" s="4"/>
      <c r="G389" s="5"/>
    </row>
    <row r="390" spans="6:7" x14ac:dyDescent="0.25">
      <c r="F390" s="4"/>
      <c r="G390" s="5"/>
    </row>
    <row r="391" spans="6:7" x14ac:dyDescent="0.25">
      <c r="F391" s="4"/>
      <c r="G391" s="5"/>
    </row>
    <row r="392" spans="6:7" x14ac:dyDescent="0.25">
      <c r="F392" s="4"/>
      <c r="G392" s="5"/>
    </row>
    <row r="393" spans="6:7" x14ac:dyDescent="0.25">
      <c r="F393" s="4"/>
      <c r="G393" s="5"/>
    </row>
    <row r="394" spans="6:7" x14ac:dyDescent="0.25">
      <c r="F394" s="4"/>
      <c r="G394" s="5"/>
    </row>
    <row r="395" spans="6:7" x14ac:dyDescent="0.25">
      <c r="F395" s="4"/>
      <c r="G395" s="5"/>
    </row>
    <row r="396" spans="6:7" x14ac:dyDescent="0.25">
      <c r="F396" s="4"/>
      <c r="G396" s="5"/>
    </row>
    <row r="397" spans="6:7" x14ac:dyDescent="0.25">
      <c r="F397" s="4"/>
      <c r="G397" s="5"/>
    </row>
    <row r="398" spans="6:7" x14ac:dyDescent="0.25">
      <c r="F398" s="4"/>
      <c r="G398" s="5"/>
    </row>
    <row r="399" spans="6:7" x14ac:dyDescent="0.25">
      <c r="F399" s="4"/>
      <c r="G399" s="5"/>
    </row>
    <row r="400" spans="6:7" x14ac:dyDescent="0.25">
      <c r="F400" s="4"/>
      <c r="G400" s="5"/>
    </row>
    <row r="401" spans="6:7" x14ac:dyDescent="0.25">
      <c r="F401" s="4"/>
      <c r="G401" s="5"/>
    </row>
    <row r="402" spans="6:7" x14ac:dyDescent="0.25">
      <c r="F402" s="4"/>
      <c r="G402" s="5"/>
    </row>
    <row r="403" spans="6:7" x14ac:dyDescent="0.25">
      <c r="F403" s="4"/>
      <c r="G403" s="5"/>
    </row>
    <row r="404" spans="6:7" x14ac:dyDescent="0.25">
      <c r="F404" s="4"/>
      <c r="G404" s="5"/>
    </row>
    <row r="405" spans="6:7" x14ac:dyDescent="0.25">
      <c r="F405" s="4"/>
      <c r="G405" s="5"/>
    </row>
    <row r="406" spans="6:7" x14ac:dyDescent="0.25">
      <c r="F406" s="4"/>
      <c r="G406" s="5"/>
    </row>
    <row r="407" spans="6:7" x14ac:dyDescent="0.25">
      <c r="F407" s="4"/>
      <c r="G407" s="5"/>
    </row>
    <row r="408" spans="6:7" x14ac:dyDescent="0.25">
      <c r="F408" s="4"/>
      <c r="G408" s="5"/>
    </row>
    <row r="409" spans="6:7" x14ac:dyDescent="0.25">
      <c r="F409" s="4"/>
      <c r="G409" s="5"/>
    </row>
    <row r="410" spans="6:7" x14ac:dyDescent="0.25">
      <c r="F410" s="4"/>
      <c r="G410" s="5"/>
    </row>
    <row r="411" spans="6:7" x14ac:dyDescent="0.25">
      <c r="F411" s="4"/>
      <c r="G411" s="5"/>
    </row>
    <row r="412" spans="6:7" x14ac:dyDescent="0.25">
      <c r="F412" s="4"/>
      <c r="G412" s="5"/>
    </row>
    <row r="413" spans="6:7" x14ac:dyDescent="0.25">
      <c r="F413" s="4"/>
      <c r="G413" s="5"/>
    </row>
    <row r="414" spans="6:7" x14ac:dyDescent="0.25">
      <c r="F414" s="4"/>
      <c r="G414" s="5"/>
    </row>
    <row r="415" spans="6:7" x14ac:dyDescent="0.25">
      <c r="F415" s="4"/>
      <c r="G415" s="5"/>
    </row>
    <row r="416" spans="6:7" x14ac:dyDescent="0.25">
      <c r="F416" s="4"/>
      <c r="G416" s="5"/>
    </row>
    <row r="417" spans="6:7" x14ac:dyDescent="0.25">
      <c r="F417" s="4"/>
      <c r="G417" s="5"/>
    </row>
    <row r="418" spans="6:7" x14ac:dyDescent="0.25">
      <c r="F418" s="4"/>
      <c r="G418" s="5"/>
    </row>
    <row r="419" spans="6:7" x14ac:dyDescent="0.25">
      <c r="F419" s="4"/>
      <c r="G419" s="5"/>
    </row>
    <row r="420" spans="6:7" x14ac:dyDescent="0.25">
      <c r="F420" s="4"/>
      <c r="G420" s="5"/>
    </row>
    <row r="421" spans="6:7" x14ac:dyDescent="0.25">
      <c r="F421" s="4"/>
      <c r="G421" s="5"/>
    </row>
    <row r="422" spans="6:7" x14ac:dyDescent="0.25">
      <c r="F422" s="4"/>
      <c r="G422" s="5"/>
    </row>
    <row r="423" spans="6:7" x14ac:dyDescent="0.25">
      <c r="F423" s="4"/>
      <c r="G423" s="5"/>
    </row>
    <row r="424" spans="6:7" x14ac:dyDescent="0.25">
      <c r="F424" s="4"/>
      <c r="G424" s="5"/>
    </row>
    <row r="425" spans="6:7" x14ac:dyDescent="0.25">
      <c r="F425" s="4"/>
      <c r="G425" s="5"/>
    </row>
    <row r="426" spans="6:7" x14ac:dyDescent="0.25">
      <c r="F426" s="4"/>
      <c r="G426" s="5"/>
    </row>
    <row r="427" spans="6:7" x14ac:dyDescent="0.25">
      <c r="F427" s="4"/>
      <c r="G427" s="5"/>
    </row>
    <row r="428" spans="6:7" x14ac:dyDescent="0.25">
      <c r="F428" s="4"/>
      <c r="G428" s="5"/>
    </row>
    <row r="429" spans="6:7" x14ac:dyDescent="0.25">
      <c r="F429" s="4"/>
      <c r="G429" s="5"/>
    </row>
    <row r="430" spans="6:7" x14ac:dyDescent="0.25">
      <c r="F430" s="4"/>
      <c r="G430" s="5"/>
    </row>
    <row r="431" spans="6:7" x14ac:dyDescent="0.25">
      <c r="F431" s="4"/>
      <c r="G431" s="5"/>
    </row>
    <row r="432" spans="6:7" x14ac:dyDescent="0.25">
      <c r="F432" s="4"/>
      <c r="G432" s="5"/>
    </row>
    <row r="433" spans="6:7" x14ac:dyDescent="0.25">
      <c r="F433" s="4"/>
      <c r="G433" s="5"/>
    </row>
    <row r="434" spans="6:7" x14ac:dyDescent="0.25">
      <c r="F434" s="4"/>
      <c r="G434" s="5"/>
    </row>
    <row r="435" spans="6:7" x14ac:dyDescent="0.25">
      <c r="F435" s="4"/>
      <c r="G435" s="5"/>
    </row>
    <row r="436" spans="6:7" x14ac:dyDescent="0.25">
      <c r="F436" s="4"/>
      <c r="G436" s="5"/>
    </row>
    <row r="437" spans="6:7" x14ac:dyDescent="0.25">
      <c r="F437" s="4"/>
      <c r="G437" s="5"/>
    </row>
    <row r="438" spans="6:7" x14ac:dyDescent="0.25">
      <c r="F438" s="4"/>
      <c r="G438" s="5"/>
    </row>
    <row r="439" spans="6:7" x14ac:dyDescent="0.25">
      <c r="F439" s="4"/>
      <c r="G439" s="5"/>
    </row>
    <row r="440" spans="6:7" x14ac:dyDescent="0.25">
      <c r="F440" s="4"/>
      <c r="G440" s="5"/>
    </row>
    <row r="441" spans="6:7" x14ac:dyDescent="0.25">
      <c r="F441" s="4"/>
      <c r="G441" s="5"/>
    </row>
    <row r="442" spans="6:7" x14ac:dyDescent="0.25">
      <c r="F442" s="4"/>
      <c r="G442" s="5"/>
    </row>
    <row r="443" spans="6:7" x14ac:dyDescent="0.25">
      <c r="F443" s="4"/>
      <c r="G443" s="5"/>
    </row>
    <row r="444" spans="6:7" x14ac:dyDescent="0.25">
      <c r="F444" s="4"/>
      <c r="G444" s="5"/>
    </row>
    <row r="445" spans="6:7" x14ac:dyDescent="0.25">
      <c r="F445" s="4"/>
      <c r="G445" s="5"/>
    </row>
    <row r="446" spans="6:7" x14ac:dyDescent="0.25">
      <c r="F446" s="4"/>
      <c r="G446" s="5"/>
    </row>
    <row r="447" spans="6:7" x14ac:dyDescent="0.25">
      <c r="F447" s="4"/>
      <c r="G447" s="5"/>
    </row>
    <row r="448" spans="6:7" x14ac:dyDescent="0.25">
      <c r="F448" s="4"/>
      <c r="G448" s="5"/>
    </row>
    <row r="449" spans="6:7" x14ac:dyDescent="0.25">
      <c r="F449" s="4"/>
      <c r="G449" s="5"/>
    </row>
    <row r="450" spans="6:7" x14ac:dyDescent="0.25">
      <c r="F450" s="4"/>
      <c r="G450" s="5"/>
    </row>
    <row r="451" spans="6:7" x14ac:dyDescent="0.25">
      <c r="F451" s="4"/>
      <c r="G451" s="5"/>
    </row>
    <row r="452" spans="6:7" x14ac:dyDescent="0.25">
      <c r="F452" s="4"/>
      <c r="G452" s="5"/>
    </row>
    <row r="453" spans="6:7" x14ac:dyDescent="0.25">
      <c r="F453" s="4"/>
      <c r="G453" s="5"/>
    </row>
    <row r="454" spans="6:7" x14ac:dyDescent="0.25">
      <c r="F454" s="4"/>
      <c r="G454" s="5"/>
    </row>
    <row r="455" spans="6:7" x14ac:dyDescent="0.25">
      <c r="F455" s="4"/>
      <c r="G455" s="5"/>
    </row>
    <row r="456" spans="6:7" x14ac:dyDescent="0.25">
      <c r="F456" s="4"/>
      <c r="G456" s="5"/>
    </row>
    <row r="457" spans="6:7" x14ac:dyDescent="0.25">
      <c r="F457" s="4"/>
      <c r="G457" s="5"/>
    </row>
    <row r="458" spans="6:7" x14ac:dyDescent="0.25">
      <c r="F458" s="4"/>
      <c r="G458" s="5"/>
    </row>
    <row r="459" spans="6:7" x14ac:dyDescent="0.25">
      <c r="F459" s="4"/>
      <c r="G459" s="5"/>
    </row>
    <row r="460" spans="6:7" x14ac:dyDescent="0.25">
      <c r="F460" s="4"/>
      <c r="G460" s="5"/>
    </row>
    <row r="461" spans="6:7" x14ac:dyDescent="0.25">
      <c r="F461" s="4"/>
      <c r="G461" s="5"/>
    </row>
    <row r="462" spans="6:7" x14ac:dyDescent="0.25">
      <c r="F462" s="4"/>
      <c r="G462" s="5"/>
    </row>
    <row r="463" spans="6:7" x14ac:dyDescent="0.25">
      <c r="F463" s="4"/>
      <c r="G463" s="5"/>
    </row>
    <row r="464" spans="6:7" x14ac:dyDescent="0.25">
      <c r="F464" s="4"/>
      <c r="G464" s="5"/>
    </row>
    <row r="465" spans="6:7" x14ac:dyDescent="0.25">
      <c r="F465" s="4"/>
      <c r="G465" s="5"/>
    </row>
    <row r="466" spans="6:7" x14ac:dyDescent="0.25">
      <c r="F466" s="4"/>
      <c r="G466" s="5"/>
    </row>
    <row r="467" spans="6:7" x14ac:dyDescent="0.25">
      <c r="F467" s="4"/>
      <c r="G467" s="5"/>
    </row>
    <row r="468" spans="6:7" x14ac:dyDescent="0.25">
      <c r="F468" s="4"/>
      <c r="G468" s="5"/>
    </row>
    <row r="469" spans="6:7" x14ac:dyDescent="0.25">
      <c r="F469" s="4"/>
      <c r="G469" s="5"/>
    </row>
    <row r="470" spans="6:7" x14ac:dyDescent="0.25">
      <c r="F470" s="4"/>
      <c r="G470" s="5"/>
    </row>
    <row r="471" spans="6:7" x14ac:dyDescent="0.25">
      <c r="F471" s="4"/>
      <c r="G471" s="5"/>
    </row>
    <row r="472" spans="6:7" x14ac:dyDescent="0.25">
      <c r="F472" s="4"/>
      <c r="G472" s="5"/>
    </row>
    <row r="473" spans="6:7" x14ac:dyDescent="0.25">
      <c r="F473" s="4"/>
      <c r="G473" s="5"/>
    </row>
    <row r="474" spans="6:7" x14ac:dyDescent="0.25">
      <c r="F474" s="4"/>
      <c r="G474" s="5"/>
    </row>
    <row r="475" spans="6:7" x14ac:dyDescent="0.25">
      <c r="F475" s="4"/>
      <c r="G475" s="5"/>
    </row>
    <row r="476" spans="6:7" x14ac:dyDescent="0.25">
      <c r="F476" s="4"/>
      <c r="G476" s="5"/>
    </row>
    <row r="477" spans="6:7" x14ac:dyDescent="0.25">
      <c r="F477" s="4"/>
      <c r="G477" s="5"/>
    </row>
    <row r="478" spans="6:7" x14ac:dyDescent="0.25">
      <c r="F478" s="4"/>
      <c r="G478" s="5"/>
    </row>
    <row r="479" spans="6:7" x14ac:dyDescent="0.25">
      <c r="F479" s="4"/>
      <c r="G479" s="5"/>
    </row>
    <row r="480" spans="6:7" x14ac:dyDescent="0.25">
      <c r="F480" s="4"/>
      <c r="G480" s="5"/>
    </row>
    <row r="481" spans="6:7" x14ac:dyDescent="0.25">
      <c r="F481" s="4"/>
      <c r="G481" s="5"/>
    </row>
    <row r="482" spans="6:7" x14ac:dyDescent="0.25">
      <c r="F482" s="4"/>
      <c r="G482" s="5"/>
    </row>
    <row r="483" spans="6:7" x14ac:dyDescent="0.25">
      <c r="F483" s="4"/>
      <c r="G483" s="5"/>
    </row>
    <row r="484" spans="6:7" x14ac:dyDescent="0.25">
      <c r="F484" s="4"/>
      <c r="G484" s="5"/>
    </row>
    <row r="485" spans="6:7" x14ac:dyDescent="0.25">
      <c r="F485" s="4"/>
      <c r="G485" s="5"/>
    </row>
    <row r="486" spans="6:7" x14ac:dyDescent="0.25">
      <c r="F486" s="4"/>
      <c r="G486" s="5"/>
    </row>
    <row r="487" spans="6:7" x14ac:dyDescent="0.25">
      <c r="F487" s="4"/>
      <c r="G487" s="5"/>
    </row>
    <row r="488" spans="6:7" x14ac:dyDescent="0.25">
      <c r="F488" s="4"/>
      <c r="G488" s="5"/>
    </row>
    <row r="489" spans="6:7" x14ac:dyDescent="0.25">
      <c r="F489" s="4"/>
      <c r="G489" s="5"/>
    </row>
    <row r="490" spans="6:7" x14ac:dyDescent="0.25">
      <c r="F490" s="4"/>
      <c r="G490" s="5"/>
    </row>
    <row r="491" spans="6:7" x14ac:dyDescent="0.25">
      <c r="F491" s="4"/>
      <c r="G491" s="5"/>
    </row>
    <row r="492" spans="6:7" x14ac:dyDescent="0.25">
      <c r="F492" s="4"/>
      <c r="G492" s="5"/>
    </row>
    <row r="493" spans="6:7" x14ac:dyDescent="0.25">
      <c r="F493" s="4"/>
      <c r="G493" s="5"/>
    </row>
    <row r="494" spans="6:7" x14ac:dyDescent="0.25">
      <c r="F494" s="4"/>
      <c r="G494" s="5"/>
    </row>
    <row r="495" spans="6:7" x14ac:dyDescent="0.25">
      <c r="F495" s="4"/>
      <c r="G495" s="5"/>
    </row>
    <row r="496" spans="6:7" x14ac:dyDescent="0.25">
      <c r="F496" s="4"/>
      <c r="G496" s="5"/>
    </row>
    <row r="497" spans="6:7" x14ac:dyDescent="0.25">
      <c r="F497" s="4"/>
      <c r="G497" s="5"/>
    </row>
    <row r="498" spans="6:7" x14ac:dyDescent="0.25">
      <c r="F498" s="4"/>
      <c r="G498" s="5"/>
    </row>
    <row r="499" spans="6:7" x14ac:dyDescent="0.25">
      <c r="F499" s="4"/>
      <c r="G499" s="5"/>
    </row>
    <row r="500" spans="6:7" x14ac:dyDescent="0.25">
      <c r="F500" s="4"/>
      <c r="G500" s="5"/>
    </row>
    <row r="501" spans="6:7" x14ac:dyDescent="0.25">
      <c r="F501" s="4"/>
      <c r="G501" s="5"/>
    </row>
    <row r="502" spans="6:7" x14ac:dyDescent="0.25">
      <c r="F502" s="4"/>
      <c r="G502" s="5"/>
    </row>
    <row r="503" spans="6:7" x14ac:dyDescent="0.25">
      <c r="F503" s="4"/>
      <c r="G503" s="5"/>
    </row>
    <row r="504" spans="6:7" x14ac:dyDescent="0.25">
      <c r="F504" s="4"/>
      <c r="G504" s="5"/>
    </row>
    <row r="505" spans="6:7" x14ac:dyDescent="0.25">
      <c r="F505" s="4"/>
      <c r="G505" s="5"/>
    </row>
    <row r="506" spans="6:7" x14ac:dyDescent="0.25">
      <c r="F506" s="4"/>
      <c r="G506" s="5"/>
    </row>
    <row r="507" spans="6:7" x14ac:dyDescent="0.25">
      <c r="F507" s="4"/>
      <c r="G507" s="5"/>
    </row>
    <row r="508" spans="6:7" x14ac:dyDescent="0.25">
      <c r="F508" s="4"/>
      <c r="G508" s="5"/>
    </row>
    <row r="509" spans="6:7" x14ac:dyDescent="0.25">
      <c r="F509" s="4"/>
      <c r="G509" s="5"/>
    </row>
    <row r="510" spans="6:7" x14ac:dyDescent="0.25">
      <c r="F510" s="4"/>
      <c r="G510" s="5"/>
    </row>
    <row r="511" spans="6:7" x14ac:dyDescent="0.25">
      <c r="F511" s="4"/>
      <c r="G511" s="5"/>
    </row>
    <row r="512" spans="6:7" x14ac:dyDescent="0.25">
      <c r="F512" s="4"/>
      <c r="G512" s="5"/>
    </row>
    <row r="513" spans="6:7" x14ac:dyDescent="0.25">
      <c r="F513" s="4"/>
      <c r="G513" s="5"/>
    </row>
    <row r="514" spans="6:7" x14ac:dyDescent="0.25">
      <c r="F514" s="4"/>
      <c r="G514" s="5"/>
    </row>
    <row r="515" spans="6:7" x14ac:dyDescent="0.25">
      <c r="F515" s="4"/>
      <c r="G515" s="5"/>
    </row>
    <row r="516" spans="6:7" x14ac:dyDescent="0.25">
      <c r="F516" s="4"/>
      <c r="G516" s="5"/>
    </row>
    <row r="517" spans="6:7" x14ac:dyDescent="0.25">
      <c r="F517" s="4"/>
      <c r="G517" s="5"/>
    </row>
    <row r="518" spans="6:7" x14ac:dyDescent="0.25">
      <c r="F518" s="4"/>
      <c r="G518" s="5"/>
    </row>
    <row r="519" spans="6:7" x14ac:dyDescent="0.25">
      <c r="F519" s="4"/>
      <c r="G519" s="5"/>
    </row>
    <row r="520" spans="6:7" x14ac:dyDescent="0.25">
      <c r="F520" s="4"/>
      <c r="G520" s="5"/>
    </row>
    <row r="521" spans="6:7" x14ac:dyDescent="0.25">
      <c r="F521" s="4"/>
      <c r="G521" s="5"/>
    </row>
    <row r="522" spans="6:7" x14ac:dyDescent="0.25">
      <c r="F522" s="4"/>
      <c r="G522" s="5"/>
    </row>
    <row r="523" spans="6:7" x14ac:dyDescent="0.25">
      <c r="F523" s="4"/>
      <c r="G523" s="5"/>
    </row>
    <row r="524" spans="6:7" x14ac:dyDescent="0.25">
      <c r="F524" s="4"/>
      <c r="G524" s="5"/>
    </row>
    <row r="525" spans="6:7" x14ac:dyDescent="0.25">
      <c r="F525" s="4"/>
      <c r="G525" s="5"/>
    </row>
    <row r="526" spans="6:7" x14ac:dyDescent="0.25">
      <c r="F526" s="4"/>
      <c r="G526" s="5"/>
    </row>
    <row r="527" spans="6:7" x14ac:dyDescent="0.25">
      <c r="F527" s="4"/>
      <c r="G527" s="5"/>
    </row>
    <row r="528" spans="6:7" x14ac:dyDescent="0.25">
      <c r="F528" s="4"/>
      <c r="G528" s="5"/>
    </row>
    <row r="529" spans="6:7" x14ac:dyDescent="0.25">
      <c r="F529" s="4"/>
      <c r="G529" s="5"/>
    </row>
    <row r="530" spans="6:7" x14ac:dyDescent="0.25">
      <c r="F530" s="4"/>
      <c r="G530" s="5"/>
    </row>
    <row r="531" spans="6:7" x14ac:dyDescent="0.25">
      <c r="F531" s="4"/>
      <c r="G531" s="5"/>
    </row>
    <row r="532" spans="6:7" x14ac:dyDescent="0.25">
      <c r="F532" s="4"/>
      <c r="G532" s="5"/>
    </row>
    <row r="533" spans="6:7" x14ac:dyDescent="0.25">
      <c r="F533" s="4"/>
      <c r="G533" s="5"/>
    </row>
    <row r="534" spans="6:7" x14ac:dyDescent="0.25">
      <c r="F534" s="4"/>
      <c r="G534" s="5"/>
    </row>
    <row r="535" spans="6:7" x14ac:dyDescent="0.25">
      <c r="F535" s="4"/>
      <c r="G535" s="5"/>
    </row>
    <row r="536" spans="6:7" x14ac:dyDescent="0.25">
      <c r="F536" s="4"/>
      <c r="G536" s="5"/>
    </row>
    <row r="537" spans="6:7" x14ac:dyDescent="0.25">
      <c r="F537" s="4"/>
      <c r="G537" s="5"/>
    </row>
    <row r="538" spans="6:7" x14ac:dyDescent="0.25">
      <c r="F538" s="4"/>
      <c r="G538" s="5"/>
    </row>
    <row r="539" spans="6:7" x14ac:dyDescent="0.25">
      <c r="F539" s="4"/>
      <c r="G539" s="5"/>
    </row>
    <row r="540" spans="6:7" x14ac:dyDescent="0.25">
      <c r="F540" s="4"/>
      <c r="G540" s="5"/>
    </row>
    <row r="541" spans="6:7" x14ac:dyDescent="0.25">
      <c r="F541" s="4"/>
      <c r="G541" s="5"/>
    </row>
    <row r="542" spans="6:7" x14ac:dyDescent="0.25">
      <c r="F542" s="4"/>
      <c r="G542" s="5"/>
    </row>
    <row r="543" spans="6:7" x14ac:dyDescent="0.25">
      <c r="F543" s="4"/>
      <c r="G543" s="5"/>
    </row>
    <row r="544" spans="6:7" x14ac:dyDescent="0.25">
      <c r="F544" s="4"/>
      <c r="G544" s="5"/>
    </row>
    <row r="545" spans="6:7" x14ac:dyDescent="0.25">
      <c r="F545" s="4"/>
      <c r="G545" s="5"/>
    </row>
    <row r="546" spans="6:7" x14ac:dyDescent="0.25">
      <c r="F546" s="4"/>
      <c r="G546" s="5"/>
    </row>
    <row r="547" spans="6:7" x14ac:dyDescent="0.25">
      <c r="F547" s="4"/>
      <c r="G547" s="5"/>
    </row>
    <row r="548" spans="6:7" x14ac:dyDescent="0.25">
      <c r="F548" s="4"/>
      <c r="G548" s="5"/>
    </row>
    <row r="549" spans="6:7" x14ac:dyDescent="0.25">
      <c r="F549" s="4"/>
      <c r="G549" s="5"/>
    </row>
    <row r="550" spans="6:7" x14ac:dyDescent="0.25">
      <c r="F550" s="4"/>
      <c r="G550" s="5"/>
    </row>
    <row r="551" spans="6:7" x14ac:dyDescent="0.25">
      <c r="F551" s="4"/>
      <c r="G551" s="5"/>
    </row>
    <row r="552" spans="6:7" x14ac:dyDescent="0.25">
      <c r="F552" s="4"/>
      <c r="G552" s="5"/>
    </row>
    <row r="553" spans="6:7" x14ac:dyDescent="0.25">
      <c r="F553" s="4"/>
      <c r="G553" s="5"/>
    </row>
    <row r="554" spans="6:7" x14ac:dyDescent="0.25">
      <c r="F554" s="4"/>
      <c r="G554" s="5"/>
    </row>
    <row r="555" spans="6:7" x14ac:dyDescent="0.25">
      <c r="F555" s="4"/>
      <c r="G555" s="5"/>
    </row>
    <row r="556" spans="6:7" x14ac:dyDescent="0.25">
      <c r="F556" s="4"/>
      <c r="G556" s="5"/>
    </row>
    <row r="557" spans="6:7" x14ac:dyDescent="0.25">
      <c r="F557" s="4"/>
      <c r="G557" s="5"/>
    </row>
    <row r="558" spans="6:7" x14ac:dyDescent="0.25">
      <c r="F558" s="4"/>
      <c r="G558" s="5"/>
    </row>
    <row r="559" spans="6:7" x14ac:dyDescent="0.25">
      <c r="F559" s="4"/>
      <c r="G559" s="5"/>
    </row>
    <row r="560" spans="6:7" x14ac:dyDescent="0.25">
      <c r="F560" s="4"/>
      <c r="G560" s="5"/>
    </row>
    <row r="561" spans="6:7" x14ac:dyDescent="0.25">
      <c r="F561" s="4"/>
      <c r="G561" s="5"/>
    </row>
    <row r="562" spans="6:7" x14ac:dyDescent="0.25">
      <c r="F562" s="4"/>
      <c r="G562" s="5"/>
    </row>
    <row r="563" spans="6:7" x14ac:dyDescent="0.25">
      <c r="F563" s="4"/>
      <c r="G563" s="5"/>
    </row>
    <row r="564" spans="6:7" x14ac:dyDescent="0.25">
      <c r="F564" s="4"/>
      <c r="G564" s="5"/>
    </row>
    <row r="565" spans="6:7" x14ac:dyDescent="0.25">
      <c r="F565" s="4"/>
      <c r="G565" s="5"/>
    </row>
    <row r="566" spans="6:7" x14ac:dyDescent="0.25">
      <c r="F566" s="4"/>
      <c r="G566" s="5"/>
    </row>
    <row r="567" spans="6:7" x14ac:dyDescent="0.25">
      <c r="F567" s="4"/>
      <c r="G567" s="5"/>
    </row>
    <row r="568" spans="6:7" x14ac:dyDescent="0.25">
      <c r="F568" s="4"/>
      <c r="G568" s="5"/>
    </row>
    <row r="569" spans="6:7" x14ac:dyDescent="0.25">
      <c r="F569" s="4"/>
      <c r="G569" s="5"/>
    </row>
    <row r="570" spans="6:7" x14ac:dyDescent="0.25">
      <c r="F570" s="4"/>
      <c r="G570" s="5"/>
    </row>
    <row r="571" spans="6:7" x14ac:dyDescent="0.25">
      <c r="F571" s="4"/>
      <c r="G571" s="5"/>
    </row>
    <row r="572" spans="6:7" x14ac:dyDescent="0.25">
      <c r="F572" s="4"/>
      <c r="G572" s="5"/>
    </row>
    <row r="573" spans="6:7" x14ac:dyDescent="0.25">
      <c r="F573" s="4"/>
      <c r="G573" s="5"/>
    </row>
    <row r="574" spans="6:7" x14ac:dyDescent="0.25">
      <c r="F574" s="4"/>
      <c r="G574" s="5"/>
    </row>
    <row r="575" spans="6:7" x14ac:dyDescent="0.25">
      <c r="F575" s="4"/>
      <c r="G575" s="5"/>
    </row>
    <row r="576" spans="6:7" x14ac:dyDescent="0.25">
      <c r="F576" s="4"/>
      <c r="G576" s="5"/>
    </row>
    <row r="577" spans="6:7" x14ac:dyDescent="0.25">
      <c r="F577" s="4"/>
      <c r="G577" s="5"/>
    </row>
    <row r="578" spans="6:7" x14ac:dyDescent="0.25">
      <c r="F578" s="4"/>
      <c r="G578" s="5"/>
    </row>
    <row r="579" spans="6:7" x14ac:dyDescent="0.25">
      <c r="F579" s="4"/>
      <c r="G579" s="5"/>
    </row>
    <row r="580" spans="6:7" x14ac:dyDescent="0.25">
      <c r="F580" s="4"/>
      <c r="G580" s="5"/>
    </row>
    <row r="581" spans="6:7" x14ac:dyDescent="0.25">
      <c r="F581" s="4"/>
      <c r="G581" s="5"/>
    </row>
    <row r="582" spans="6:7" x14ac:dyDescent="0.25">
      <c r="F582" s="4"/>
      <c r="G582" s="5"/>
    </row>
    <row r="583" spans="6:7" x14ac:dyDescent="0.25">
      <c r="F583" s="4"/>
      <c r="G583" s="5"/>
    </row>
    <row r="584" spans="6:7" x14ac:dyDescent="0.25">
      <c r="F584" s="4"/>
      <c r="G584" s="5"/>
    </row>
    <row r="585" spans="6:7" x14ac:dyDescent="0.25">
      <c r="F585" s="4"/>
      <c r="G585" s="5"/>
    </row>
    <row r="586" spans="6:7" x14ac:dyDescent="0.25">
      <c r="F586" s="4"/>
      <c r="G586" s="5"/>
    </row>
    <row r="587" spans="6:7" x14ac:dyDescent="0.25">
      <c r="F587" s="4"/>
      <c r="G587" s="5"/>
    </row>
    <row r="588" spans="6:7" x14ac:dyDescent="0.25">
      <c r="F588" s="4"/>
      <c r="G588" s="5"/>
    </row>
    <row r="589" spans="6:7" x14ac:dyDescent="0.25">
      <c r="F589" s="4"/>
      <c r="G589" s="5"/>
    </row>
    <row r="590" spans="6:7" x14ac:dyDescent="0.25">
      <c r="F590" s="4"/>
      <c r="G590" s="5"/>
    </row>
    <row r="591" spans="6:7" x14ac:dyDescent="0.25">
      <c r="F591" s="4"/>
      <c r="G591" s="5"/>
    </row>
    <row r="592" spans="6:7" x14ac:dyDescent="0.25">
      <c r="F592" s="4"/>
      <c r="G592" s="5"/>
    </row>
    <row r="593" spans="6:7" x14ac:dyDescent="0.25">
      <c r="F593" s="4"/>
      <c r="G593" s="5"/>
    </row>
    <row r="594" spans="6:7" x14ac:dyDescent="0.25">
      <c r="F594" s="4"/>
      <c r="G594" s="5"/>
    </row>
    <row r="595" spans="6:7" x14ac:dyDescent="0.25">
      <c r="F595" s="4"/>
      <c r="G595" s="5"/>
    </row>
    <row r="596" spans="6:7" x14ac:dyDescent="0.25">
      <c r="F596" s="4"/>
      <c r="G596" s="5"/>
    </row>
    <row r="597" spans="6:7" x14ac:dyDescent="0.25">
      <c r="F597" s="4"/>
      <c r="G597" s="5"/>
    </row>
    <row r="598" spans="6:7" x14ac:dyDescent="0.25">
      <c r="F598" s="4"/>
      <c r="G598" s="5"/>
    </row>
    <row r="599" spans="6:7" x14ac:dyDescent="0.25">
      <c r="F599" s="4"/>
      <c r="G599" s="5"/>
    </row>
    <row r="600" spans="6:7" x14ac:dyDescent="0.25">
      <c r="F600" s="4"/>
      <c r="G600" s="5"/>
    </row>
    <row r="601" spans="6:7" x14ac:dyDescent="0.25">
      <c r="F601" s="4"/>
      <c r="G601" s="5"/>
    </row>
    <row r="602" spans="6:7" x14ac:dyDescent="0.25">
      <c r="F602" s="4"/>
      <c r="G602" s="5"/>
    </row>
    <row r="603" spans="6:7" x14ac:dyDescent="0.25">
      <c r="F603" s="4"/>
      <c r="G603" s="5"/>
    </row>
    <row r="604" spans="6:7" x14ac:dyDescent="0.25">
      <c r="F604" s="4"/>
      <c r="G604" s="5"/>
    </row>
    <row r="605" spans="6:7" x14ac:dyDescent="0.25">
      <c r="F605" s="4"/>
      <c r="G605" s="5"/>
    </row>
    <row r="606" spans="6:7" x14ac:dyDescent="0.25">
      <c r="F606" s="4"/>
      <c r="G606" s="5"/>
    </row>
    <row r="607" spans="6:7" x14ac:dyDescent="0.25">
      <c r="F607" s="4"/>
      <c r="G607" s="5"/>
    </row>
    <row r="608" spans="6:7" x14ac:dyDescent="0.25">
      <c r="F608" s="4"/>
      <c r="G608" s="5"/>
    </row>
    <row r="609" spans="6:7" x14ac:dyDescent="0.25">
      <c r="F609" s="4"/>
      <c r="G609" s="5"/>
    </row>
    <row r="610" spans="6:7" x14ac:dyDescent="0.25">
      <c r="F610" s="4"/>
      <c r="G610" s="5"/>
    </row>
    <row r="611" spans="6:7" x14ac:dyDescent="0.25">
      <c r="F611" s="4"/>
      <c r="G611" s="5"/>
    </row>
    <row r="612" spans="6:7" x14ac:dyDescent="0.25">
      <c r="F612" s="4"/>
      <c r="G612" s="5"/>
    </row>
    <row r="613" spans="6:7" x14ac:dyDescent="0.25">
      <c r="F613" s="4"/>
      <c r="G613" s="5"/>
    </row>
    <row r="614" spans="6:7" x14ac:dyDescent="0.25">
      <c r="F614" s="4"/>
      <c r="G614" s="5"/>
    </row>
    <row r="615" spans="6:7" x14ac:dyDescent="0.25">
      <c r="F615" s="4"/>
      <c r="G615" s="5"/>
    </row>
    <row r="616" spans="6:7" x14ac:dyDescent="0.25">
      <c r="F616" s="4"/>
      <c r="G616" s="5"/>
    </row>
    <row r="617" spans="6:7" x14ac:dyDescent="0.25">
      <c r="F617" s="4"/>
      <c r="G617" s="5"/>
    </row>
    <row r="618" spans="6:7" x14ac:dyDescent="0.25">
      <c r="F618" s="4"/>
      <c r="G618" s="5"/>
    </row>
    <row r="619" spans="6:7" x14ac:dyDescent="0.25">
      <c r="F619" s="4"/>
      <c r="G619" s="5"/>
    </row>
    <row r="620" spans="6:7" x14ac:dyDescent="0.25">
      <c r="F620" s="4"/>
      <c r="G620" s="5"/>
    </row>
    <row r="621" spans="6:7" x14ac:dyDescent="0.25">
      <c r="F621" s="4"/>
      <c r="G621" s="5"/>
    </row>
    <row r="622" spans="6:7" x14ac:dyDescent="0.25">
      <c r="F622" s="4"/>
      <c r="G622" s="5"/>
    </row>
    <row r="623" spans="6:7" x14ac:dyDescent="0.25">
      <c r="F623" s="4"/>
      <c r="G623" s="5"/>
    </row>
    <row r="624" spans="6:7" x14ac:dyDescent="0.25">
      <c r="F624" s="4"/>
      <c r="G624" s="5"/>
    </row>
    <row r="625" spans="6:7" x14ac:dyDescent="0.25">
      <c r="F625" s="4"/>
      <c r="G625" s="5"/>
    </row>
    <row r="626" spans="6:7" x14ac:dyDescent="0.25">
      <c r="F626" s="4"/>
      <c r="G626" s="5"/>
    </row>
    <row r="627" spans="6:7" x14ac:dyDescent="0.25">
      <c r="F627" s="4"/>
      <c r="G627" s="5"/>
    </row>
    <row r="628" spans="6:7" x14ac:dyDescent="0.25">
      <c r="F628" s="4"/>
      <c r="G628" s="5"/>
    </row>
    <row r="629" spans="6:7" x14ac:dyDescent="0.25">
      <c r="F629" s="4"/>
      <c r="G629" s="5"/>
    </row>
    <row r="630" spans="6:7" x14ac:dyDescent="0.25">
      <c r="F630" s="4"/>
      <c r="G630" s="5"/>
    </row>
    <row r="631" spans="6:7" x14ac:dyDescent="0.25">
      <c r="F631" s="4"/>
      <c r="G631" s="5"/>
    </row>
    <row r="632" spans="6:7" x14ac:dyDescent="0.25">
      <c r="F632" s="4"/>
      <c r="G632" s="5"/>
    </row>
    <row r="633" spans="6:7" x14ac:dyDescent="0.25">
      <c r="F633" s="4"/>
      <c r="G633" s="5"/>
    </row>
    <row r="634" spans="6:7" x14ac:dyDescent="0.25">
      <c r="F634" s="4"/>
      <c r="G634" s="5"/>
    </row>
    <row r="635" spans="6:7" x14ac:dyDescent="0.25">
      <c r="F635" s="4"/>
      <c r="G635" s="5"/>
    </row>
    <row r="636" spans="6:7" x14ac:dyDescent="0.25">
      <c r="F636" s="4"/>
      <c r="G636" s="5"/>
    </row>
    <row r="637" spans="6:7" x14ac:dyDescent="0.25">
      <c r="F637" s="4"/>
      <c r="G637" s="5"/>
    </row>
    <row r="638" spans="6:7" x14ac:dyDescent="0.25">
      <c r="F638" s="4"/>
      <c r="G638" s="5"/>
    </row>
    <row r="639" spans="6:7" x14ac:dyDescent="0.25">
      <c r="F639" s="4"/>
      <c r="G639" s="5"/>
    </row>
    <row r="640" spans="6:7" x14ac:dyDescent="0.25">
      <c r="F640" s="4"/>
      <c r="G640" s="5"/>
    </row>
    <row r="641" spans="6:7" x14ac:dyDescent="0.25">
      <c r="F641" s="4"/>
      <c r="G641" s="5"/>
    </row>
    <row r="642" spans="6:7" x14ac:dyDescent="0.25">
      <c r="F642" s="4"/>
      <c r="G642" s="5"/>
    </row>
    <row r="643" spans="6:7" x14ac:dyDescent="0.25">
      <c r="F643" s="4"/>
      <c r="G643" s="5"/>
    </row>
    <row r="644" spans="6:7" x14ac:dyDescent="0.25">
      <c r="F644" s="4"/>
      <c r="G644" s="5"/>
    </row>
    <row r="645" spans="6:7" x14ac:dyDescent="0.25">
      <c r="F645" s="4"/>
      <c r="G645" s="5"/>
    </row>
    <row r="646" spans="6:7" x14ac:dyDescent="0.25">
      <c r="F646" s="4"/>
      <c r="G646" s="5"/>
    </row>
    <row r="647" spans="6:7" x14ac:dyDescent="0.25">
      <c r="F647" s="4"/>
      <c r="G647" s="5"/>
    </row>
    <row r="648" spans="6:7" x14ac:dyDescent="0.25">
      <c r="F648" s="4"/>
      <c r="G648" s="5"/>
    </row>
    <row r="649" spans="6:7" x14ac:dyDescent="0.25">
      <c r="F649" s="4"/>
      <c r="G649" s="5"/>
    </row>
    <row r="650" spans="6:7" x14ac:dyDescent="0.25">
      <c r="F650" s="4"/>
      <c r="G650" s="5"/>
    </row>
    <row r="651" spans="6:7" x14ac:dyDescent="0.25">
      <c r="F651" s="4"/>
      <c r="G651" s="5"/>
    </row>
    <row r="652" spans="6:7" x14ac:dyDescent="0.25">
      <c r="F652" s="4"/>
      <c r="G652" s="5"/>
    </row>
    <row r="653" spans="6:7" x14ac:dyDescent="0.25">
      <c r="F653" s="4"/>
      <c r="G653" s="5"/>
    </row>
    <row r="654" spans="6:7" x14ac:dyDescent="0.25">
      <c r="F654" s="4"/>
      <c r="G654" s="5"/>
    </row>
    <row r="655" spans="6:7" x14ac:dyDescent="0.25">
      <c r="F655" s="4"/>
      <c r="G655" s="5"/>
    </row>
    <row r="656" spans="6:7" x14ac:dyDescent="0.25">
      <c r="F656" s="4"/>
      <c r="G656" s="5"/>
    </row>
    <row r="657" spans="6:7" x14ac:dyDescent="0.25">
      <c r="F657" s="4"/>
      <c r="G657" s="5"/>
    </row>
    <row r="658" spans="6:7" x14ac:dyDescent="0.25">
      <c r="F658" s="4"/>
      <c r="G658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3FF9-2019-4333-9411-ABD439973EDC}">
  <dimension ref="A1:E301"/>
  <sheetViews>
    <sheetView topLeftCell="A274" workbookViewId="0">
      <selection activeCell="B2" sqref="B2:B301"/>
    </sheetView>
  </sheetViews>
  <sheetFormatPr defaultRowHeight="15" x14ac:dyDescent="0.25"/>
  <cols>
    <col min="1" max="2" width="16.28515625" customWidth="1"/>
    <col min="3" max="3" width="20.28515625" customWidth="1"/>
    <col min="4" max="5" width="16.28515625" customWidth="1"/>
  </cols>
  <sheetData>
    <row r="1" spans="1:5" x14ac:dyDescent="0.25">
      <c r="A1" s="6" t="s">
        <v>11</v>
      </c>
      <c r="B1" s="6" t="s">
        <v>12</v>
      </c>
      <c r="C1" s="6" t="s">
        <v>0</v>
      </c>
      <c r="D1" s="12" t="s">
        <v>1</v>
      </c>
      <c r="E1" s="12" t="s">
        <v>50</v>
      </c>
    </row>
    <row r="2" spans="1:5" x14ac:dyDescent="0.25">
      <c r="A2" t="s">
        <v>40</v>
      </c>
      <c r="B2" t="s">
        <v>37</v>
      </c>
      <c r="C2" t="s">
        <v>30</v>
      </c>
      <c r="D2" s="4">
        <v>1624</v>
      </c>
      <c r="E2" s="5">
        <v>114</v>
      </c>
    </row>
    <row r="3" spans="1:5" x14ac:dyDescent="0.25">
      <c r="A3" t="s">
        <v>8</v>
      </c>
      <c r="B3" t="s">
        <v>35</v>
      </c>
      <c r="C3" t="s">
        <v>32</v>
      </c>
      <c r="D3" s="4">
        <v>6706</v>
      </c>
      <c r="E3" s="5">
        <v>459</v>
      </c>
    </row>
    <row r="4" spans="1:5" x14ac:dyDescent="0.25">
      <c r="A4" t="s">
        <v>9</v>
      </c>
      <c r="B4" t="s">
        <v>35</v>
      </c>
      <c r="C4" t="s">
        <v>4</v>
      </c>
      <c r="D4" s="4">
        <v>959</v>
      </c>
      <c r="E4" s="5">
        <v>147</v>
      </c>
    </row>
    <row r="5" spans="1:5" x14ac:dyDescent="0.25">
      <c r="A5" t="s">
        <v>41</v>
      </c>
      <c r="B5" t="s">
        <v>36</v>
      </c>
      <c r="C5" t="s">
        <v>18</v>
      </c>
      <c r="D5" s="4">
        <v>9632</v>
      </c>
      <c r="E5" s="5">
        <v>288</v>
      </c>
    </row>
    <row r="6" spans="1:5" x14ac:dyDescent="0.25">
      <c r="A6" t="s">
        <v>6</v>
      </c>
      <c r="B6" t="s">
        <v>39</v>
      </c>
      <c r="C6" t="s">
        <v>25</v>
      </c>
      <c r="D6" s="4">
        <v>2100</v>
      </c>
      <c r="E6" s="5">
        <v>414</v>
      </c>
    </row>
    <row r="7" spans="1:5" x14ac:dyDescent="0.25">
      <c r="A7" t="s">
        <v>40</v>
      </c>
      <c r="B7" t="s">
        <v>35</v>
      </c>
      <c r="C7" t="s">
        <v>33</v>
      </c>
      <c r="D7" s="4">
        <v>8869</v>
      </c>
      <c r="E7" s="5">
        <v>432</v>
      </c>
    </row>
    <row r="8" spans="1:5" x14ac:dyDescent="0.25">
      <c r="A8" t="s">
        <v>6</v>
      </c>
      <c r="B8" t="s">
        <v>38</v>
      </c>
      <c r="C8" t="s">
        <v>31</v>
      </c>
      <c r="D8" s="4">
        <v>2681</v>
      </c>
      <c r="E8" s="5">
        <v>54</v>
      </c>
    </row>
    <row r="9" spans="1:5" x14ac:dyDescent="0.25">
      <c r="A9" t="s">
        <v>8</v>
      </c>
      <c r="B9" t="s">
        <v>35</v>
      </c>
      <c r="C9" t="s">
        <v>22</v>
      </c>
      <c r="D9" s="4">
        <v>5012</v>
      </c>
      <c r="E9" s="5">
        <v>210</v>
      </c>
    </row>
    <row r="10" spans="1:5" x14ac:dyDescent="0.25">
      <c r="A10" t="s">
        <v>7</v>
      </c>
      <c r="B10" t="s">
        <v>38</v>
      </c>
      <c r="C10" t="s">
        <v>14</v>
      </c>
      <c r="D10" s="4">
        <v>1281</v>
      </c>
      <c r="E10" s="5">
        <v>75</v>
      </c>
    </row>
    <row r="11" spans="1:5" x14ac:dyDescent="0.25">
      <c r="A11" t="s">
        <v>5</v>
      </c>
      <c r="B11" t="s">
        <v>37</v>
      </c>
      <c r="C11" t="s">
        <v>14</v>
      </c>
      <c r="D11" s="4">
        <v>4991</v>
      </c>
      <c r="E11" s="5">
        <v>12</v>
      </c>
    </row>
    <row r="12" spans="1:5" x14ac:dyDescent="0.25">
      <c r="A12" t="s">
        <v>2</v>
      </c>
      <c r="B12" t="s">
        <v>39</v>
      </c>
      <c r="C12" t="s">
        <v>25</v>
      </c>
      <c r="D12" s="4">
        <v>1785</v>
      </c>
      <c r="E12" s="5">
        <v>462</v>
      </c>
    </row>
    <row r="13" spans="1:5" x14ac:dyDescent="0.25">
      <c r="A13" t="s">
        <v>3</v>
      </c>
      <c r="B13" t="s">
        <v>37</v>
      </c>
      <c r="C13" t="s">
        <v>17</v>
      </c>
      <c r="D13" s="4">
        <v>3983</v>
      </c>
      <c r="E13" s="5">
        <v>144</v>
      </c>
    </row>
    <row r="14" spans="1:5" x14ac:dyDescent="0.25">
      <c r="A14" t="s">
        <v>9</v>
      </c>
      <c r="B14" t="s">
        <v>38</v>
      </c>
      <c r="C14" t="s">
        <v>16</v>
      </c>
      <c r="D14" s="4">
        <v>2646</v>
      </c>
      <c r="E14" s="5">
        <v>120</v>
      </c>
    </row>
    <row r="15" spans="1:5" x14ac:dyDescent="0.25">
      <c r="A15" t="s">
        <v>2</v>
      </c>
      <c r="B15" t="s">
        <v>34</v>
      </c>
      <c r="C15" t="s">
        <v>13</v>
      </c>
      <c r="D15" s="4">
        <v>252</v>
      </c>
      <c r="E15" s="5">
        <v>54</v>
      </c>
    </row>
    <row r="16" spans="1:5" x14ac:dyDescent="0.25">
      <c r="A16" t="s">
        <v>3</v>
      </c>
      <c r="B16" t="s">
        <v>35</v>
      </c>
      <c r="C16" t="s">
        <v>25</v>
      </c>
      <c r="D16" s="4">
        <v>2464</v>
      </c>
      <c r="E16" s="5">
        <v>234</v>
      </c>
    </row>
    <row r="17" spans="1:5" x14ac:dyDescent="0.25">
      <c r="A17" t="s">
        <v>3</v>
      </c>
      <c r="B17" t="s">
        <v>35</v>
      </c>
      <c r="C17" t="s">
        <v>29</v>
      </c>
      <c r="D17" s="4">
        <v>2114</v>
      </c>
      <c r="E17" s="5">
        <v>66</v>
      </c>
    </row>
    <row r="18" spans="1:5" x14ac:dyDescent="0.25">
      <c r="A18" t="s">
        <v>6</v>
      </c>
      <c r="B18" t="s">
        <v>37</v>
      </c>
      <c r="C18" t="s">
        <v>31</v>
      </c>
      <c r="D18" s="4">
        <v>7693</v>
      </c>
      <c r="E18" s="5">
        <v>87</v>
      </c>
    </row>
    <row r="19" spans="1:5" x14ac:dyDescent="0.25">
      <c r="A19" t="s">
        <v>5</v>
      </c>
      <c r="B19" t="s">
        <v>34</v>
      </c>
      <c r="C19" t="s">
        <v>20</v>
      </c>
      <c r="D19" s="4">
        <v>15610</v>
      </c>
      <c r="E19" s="5">
        <v>339</v>
      </c>
    </row>
    <row r="20" spans="1:5" x14ac:dyDescent="0.25">
      <c r="A20" t="s">
        <v>41</v>
      </c>
      <c r="B20" t="s">
        <v>34</v>
      </c>
      <c r="C20" t="s">
        <v>22</v>
      </c>
      <c r="D20" s="4">
        <v>336</v>
      </c>
      <c r="E20" s="5">
        <v>144</v>
      </c>
    </row>
    <row r="21" spans="1:5" x14ac:dyDescent="0.25">
      <c r="A21" t="s">
        <v>2</v>
      </c>
      <c r="B21" t="s">
        <v>39</v>
      </c>
      <c r="C21" t="s">
        <v>20</v>
      </c>
      <c r="D21" s="4">
        <v>9443</v>
      </c>
      <c r="E21" s="5">
        <v>162</v>
      </c>
    </row>
    <row r="22" spans="1:5" x14ac:dyDescent="0.25">
      <c r="A22" t="s">
        <v>9</v>
      </c>
      <c r="B22" t="s">
        <v>34</v>
      </c>
      <c r="C22" t="s">
        <v>23</v>
      </c>
      <c r="D22" s="4">
        <v>8155</v>
      </c>
      <c r="E22" s="5">
        <v>90</v>
      </c>
    </row>
    <row r="23" spans="1:5" x14ac:dyDescent="0.25">
      <c r="A23" t="s">
        <v>8</v>
      </c>
      <c r="B23" t="s">
        <v>38</v>
      </c>
      <c r="C23" t="s">
        <v>23</v>
      </c>
      <c r="D23" s="4">
        <v>1701</v>
      </c>
      <c r="E23" s="5">
        <v>234</v>
      </c>
    </row>
    <row r="24" spans="1:5" x14ac:dyDescent="0.25">
      <c r="A24" t="s">
        <v>10</v>
      </c>
      <c r="B24" t="s">
        <v>38</v>
      </c>
      <c r="C24" t="s">
        <v>22</v>
      </c>
      <c r="D24" s="4">
        <v>2205</v>
      </c>
      <c r="E24" s="5">
        <v>141</v>
      </c>
    </row>
    <row r="25" spans="1:5" x14ac:dyDescent="0.25">
      <c r="A25" t="s">
        <v>8</v>
      </c>
      <c r="B25" t="s">
        <v>37</v>
      </c>
      <c r="C25" t="s">
        <v>19</v>
      </c>
      <c r="D25" s="4">
        <v>1771</v>
      </c>
      <c r="E25" s="5">
        <v>204</v>
      </c>
    </row>
    <row r="26" spans="1:5" x14ac:dyDescent="0.25">
      <c r="A26" t="s">
        <v>41</v>
      </c>
      <c r="B26" t="s">
        <v>35</v>
      </c>
      <c r="C26" t="s">
        <v>15</v>
      </c>
      <c r="D26" s="4">
        <v>2114</v>
      </c>
      <c r="E26" s="5">
        <v>186</v>
      </c>
    </row>
    <row r="27" spans="1:5" x14ac:dyDescent="0.25">
      <c r="A27" t="s">
        <v>41</v>
      </c>
      <c r="B27" t="s">
        <v>36</v>
      </c>
      <c r="C27" t="s">
        <v>13</v>
      </c>
      <c r="D27" s="4">
        <v>10311</v>
      </c>
      <c r="E27" s="5">
        <v>231</v>
      </c>
    </row>
    <row r="28" spans="1:5" x14ac:dyDescent="0.25">
      <c r="A28" t="s">
        <v>3</v>
      </c>
      <c r="B28" t="s">
        <v>39</v>
      </c>
      <c r="C28" t="s">
        <v>16</v>
      </c>
      <c r="D28" s="4">
        <v>21</v>
      </c>
      <c r="E28" s="5">
        <v>168</v>
      </c>
    </row>
    <row r="29" spans="1:5" x14ac:dyDescent="0.25">
      <c r="A29" t="s">
        <v>10</v>
      </c>
      <c r="B29" t="s">
        <v>35</v>
      </c>
      <c r="C29" t="s">
        <v>20</v>
      </c>
      <c r="D29" s="4">
        <v>1974</v>
      </c>
      <c r="E29" s="5">
        <v>195</v>
      </c>
    </row>
    <row r="30" spans="1:5" x14ac:dyDescent="0.25">
      <c r="A30" t="s">
        <v>5</v>
      </c>
      <c r="B30" t="s">
        <v>36</v>
      </c>
      <c r="C30" t="s">
        <v>23</v>
      </c>
      <c r="D30" s="4">
        <v>6314</v>
      </c>
      <c r="E30" s="5">
        <v>15</v>
      </c>
    </row>
    <row r="31" spans="1:5" x14ac:dyDescent="0.25">
      <c r="A31" t="s">
        <v>10</v>
      </c>
      <c r="B31" t="s">
        <v>37</v>
      </c>
      <c r="C31" t="s">
        <v>23</v>
      </c>
      <c r="D31" s="4">
        <v>4683</v>
      </c>
      <c r="E31" s="5">
        <v>30</v>
      </c>
    </row>
    <row r="32" spans="1:5" x14ac:dyDescent="0.25">
      <c r="A32" t="s">
        <v>41</v>
      </c>
      <c r="B32" t="s">
        <v>37</v>
      </c>
      <c r="C32" t="s">
        <v>24</v>
      </c>
      <c r="D32" s="4">
        <v>6398</v>
      </c>
      <c r="E32" s="5">
        <v>102</v>
      </c>
    </row>
    <row r="33" spans="1:5" x14ac:dyDescent="0.25">
      <c r="A33" t="s">
        <v>2</v>
      </c>
      <c r="B33" t="s">
        <v>35</v>
      </c>
      <c r="C33" t="s">
        <v>19</v>
      </c>
      <c r="D33" s="4">
        <v>553</v>
      </c>
      <c r="E33" s="5">
        <v>15</v>
      </c>
    </row>
    <row r="34" spans="1:5" x14ac:dyDescent="0.25">
      <c r="A34" t="s">
        <v>8</v>
      </c>
      <c r="B34" t="s">
        <v>39</v>
      </c>
      <c r="C34" t="s">
        <v>30</v>
      </c>
      <c r="D34" s="4">
        <v>7021</v>
      </c>
      <c r="E34" s="5">
        <v>183</v>
      </c>
    </row>
    <row r="35" spans="1:5" x14ac:dyDescent="0.25">
      <c r="A35" t="s">
        <v>40</v>
      </c>
      <c r="B35" t="s">
        <v>39</v>
      </c>
      <c r="C35" t="s">
        <v>22</v>
      </c>
      <c r="D35" s="4">
        <v>5817</v>
      </c>
      <c r="E35" s="5">
        <v>12</v>
      </c>
    </row>
    <row r="36" spans="1:5" x14ac:dyDescent="0.25">
      <c r="A36" t="s">
        <v>41</v>
      </c>
      <c r="B36" t="s">
        <v>39</v>
      </c>
      <c r="C36" t="s">
        <v>14</v>
      </c>
      <c r="D36" s="4">
        <v>3976</v>
      </c>
      <c r="E36" s="5">
        <v>72</v>
      </c>
    </row>
    <row r="37" spans="1:5" x14ac:dyDescent="0.25">
      <c r="A37" t="s">
        <v>6</v>
      </c>
      <c r="B37" t="s">
        <v>38</v>
      </c>
      <c r="C37" t="s">
        <v>27</v>
      </c>
      <c r="D37" s="4">
        <v>1134</v>
      </c>
      <c r="E37" s="5">
        <v>282</v>
      </c>
    </row>
    <row r="38" spans="1:5" x14ac:dyDescent="0.25">
      <c r="A38" t="s">
        <v>2</v>
      </c>
      <c r="B38" t="s">
        <v>39</v>
      </c>
      <c r="C38" t="s">
        <v>28</v>
      </c>
      <c r="D38" s="4">
        <v>6027</v>
      </c>
      <c r="E38" s="5">
        <v>144</v>
      </c>
    </row>
    <row r="39" spans="1:5" x14ac:dyDescent="0.25">
      <c r="A39" t="s">
        <v>6</v>
      </c>
      <c r="B39" t="s">
        <v>37</v>
      </c>
      <c r="C39" t="s">
        <v>16</v>
      </c>
      <c r="D39" s="4">
        <v>1904</v>
      </c>
      <c r="E39" s="5">
        <v>405</v>
      </c>
    </row>
    <row r="40" spans="1:5" x14ac:dyDescent="0.25">
      <c r="A40" t="s">
        <v>7</v>
      </c>
      <c r="B40" t="s">
        <v>34</v>
      </c>
      <c r="C40" t="s">
        <v>32</v>
      </c>
      <c r="D40" s="4">
        <v>3262</v>
      </c>
      <c r="E40" s="5">
        <v>75</v>
      </c>
    </row>
    <row r="41" spans="1:5" x14ac:dyDescent="0.25">
      <c r="A41" t="s">
        <v>40</v>
      </c>
      <c r="B41" t="s">
        <v>34</v>
      </c>
      <c r="C41" t="s">
        <v>27</v>
      </c>
      <c r="D41" s="4">
        <v>2289</v>
      </c>
      <c r="E41" s="5">
        <v>135</v>
      </c>
    </row>
    <row r="42" spans="1:5" x14ac:dyDescent="0.25">
      <c r="A42" t="s">
        <v>5</v>
      </c>
      <c r="B42" t="s">
        <v>34</v>
      </c>
      <c r="C42" t="s">
        <v>27</v>
      </c>
      <c r="D42" s="4">
        <v>6986</v>
      </c>
      <c r="E42" s="5">
        <v>21</v>
      </c>
    </row>
    <row r="43" spans="1:5" x14ac:dyDescent="0.25">
      <c r="A43" t="s">
        <v>2</v>
      </c>
      <c r="B43" t="s">
        <v>38</v>
      </c>
      <c r="C43" t="s">
        <v>23</v>
      </c>
      <c r="D43" s="4">
        <v>4417</v>
      </c>
      <c r="E43" s="5">
        <v>153</v>
      </c>
    </row>
    <row r="44" spans="1:5" x14ac:dyDescent="0.25">
      <c r="A44" t="s">
        <v>6</v>
      </c>
      <c r="B44" t="s">
        <v>34</v>
      </c>
      <c r="C44" t="s">
        <v>15</v>
      </c>
      <c r="D44" s="4">
        <v>1442</v>
      </c>
      <c r="E44" s="5">
        <v>15</v>
      </c>
    </row>
    <row r="45" spans="1:5" x14ac:dyDescent="0.25">
      <c r="A45" t="s">
        <v>3</v>
      </c>
      <c r="B45" t="s">
        <v>35</v>
      </c>
      <c r="C45" t="s">
        <v>14</v>
      </c>
      <c r="D45" s="4">
        <v>2415</v>
      </c>
      <c r="E45" s="5">
        <v>255</v>
      </c>
    </row>
    <row r="46" spans="1:5" x14ac:dyDescent="0.25">
      <c r="A46" t="s">
        <v>2</v>
      </c>
      <c r="B46" t="s">
        <v>37</v>
      </c>
      <c r="C46" t="s">
        <v>19</v>
      </c>
      <c r="D46" s="4">
        <v>238</v>
      </c>
      <c r="E46" s="5">
        <v>18</v>
      </c>
    </row>
    <row r="47" spans="1:5" x14ac:dyDescent="0.25">
      <c r="A47" t="s">
        <v>6</v>
      </c>
      <c r="B47" t="s">
        <v>37</v>
      </c>
      <c r="C47" t="s">
        <v>23</v>
      </c>
      <c r="D47" s="4">
        <v>4949</v>
      </c>
      <c r="E47" s="5">
        <v>189</v>
      </c>
    </row>
    <row r="48" spans="1:5" x14ac:dyDescent="0.25">
      <c r="A48" t="s">
        <v>5</v>
      </c>
      <c r="B48" t="s">
        <v>38</v>
      </c>
      <c r="C48" t="s">
        <v>32</v>
      </c>
      <c r="D48" s="4">
        <v>5075</v>
      </c>
      <c r="E48" s="5">
        <v>21</v>
      </c>
    </row>
    <row r="49" spans="1:5" x14ac:dyDescent="0.25">
      <c r="A49" t="s">
        <v>3</v>
      </c>
      <c r="B49" t="s">
        <v>36</v>
      </c>
      <c r="C49" t="s">
        <v>16</v>
      </c>
      <c r="D49" s="4">
        <v>9198</v>
      </c>
      <c r="E49" s="5">
        <v>36</v>
      </c>
    </row>
    <row r="50" spans="1:5" x14ac:dyDescent="0.25">
      <c r="A50" t="s">
        <v>6</v>
      </c>
      <c r="B50" t="s">
        <v>34</v>
      </c>
      <c r="C50" t="s">
        <v>29</v>
      </c>
      <c r="D50" s="4">
        <v>3339</v>
      </c>
      <c r="E50" s="5">
        <v>75</v>
      </c>
    </row>
    <row r="51" spans="1:5" x14ac:dyDescent="0.25">
      <c r="A51" t="s">
        <v>40</v>
      </c>
      <c r="B51" t="s">
        <v>34</v>
      </c>
      <c r="C51" t="s">
        <v>17</v>
      </c>
      <c r="D51" s="4">
        <v>5019</v>
      </c>
      <c r="E51" s="5">
        <v>156</v>
      </c>
    </row>
    <row r="52" spans="1:5" x14ac:dyDescent="0.25">
      <c r="A52" t="s">
        <v>5</v>
      </c>
      <c r="B52" t="s">
        <v>36</v>
      </c>
      <c r="C52" t="s">
        <v>16</v>
      </c>
      <c r="D52" s="4">
        <v>16184</v>
      </c>
      <c r="E52" s="5">
        <v>39</v>
      </c>
    </row>
    <row r="53" spans="1:5" x14ac:dyDescent="0.25">
      <c r="A53" t="s">
        <v>6</v>
      </c>
      <c r="B53" t="s">
        <v>36</v>
      </c>
      <c r="C53" t="s">
        <v>21</v>
      </c>
      <c r="D53" s="4">
        <v>497</v>
      </c>
      <c r="E53" s="5">
        <v>63</v>
      </c>
    </row>
    <row r="54" spans="1:5" x14ac:dyDescent="0.25">
      <c r="A54" t="s">
        <v>2</v>
      </c>
      <c r="B54" t="s">
        <v>36</v>
      </c>
      <c r="C54" t="s">
        <v>29</v>
      </c>
      <c r="D54" s="4">
        <v>8211</v>
      </c>
      <c r="E54" s="5">
        <v>75</v>
      </c>
    </row>
    <row r="55" spans="1:5" x14ac:dyDescent="0.25">
      <c r="A55" t="s">
        <v>2</v>
      </c>
      <c r="B55" t="s">
        <v>38</v>
      </c>
      <c r="C55" t="s">
        <v>28</v>
      </c>
      <c r="D55" s="4">
        <v>6580</v>
      </c>
      <c r="E55" s="5">
        <v>183</v>
      </c>
    </row>
    <row r="56" spans="1:5" x14ac:dyDescent="0.25">
      <c r="A56" t="s">
        <v>41</v>
      </c>
      <c r="B56" t="s">
        <v>35</v>
      </c>
      <c r="C56" t="s">
        <v>13</v>
      </c>
      <c r="D56" s="4">
        <v>4760</v>
      </c>
      <c r="E56" s="5">
        <v>69</v>
      </c>
    </row>
    <row r="57" spans="1:5" x14ac:dyDescent="0.25">
      <c r="A57" t="s">
        <v>40</v>
      </c>
      <c r="B57" t="s">
        <v>36</v>
      </c>
      <c r="C57" t="s">
        <v>25</v>
      </c>
      <c r="D57" s="4">
        <v>5439</v>
      </c>
      <c r="E57" s="5">
        <v>30</v>
      </c>
    </row>
    <row r="58" spans="1:5" x14ac:dyDescent="0.25">
      <c r="A58" t="s">
        <v>41</v>
      </c>
      <c r="B58" t="s">
        <v>34</v>
      </c>
      <c r="C58" t="s">
        <v>17</v>
      </c>
      <c r="D58" s="4">
        <v>1463</v>
      </c>
      <c r="E58" s="5">
        <v>39</v>
      </c>
    </row>
    <row r="59" spans="1:5" x14ac:dyDescent="0.25">
      <c r="A59" t="s">
        <v>3</v>
      </c>
      <c r="B59" t="s">
        <v>34</v>
      </c>
      <c r="C59" t="s">
        <v>32</v>
      </c>
      <c r="D59" s="4">
        <v>7777</v>
      </c>
      <c r="E59" s="5">
        <v>504</v>
      </c>
    </row>
    <row r="60" spans="1:5" x14ac:dyDescent="0.25">
      <c r="A60" t="s">
        <v>9</v>
      </c>
      <c r="B60" t="s">
        <v>37</v>
      </c>
      <c r="C60" t="s">
        <v>29</v>
      </c>
      <c r="D60" s="4">
        <v>1085</v>
      </c>
      <c r="E60" s="5">
        <v>273</v>
      </c>
    </row>
    <row r="61" spans="1:5" x14ac:dyDescent="0.25">
      <c r="A61" t="s">
        <v>5</v>
      </c>
      <c r="B61" t="s">
        <v>37</v>
      </c>
      <c r="C61" t="s">
        <v>31</v>
      </c>
      <c r="D61" s="4">
        <v>182</v>
      </c>
      <c r="E61" s="5">
        <v>48</v>
      </c>
    </row>
    <row r="62" spans="1:5" x14ac:dyDescent="0.25">
      <c r="A62" t="s">
        <v>6</v>
      </c>
      <c r="B62" t="s">
        <v>34</v>
      </c>
      <c r="C62" t="s">
        <v>27</v>
      </c>
      <c r="D62" s="4">
        <v>4242</v>
      </c>
      <c r="E62" s="5">
        <v>207</v>
      </c>
    </row>
    <row r="63" spans="1:5" x14ac:dyDescent="0.25">
      <c r="A63" t="s">
        <v>6</v>
      </c>
      <c r="B63" t="s">
        <v>36</v>
      </c>
      <c r="C63" t="s">
        <v>32</v>
      </c>
      <c r="D63" s="4">
        <v>6118</v>
      </c>
      <c r="E63" s="5">
        <v>9</v>
      </c>
    </row>
    <row r="64" spans="1:5" x14ac:dyDescent="0.25">
      <c r="A64" t="s">
        <v>10</v>
      </c>
      <c r="B64" t="s">
        <v>36</v>
      </c>
      <c r="C64" t="s">
        <v>23</v>
      </c>
      <c r="D64" s="4">
        <v>2317</v>
      </c>
      <c r="E64" s="5">
        <v>261</v>
      </c>
    </row>
    <row r="65" spans="1:5" x14ac:dyDescent="0.25">
      <c r="A65" t="s">
        <v>6</v>
      </c>
      <c r="B65" t="s">
        <v>38</v>
      </c>
      <c r="C65" t="s">
        <v>16</v>
      </c>
      <c r="D65" s="4">
        <v>938</v>
      </c>
      <c r="E65" s="5">
        <v>6</v>
      </c>
    </row>
    <row r="66" spans="1:5" x14ac:dyDescent="0.25">
      <c r="A66" t="s">
        <v>8</v>
      </c>
      <c r="B66" t="s">
        <v>37</v>
      </c>
      <c r="C66" t="s">
        <v>15</v>
      </c>
      <c r="D66" s="4">
        <v>9709</v>
      </c>
      <c r="E66" s="5">
        <v>30</v>
      </c>
    </row>
    <row r="67" spans="1:5" x14ac:dyDescent="0.25">
      <c r="A67" t="s">
        <v>7</v>
      </c>
      <c r="B67" t="s">
        <v>34</v>
      </c>
      <c r="C67" t="s">
        <v>20</v>
      </c>
      <c r="D67" s="4">
        <v>2205</v>
      </c>
      <c r="E67" s="5">
        <v>138</v>
      </c>
    </row>
    <row r="68" spans="1:5" x14ac:dyDescent="0.25">
      <c r="A68" t="s">
        <v>7</v>
      </c>
      <c r="B68" t="s">
        <v>37</v>
      </c>
      <c r="C68" t="s">
        <v>17</v>
      </c>
      <c r="D68" s="4">
        <v>4487</v>
      </c>
      <c r="E68" s="5">
        <v>111</v>
      </c>
    </row>
    <row r="69" spans="1:5" x14ac:dyDescent="0.25">
      <c r="A69" t="s">
        <v>5</v>
      </c>
      <c r="B69" t="s">
        <v>35</v>
      </c>
      <c r="C69" t="s">
        <v>18</v>
      </c>
      <c r="D69" s="4">
        <v>2415</v>
      </c>
      <c r="E69" s="5">
        <v>15</v>
      </c>
    </row>
    <row r="70" spans="1:5" x14ac:dyDescent="0.25">
      <c r="A70" t="s">
        <v>40</v>
      </c>
      <c r="B70" t="s">
        <v>34</v>
      </c>
      <c r="C70" t="s">
        <v>19</v>
      </c>
      <c r="D70" s="4">
        <v>4018</v>
      </c>
      <c r="E70" s="5">
        <v>162</v>
      </c>
    </row>
    <row r="71" spans="1:5" x14ac:dyDescent="0.25">
      <c r="A71" t="s">
        <v>5</v>
      </c>
      <c r="B71" t="s">
        <v>34</v>
      </c>
      <c r="C71" t="s">
        <v>19</v>
      </c>
      <c r="D71" s="4">
        <v>861</v>
      </c>
      <c r="E71" s="5">
        <v>195</v>
      </c>
    </row>
    <row r="72" spans="1:5" x14ac:dyDescent="0.25">
      <c r="A72" t="s">
        <v>10</v>
      </c>
      <c r="B72" t="s">
        <v>38</v>
      </c>
      <c r="C72" t="s">
        <v>14</v>
      </c>
      <c r="D72" s="4">
        <v>5586</v>
      </c>
      <c r="E72" s="5">
        <v>525</v>
      </c>
    </row>
    <row r="73" spans="1:5" x14ac:dyDescent="0.25">
      <c r="A73" t="s">
        <v>7</v>
      </c>
      <c r="B73" t="s">
        <v>34</v>
      </c>
      <c r="C73" t="s">
        <v>33</v>
      </c>
      <c r="D73" s="4">
        <v>2226</v>
      </c>
      <c r="E73" s="5">
        <v>48</v>
      </c>
    </row>
    <row r="74" spans="1:5" x14ac:dyDescent="0.25">
      <c r="A74" t="s">
        <v>9</v>
      </c>
      <c r="B74" t="s">
        <v>34</v>
      </c>
      <c r="C74" t="s">
        <v>28</v>
      </c>
      <c r="D74" s="4">
        <v>14329</v>
      </c>
      <c r="E74" s="5">
        <v>150</v>
      </c>
    </row>
    <row r="75" spans="1:5" x14ac:dyDescent="0.25">
      <c r="A75" t="s">
        <v>9</v>
      </c>
      <c r="B75" t="s">
        <v>34</v>
      </c>
      <c r="C75" t="s">
        <v>20</v>
      </c>
      <c r="D75" s="4">
        <v>8463</v>
      </c>
      <c r="E75" s="5">
        <v>492</v>
      </c>
    </row>
    <row r="76" spans="1:5" x14ac:dyDescent="0.25">
      <c r="A76" t="s">
        <v>5</v>
      </c>
      <c r="B76" t="s">
        <v>34</v>
      </c>
      <c r="C76" t="s">
        <v>29</v>
      </c>
      <c r="D76" s="4">
        <v>2891</v>
      </c>
      <c r="E76" s="5">
        <v>102</v>
      </c>
    </row>
    <row r="77" spans="1:5" x14ac:dyDescent="0.25">
      <c r="A77" t="s">
        <v>3</v>
      </c>
      <c r="B77" t="s">
        <v>36</v>
      </c>
      <c r="C77" t="s">
        <v>23</v>
      </c>
      <c r="D77" s="4">
        <v>3773</v>
      </c>
      <c r="E77" s="5">
        <v>165</v>
      </c>
    </row>
    <row r="78" spans="1:5" x14ac:dyDescent="0.25">
      <c r="A78" t="s">
        <v>41</v>
      </c>
      <c r="B78" t="s">
        <v>36</v>
      </c>
      <c r="C78" t="s">
        <v>28</v>
      </c>
      <c r="D78" s="4">
        <v>854</v>
      </c>
      <c r="E78" s="5">
        <v>309</v>
      </c>
    </row>
    <row r="79" spans="1:5" x14ac:dyDescent="0.25">
      <c r="A79" t="s">
        <v>6</v>
      </c>
      <c r="B79" t="s">
        <v>36</v>
      </c>
      <c r="C79" t="s">
        <v>17</v>
      </c>
      <c r="D79" s="4">
        <v>4970</v>
      </c>
      <c r="E79" s="5">
        <v>156</v>
      </c>
    </row>
    <row r="80" spans="1:5" x14ac:dyDescent="0.25">
      <c r="A80" t="s">
        <v>9</v>
      </c>
      <c r="B80" t="s">
        <v>35</v>
      </c>
      <c r="C80" t="s">
        <v>26</v>
      </c>
      <c r="D80" s="4">
        <v>98</v>
      </c>
      <c r="E80" s="5">
        <v>159</v>
      </c>
    </row>
    <row r="81" spans="1:5" x14ac:dyDescent="0.25">
      <c r="A81" t="s">
        <v>5</v>
      </c>
      <c r="B81" t="s">
        <v>35</v>
      </c>
      <c r="C81" t="s">
        <v>15</v>
      </c>
      <c r="D81" s="4">
        <v>13391</v>
      </c>
      <c r="E81" s="5">
        <v>201</v>
      </c>
    </row>
    <row r="82" spans="1:5" x14ac:dyDescent="0.25">
      <c r="A82" t="s">
        <v>8</v>
      </c>
      <c r="B82" t="s">
        <v>39</v>
      </c>
      <c r="C82" t="s">
        <v>31</v>
      </c>
      <c r="D82" s="4">
        <v>8890</v>
      </c>
      <c r="E82" s="5">
        <v>210</v>
      </c>
    </row>
    <row r="83" spans="1:5" x14ac:dyDescent="0.25">
      <c r="A83" t="s">
        <v>2</v>
      </c>
      <c r="B83" t="s">
        <v>38</v>
      </c>
      <c r="C83" t="s">
        <v>13</v>
      </c>
      <c r="D83" s="4">
        <v>56</v>
      </c>
      <c r="E83" s="5">
        <v>51</v>
      </c>
    </row>
    <row r="84" spans="1:5" x14ac:dyDescent="0.25">
      <c r="A84" t="s">
        <v>3</v>
      </c>
      <c r="B84" t="s">
        <v>36</v>
      </c>
      <c r="C84" t="s">
        <v>25</v>
      </c>
      <c r="D84" s="4">
        <v>3339</v>
      </c>
      <c r="E84" s="5">
        <v>39</v>
      </c>
    </row>
    <row r="85" spans="1:5" x14ac:dyDescent="0.25">
      <c r="A85" t="s">
        <v>10</v>
      </c>
      <c r="B85" t="s">
        <v>35</v>
      </c>
      <c r="C85" t="s">
        <v>18</v>
      </c>
      <c r="D85" s="4">
        <v>3808</v>
      </c>
      <c r="E85" s="5">
        <v>279</v>
      </c>
    </row>
    <row r="86" spans="1:5" x14ac:dyDescent="0.25">
      <c r="A86" t="s">
        <v>10</v>
      </c>
      <c r="B86" t="s">
        <v>38</v>
      </c>
      <c r="C86" t="s">
        <v>13</v>
      </c>
      <c r="D86" s="4">
        <v>63</v>
      </c>
      <c r="E86" s="5">
        <v>123</v>
      </c>
    </row>
    <row r="87" spans="1:5" x14ac:dyDescent="0.25">
      <c r="A87" t="s">
        <v>2</v>
      </c>
      <c r="B87" t="s">
        <v>39</v>
      </c>
      <c r="C87" t="s">
        <v>27</v>
      </c>
      <c r="D87" s="4">
        <v>7812</v>
      </c>
      <c r="E87" s="5">
        <v>81</v>
      </c>
    </row>
    <row r="88" spans="1:5" x14ac:dyDescent="0.25">
      <c r="A88" t="s">
        <v>40</v>
      </c>
      <c r="B88" t="s">
        <v>37</v>
      </c>
      <c r="C88" t="s">
        <v>19</v>
      </c>
      <c r="D88" s="4">
        <v>7693</v>
      </c>
      <c r="E88" s="5">
        <v>21</v>
      </c>
    </row>
    <row r="89" spans="1:5" x14ac:dyDescent="0.25">
      <c r="A89" t="s">
        <v>3</v>
      </c>
      <c r="B89" t="s">
        <v>36</v>
      </c>
      <c r="C89" t="s">
        <v>28</v>
      </c>
      <c r="D89" s="4">
        <v>973</v>
      </c>
      <c r="E89" s="5">
        <v>162</v>
      </c>
    </row>
    <row r="90" spans="1:5" x14ac:dyDescent="0.25">
      <c r="A90" t="s">
        <v>10</v>
      </c>
      <c r="B90" t="s">
        <v>35</v>
      </c>
      <c r="C90" t="s">
        <v>21</v>
      </c>
      <c r="D90" s="4">
        <v>567</v>
      </c>
      <c r="E90" s="5">
        <v>228</v>
      </c>
    </row>
    <row r="91" spans="1:5" x14ac:dyDescent="0.25">
      <c r="A91" t="s">
        <v>10</v>
      </c>
      <c r="B91" t="s">
        <v>36</v>
      </c>
      <c r="C91" t="s">
        <v>29</v>
      </c>
      <c r="D91" s="4">
        <v>2471</v>
      </c>
      <c r="E91" s="5">
        <v>342</v>
      </c>
    </row>
    <row r="92" spans="1:5" x14ac:dyDescent="0.25">
      <c r="A92" t="s">
        <v>5</v>
      </c>
      <c r="B92" t="s">
        <v>38</v>
      </c>
      <c r="C92" t="s">
        <v>13</v>
      </c>
      <c r="D92" s="4">
        <v>7189</v>
      </c>
      <c r="E92" s="5">
        <v>54</v>
      </c>
    </row>
    <row r="93" spans="1:5" x14ac:dyDescent="0.25">
      <c r="A93" t="s">
        <v>41</v>
      </c>
      <c r="B93" t="s">
        <v>35</v>
      </c>
      <c r="C93" t="s">
        <v>28</v>
      </c>
      <c r="D93" s="4">
        <v>7455</v>
      </c>
      <c r="E93" s="5">
        <v>216</v>
      </c>
    </row>
    <row r="94" spans="1:5" x14ac:dyDescent="0.25">
      <c r="A94" t="s">
        <v>3</v>
      </c>
      <c r="B94" t="s">
        <v>34</v>
      </c>
      <c r="C94" t="s">
        <v>26</v>
      </c>
      <c r="D94" s="4">
        <v>3108</v>
      </c>
      <c r="E94" s="5">
        <v>54</v>
      </c>
    </row>
    <row r="95" spans="1:5" x14ac:dyDescent="0.25">
      <c r="A95" t="s">
        <v>6</v>
      </c>
      <c r="B95" t="s">
        <v>38</v>
      </c>
      <c r="C95" t="s">
        <v>25</v>
      </c>
      <c r="D95" s="4">
        <v>469</v>
      </c>
      <c r="E95" s="5">
        <v>75</v>
      </c>
    </row>
    <row r="96" spans="1:5" x14ac:dyDescent="0.25">
      <c r="A96" t="s">
        <v>9</v>
      </c>
      <c r="B96" t="s">
        <v>37</v>
      </c>
      <c r="C96" t="s">
        <v>23</v>
      </c>
      <c r="D96" s="4">
        <v>2737</v>
      </c>
      <c r="E96" s="5">
        <v>93</v>
      </c>
    </row>
    <row r="97" spans="1:5" x14ac:dyDescent="0.25">
      <c r="A97" t="s">
        <v>9</v>
      </c>
      <c r="B97" t="s">
        <v>37</v>
      </c>
      <c r="C97" t="s">
        <v>25</v>
      </c>
      <c r="D97" s="4">
        <v>4305</v>
      </c>
      <c r="E97" s="5">
        <v>156</v>
      </c>
    </row>
    <row r="98" spans="1:5" x14ac:dyDescent="0.25">
      <c r="A98" t="s">
        <v>9</v>
      </c>
      <c r="B98" t="s">
        <v>38</v>
      </c>
      <c r="C98" t="s">
        <v>17</v>
      </c>
      <c r="D98" s="4">
        <v>2408</v>
      </c>
      <c r="E98" s="5">
        <v>9</v>
      </c>
    </row>
    <row r="99" spans="1:5" x14ac:dyDescent="0.25">
      <c r="A99" t="s">
        <v>3</v>
      </c>
      <c r="B99" t="s">
        <v>36</v>
      </c>
      <c r="C99" t="s">
        <v>19</v>
      </c>
      <c r="D99" s="4">
        <v>1281</v>
      </c>
      <c r="E99" s="5">
        <v>18</v>
      </c>
    </row>
    <row r="100" spans="1:5" x14ac:dyDescent="0.25">
      <c r="A100" t="s">
        <v>40</v>
      </c>
      <c r="B100" t="s">
        <v>35</v>
      </c>
      <c r="C100" t="s">
        <v>32</v>
      </c>
      <c r="D100" s="4">
        <v>12348</v>
      </c>
      <c r="E100" s="5">
        <v>234</v>
      </c>
    </row>
    <row r="101" spans="1:5" x14ac:dyDescent="0.25">
      <c r="A101" t="s">
        <v>3</v>
      </c>
      <c r="B101" t="s">
        <v>34</v>
      </c>
      <c r="C101" t="s">
        <v>28</v>
      </c>
      <c r="D101" s="4">
        <v>3689</v>
      </c>
      <c r="E101" s="5">
        <v>312</v>
      </c>
    </row>
    <row r="102" spans="1:5" x14ac:dyDescent="0.25">
      <c r="A102" t="s">
        <v>7</v>
      </c>
      <c r="B102" t="s">
        <v>36</v>
      </c>
      <c r="C102" t="s">
        <v>19</v>
      </c>
      <c r="D102" s="4">
        <v>2870</v>
      </c>
      <c r="E102" s="5">
        <v>300</v>
      </c>
    </row>
    <row r="103" spans="1:5" x14ac:dyDescent="0.25">
      <c r="A103" t="s">
        <v>2</v>
      </c>
      <c r="B103" t="s">
        <v>36</v>
      </c>
      <c r="C103" t="s">
        <v>27</v>
      </c>
      <c r="D103" s="4">
        <v>798</v>
      </c>
      <c r="E103" s="5">
        <v>519</v>
      </c>
    </row>
    <row r="104" spans="1:5" x14ac:dyDescent="0.25">
      <c r="A104" t="s">
        <v>41</v>
      </c>
      <c r="B104" t="s">
        <v>37</v>
      </c>
      <c r="C104" t="s">
        <v>21</v>
      </c>
      <c r="D104" s="4">
        <v>2933</v>
      </c>
      <c r="E104" s="5">
        <v>9</v>
      </c>
    </row>
    <row r="105" spans="1:5" x14ac:dyDescent="0.25">
      <c r="A105" t="s">
        <v>5</v>
      </c>
      <c r="B105" t="s">
        <v>35</v>
      </c>
      <c r="C105" t="s">
        <v>4</v>
      </c>
      <c r="D105" s="4">
        <v>2744</v>
      </c>
      <c r="E105" s="5">
        <v>9</v>
      </c>
    </row>
    <row r="106" spans="1:5" x14ac:dyDescent="0.25">
      <c r="A106" t="s">
        <v>40</v>
      </c>
      <c r="B106" t="s">
        <v>36</v>
      </c>
      <c r="C106" t="s">
        <v>33</v>
      </c>
      <c r="D106" s="4">
        <v>9772</v>
      </c>
      <c r="E106" s="5">
        <v>90</v>
      </c>
    </row>
    <row r="107" spans="1:5" x14ac:dyDescent="0.25">
      <c r="A107" t="s">
        <v>7</v>
      </c>
      <c r="B107" t="s">
        <v>34</v>
      </c>
      <c r="C107" t="s">
        <v>25</v>
      </c>
      <c r="D107" s="4">
        <v>1568</v>
      </c>
      <c r="E107" s="5">
        <v>96</v>
      </c>
    </row>
    <row r="108" spans="1:5" x14ac:dyDescent="0.25">
      <c r="A108" t="s">
        <v>2</v>
      </c>
      <c r="B108" t="s">
        <v>36</v>
      </c>
      <c r="C108" t="s">
        <v>16</v>
      </c>
      <c r="D108" s="4">
        <v>11417</v>
      </c>
      <c r="E108" s="5">
        <v>21</v>
      </c>
    </row>
    <row r="109" spans="1:5" x14ac:dyDescent="0.25">
      <c r="A109" t="s">
        <v>40</v>
      </c>
      <c r="B109" t="s">
        <v>34</v>
      </c>
      <c r="C109" t="s">
        <v>26</v>
      </c>
      <c r="D109" s="4">
        <v>6748</v>
      </c>
      <c r="E109" s="5">
        <v>48</v>
      </c>
    </row>
    <row r="110" spans="1:5" x14ac:dyDescent="0.25">
      <c r="A110" t="s">
        <v>10</v>
      </c>
      <c r="B110" t="s">
        <v>36</v>
      </c>
      <c r="C110" t="s">
        <v>27</v>
      </c>
      <c r="D110" s="4">
        <v>1407</v>
      </c>
      <c r="E110" s="5">
        <v>72</v>
      </c>
    </row>
    <row r="111" spans="1:5" x14ac:dyDescent="0.25">
      <c r="A111" t="s">
        <v>8</v>
      </c>
      <c r="B111" t="s">
        <v>35</v>
      </c>
      <c r="C111" t="s">
        <v>29</v>
      </c>
      <c r="D111" s="4">
        <v>2023</v>
      </c>
      <c r="E111" s="5">
        <v>168</v>
      </c>
    </row>
    <row r="112" spans="1:5" x14ac:dyDescent="0.25">
      <c r="A112" t="s">
        <v>5</v>
      </c>
      <c r="B112" t="s">
        <v>39</v>
      </c>
      <c r="C112" t="s">
        <v>26</v>
      </c>
      <c r="D112" s="4">
        <v>5236</v>
      </c>
      <c r="E112" s="5">
        <v>51</v>
      </c>
    </row>
    <row r="113" spans="1:5" x14ac:dyDescent="0.25">
      <c r="A113" t="s">
        <v>41</v>
      </c>
      <c r="B113" t="s">
        <v>36</v>
      </c>
      <c r="C113" t="s">
        <v>19</v>
      </c>
      <c r="D113" s="4">
        <v>1925</v>
      </c>
      <c r="E113" s="5">
        <v>192</v>
      </c>
    </row>
    <row r="114" spans="1:5" x14ac:dyDescent="0.25">
      <c r="A114" t="s">
        <v>7</v>
      </c>
      <c r="B114" t="s">
        <v>37</v>
      </c>
      <c r="C114" t="s">
        <v>14</v>
      </c>
      <c r="D114" s="4">
        <v>6608</v>
      </c>
      <c r="E114" s="5">
        <v>225</v>
      </c>
    </row>
    <row r="115" spans="1:5" x14ac:dyDescent="0.25">
      <c r="A115" t="s">
        <v>6</v>
      </c>
      <c r="B115" t="s">
        <v>34</v>
      </c>
      <c r="C115" t="s">
        <v>26</v>
      </c>
      <c r="D115" s="4">
        <v>8008</v>
      </c>
      <c r="E115" s="5">
        <v>456</v>
      </c>
    </row>
    <row r="116" spans="1:5" x14ac:dyDescent="0.25">
      <c r="A116" t="s">
        <v>10</v>
      </c>
      <c r="B116" t="s">
        <v>34</v>
      </c>
      <c r="C116" t="s">
        <v>25</v>
      </c>
      <c r="D116" s="4">
        <v>1428</v>
      </c>
      <c r="E116" s="5">
        <v>93</v>
      </c>
    </row>
    <row r="117" spans="1:5" x14ac:dyDescent="0.25">
      <c r="A117" t="s">
        <v>6</v>
      </c>
      <c r="B117" t="s">
        <v>34</v>
      </c>
      <c r="C117" t="s">
        <v>4</v>
      </c>
      <c r="D117" s="4">
        <v>525</v>
      </c>
      <c r="E117" s="5">
        <v>48</v>
      </c>
    </row>
    <row r="118" spans="1:5" x14ac:dyDescent="0.25">
      <c r="A118" t="s">
        <v>6</v>
      </c>
      <c r="B118" t="s">
        <v>37</v>
      </c>
      <c r="C118" t="s">
        <v>18</v>
      </c>
      <c r="D118" s="4">
        <v>1505</v>
      </c>
      <c r="E118" s="5">
        <v>102</v>
      </c>
    </row>
    <row r="119" spans="1:5" x14ac:dyDescent="0.25">
      <c r="A119" t="s">
        <v>7</v>
      </c>
      <c r="B119" t="s">
        <v>35</v>
      </c>
      <c r="C119" t="s">
        <v>30</v>
      </c>
      <c r="D119" s="4">
        <v>6755</v>
      </c>
      <c r="E119" s="5">
        <v>252</v>
      </c>
    </row>
    <row r="120" spans="1:5" x14ac:dyDescent="0.25">
      <c r="A120" t="s">
        <v>2</v>
      </c>
      <c r="B120" t="s">
        <v>37</v>
      </c>
      <c r="C120" t="s">
        <v>18</v>
      </c>
      <c r="D120" s="4">
        <v>11571</v>
      </c>
      <c r="E120" s="5">
        <v>138</v>
      </c>
    </row>
    <row r="121" spans="1:5" x14ac:dyDescent="0.25">
      <c r="A121" t="s">
        <v>40</v>
      </c>
      <c r="B121" t="s">
        <v>38</v>
      </c>
      <c r="C121" t="s">
        <v>25</v>
      </c>
      <c r="D121" s="4">
        <v>2541</v>
      </c>
      <c r="E121" s="5">
        <v>90</v>
      </c>
    </row>
    <row r="122" spans="1:5" x14ac:dyDescent="0.25">
      <c r="A122" t="s">
        <v>41</v>
      </c>
      <c r="B122" t="s">
        <v>37</v>
      </c>
      <c r="C122" t="s">
        <v>30</v>
      </c>
      <c r="D122" s="4">
        <v>1526</v>
      </c>
      <c r="E122" s="5">
        <v>240</v>
      </c>
    </row>
    <row r="123" spans="1:5" x14ac:dyDescent="0.25">
      <c r="A123" t="s">
        <v>40</v>
      </c>
      <c r="B123" t="s">
        <v>38</v>
      </c>
      <c r="C123" t="s">
        <v>4</v>
      </c>
      <c r="D123" s="4">
        <v>6125</v>
      </c>
      <c r="E123" s="5">
        <v>102</v>
      </c>
    </row>
    <row r="124" spans="1:5" x14ac:dyDescent="0.25">
      <c r="A124" t="s">
        <v>41</v>
      </c>
      <c r="B124" t="s">
        <v>35</v>
      </c>
      <c r="C124" t="s">
        <v>27</v>
      </c>
      <c r="D124" s="4">
        <v>847</v>
      </c>
      <c r="E124" s="5">
        <v>129</v>
      </c>
    </row>
    <row r="125" spans="1:5" x14ac:dyDescent="0.25">
      <c r="A125" t="s">
        <v>8</v>
      </c>
      <c r="B125" t="s">
        <v>35</v>
      </c>
      <c r="C125" t="s">
        <v>27</v>
      </c>
      <c r="D125" s="4">
        <v>4753</v>
      </c>
      <c r="E125" s="5">
        <v>300</v>
      </c>
    </row>
    <row r="126" spans="1:5" x14ac:dyDescent="0.25">
      <c r="A126" t="s">
        <v>6</v>
      </c>
      <c r="B126" t="s">
        <v>38</v>
      </c>
      <c r="C126" t="s">
        <v>33</v>
      </c>
      <c r="D126" s="4">
        <v>959</v>
      </c>
      <c r="E126" s="5">
        <v>135</v>
      </c>
    </row>
    <row r="127" spans="1:5" x14ac:dyDescent="0.25">
      <c r="A127" t="s">
        <v>7</v>
      </c>
      <c r="B127" t="s">
        <v>35</v>
      </c>
      <c r="C127" t="s">
        <v>24</v>
      </c>
      <c r="D127" s="4">
        <v>2793</v>
      </c>
      <c r="E127" s="5">
        <v>114</v>
      </c>
    </row>
    <row r="128" spans="1:5" x14ac:dyDescent="0.25">
      <c r="A128" t="s">
        <v>7</v>
      </c>
      <c r="B128" t="s">
        <v>35</v>
      </c>
      <c r="C128" t="s">
        <v>14</v>
      </c>
      <c r="D128" s="4">
        <v>4606</v>
      </c>
      <c r="E128" s="5">
        <v>63</v>
      </c>
    </row>
    <row r="129" spans="1:5" x14ac:dyDescent="0.25">
      <c r="A129" t="s">
        <v>7</v>
      </c>
      <c r="B129" t="s">
        <v>36</v>
      </c>
      <c r="C129" t="s">
        <v>29</v>
      </c>
      <c r="D129" s="4">
        <v>5551</v>
      </c>
      <c r="E129" s="5">
        <v>252</v>
      </c>
    </row>
    <row r="130" spans="1:5" x14ac:dyDescent="0.25">
      <c r="A130" t="s">
        <v>10</v>
      </c>
      <c r="B130" t="s">
        <v>36</v>
      </c>
      <c r="C130" t="s">
        <v>32</v>
      </c>
      <c r="D130" s="4">
        <v>6657</v>
      </c>
      <c r="E130" s="5">
        <v>303</v>
      </c>
    </row>
    <row r="131" spans="1:5" x14ac:dyDescent="0.25">
      <c r="A131" t="s">
        <v>7</v>
      </c>
      <c r="B131" t="s">
        <v>39</v>
      </c>
      <c r="C131" t="s">
        <v>17</v>
      </c>
      <c r="D131" s="4">
        <v>4438</v>
      </c>
      <c r="E131" s="5">
        <v>246</v>
      </c>
    </row>
    <row r="132" spans="1:5" x14ac:dyDescent="0.25">
      <c r="A132" t="s">
        <v>8</v>
      </c>
      <c r="B132" t="s">
        <v>38</v>
      </c>
      <c r="C132" t="s">
        <v>22</v>
      </c>
      <c r="D132" s="4">
        <v>168</v>
      </c>
      <c r="E132" s="5">
        <v>84</v>
      </c>
    </row>
    <row r="133" spans="1:5" x14ac:dyDescent="0.25">
      <c r="A133" t="s">
        <v>7</v>
      </c>
      <c r="B133" t="s">
        <v>34</v>
      </c>
      <c r="C133" t="s">
        <v>17</v>
      </c>
      <c r="D133" s="4">
        <v>7777</v>
      </c>
      <c r="E133" s="5">
        <v>39</v>
      </c>
    </row>
    <row r="134" spans="1:5" x14ac:dyDescent="0.25">
      <c r="A134" t="s">
        <v>5</v>
      </c>
      <c r="B134" t="s">
        <v>36</v>
      </c>
      <c r="C134" t="s">
        <v>17</v>
      </c>
      <c r="D134" s="4">
        <v>3339</v>
      </c>
      <c r="E134" s="5">
        <v>348</v>
      </c>
    </row>
    <row r="135" spans="1:5" x14ac:dyDescent="0.25">
      <c r="A135" t="s">
        <v>7</v>
      </c>
      <c r="B135" t="s">
        <v>37</v>
      </c>
      <c r="C135" t="s">
        <v>33</v>
      </c>
      <c r="D135" s="4">
        <v>6391</v>
      </c>
      <c r="E135" s="5">
        <v>48</v>
      </c>
    </row>
    <row r="136" spans="1:5" x14ac:dyDescent="0.25">
      <c r="A136" t="s">
        <v>5</v>
      </c>
      <c r="B136" t="s">
        <v>37</v>
      </c>
      <c r="C136" t="s">
        <v>22</v>
      </c>
      <c r="D136" s="4">
        <v>518</v>
      </c>
      <c r="E136" s="5">
        <v>75</v>
      </c>
    </row>
    <row r="137" spans="1:5" x14ac:dyDescent="0.25">
      <c r="A137" t="s">
        <v>7</v>
      </c>
      <c r="B137" t="s">
        <v>38</v>
      </c>
      <c r="C137" t="s">
        <v>28</v>
      </c>
      <c r="D137" s="4">
        <v>5677</v>
      </c>
      <c r="E137" s="5">
        <v>258</v>
      </c>
    </row>
    <row r="138" spans="1:5" x14ac:dyDescent="0.25">
      <c r="A138" t="s">
        <v>6</v>
      </c>
      <c r="B138" t="s">
        <v>39</v>
      </c>
      <c r="C138" t="s">
        <v>17</v>
      </c>
      <c r="D138" s="4">
        <v>6048</v>
      </c>
      <c r="E138" s="5">
        <v>27</v>
      </c>
    </row>
    <row r="139" spans="1:5" x14ac:dyDescent="0.25">
      <c r="A139" t="s">
        <v>8</v>
      </c>
      <c r="B139" t="s">
        <v>38</v>
      </c>
      <c r="C139" t="s">
        <v>32</v>
      </c>
      <c r="D139" s="4">
        <v>3752</v>
      </c>
      <c r="E139" s="5">
        <v>213</v>
      </c>
    </row>
    <row r="140" spans="1:5" x14ac:dyDescent="0.25">
      <c r="A140" t="s">
        <v>5</v>
      </c>
      <c r="B140" t="s">
        <v>35</v>
      </c>
      <c r="C140" t="s">
        <v>29</v>
      </c>
      <c r="D140" s="4">
        <v>4480</v>
      </c>
      <c r="E140" s="5">
        <v>357</v>
      </c>
    </row>
    <row r="141" spans="1:5" x14ac:dyDescent="0.25">
      <c r="A141" t="s">
        <v>9</v>
      </c>
      <c r="B141" t="s">
        <v>37</v>
      </c>
      <c r="C141" t="s">
        <v>4</v>
      </c>
      <c r="D141" s="4">
        <v>259</v>
      </c>
      <c r="E141" s="5">
        <v>207</v>
      </c>
    </row>
    <row r="142" spans="1:5" x14ac:dyDescent="0.25">
      <c r="A142" t="s">
        <v>8</v>
      </c>
      <c r="B142" t="s">
        <v>37</v>
      </c>
      <c r="C142" t="s">
        <v>30</v>
      </c>
      <c r="D142" s="4">
        <v>42</v>
      </c>
      <c r="E142" s="5">
        <v>150</v>
      </c>
    </row>
    <row r="143" spans="1:5" x14ac:dyDescent="0.25">
      <c r="A143" t="s">
        <v>41</v>
      </c>
      <c r="B143" t="s">
        <v>36</v>
      </c>
      <c r="C143" t="s">
        <v>26</v>
      </c>
      <c r="D143" s="4">
        <v>98</v>
      </c>
      <c r="E143" s="5">
        <v>204</v>
      </c>
    </row>
    <row r="144" spans="1:5" x14ac:dyDescent="0.25">
      <c r="A144" t="s">
        <v>7</v>
      </c>
      <c r="B144" t="s">
        <v>35</v>
      </c>
      <c r="C144" t="s">
        <v>27</v>
      </c>
      <c r="D144" s="4">
        <v>2478</v>
      </c>
      <c r="E144" s="5">
        <v>21</v>
      </c>
    </row>
    <row r="145" spans="1:5" x14ac:dyDescent="0.25">
      <c r="A145" t="s">
        <v>41</v>
      </c>
      <c r="B145" t="s">
        <v>34</v>
      </c>
      <c r="C145" t="s">
        <v>33</v>
      </c>
      <c r="D145" s="4">
        <v>7847</v>
      </c>
      <c r="E145" s="5">
        <v>174</v>
      </c>
    </row>
    <row r="146" spans="1:5" x14ac:dyDescent="0.25">
      <c r="A146" t="s">
        <v>2</v>
      </c>
      <c r="B146" t="s">
        <v>37</v>
      </c>
      <c r="C146" t="s">
        <v>17</v>
      </c>
      <c r="D146" s="4">
        <v>9926</v>
      </c>
      <c r="E146" s="5">
        <v>201</v>
      </c>
    </row>
    <row r="147" spans="1:5" x14ac:dyDescent="0.25">
      <c r="A147" t="s">
        <v>8</v>
      </c>
      <c r="B147" t="s">
        <v>38</v>
      </c>
      <c r="C147" t="s">
        <v>13</v>
      </c>
      <c r="D147" s="4">
        <v>819</v>
      </c>
      <c r="E147" s="5">
        <v>510</v>
      </c>
    </row>
    <row r="148" spans="1:5" x14ac:dyDescent="0.25">
      <c r="A148" t="s">
        <v>6</v>
      </c>
      <c r="B148" t="s">
        <v>39</v>
      </c>
      <c r="C148" t="s">
        <v>29</v>
      </c>
      <c r="D148" s="4">
        <v>3052</v>
      </c>
      <c r="E148" s="5">
        <v>378</v>
      </c>
    </row>
    <row r="149" spans="1:5" x14ac:dyDescent="0.25">
      <c r="A149" t="s">
        <v>9</v>
      </c>
      <c r="B149" t="s">
        <v>34</v>
      </c>
      <c r="C149" t="s">
        <v>21</v>
      </c>
      <c r="D149" s="4">
        <v>6832</v>
      </c>
      <c r="E149" s="5">
        <v>27</v>
      </c>
    </row>
    <row r="150" spans="1:5" x14ac:dyDescent="0.25">
      <c r="A150" t="s">
        <v>2</v>
      </c>
      <c r="B150" t="s">
        <v>39</v>
      </c>
      <c r="C150" t="s">
        <v>16</v>
      </c>
      <c r="D150" s="4">
        <v>2016</v>
      </c>
      <c r="E150" s="5">
        <v>117</v>
      </c>
    </row>
    <row r="151" spans="1:5" x14ac:dyDescent="0.25">
      <c r="A151" t="s">
        <v>6</v>
      </c>
      <c r="B151" t="s">
        <v>38</v>
      </c>
      <c r="C151" t="s">
        <v>21</v>
      </c>
      <c r="D151" s="4">
        <v>7322</v>
      </c>
      <c r="E151" s="5">
        <v>36</v>
      </c>
    </row>
    <row r="152" spans="1:5" x14ac:dyDescent="0.25">
      <c r="A152" t="s">
        <v>8</v>
      </c>
      <c r="B152" t="s">
        <v>35</v>
      </c>
      <c r="C152" t="s">
        <v>33</v>
      </c>
      <c r="D152" s="4">
        <v>357</v>
      </c>
      <c r="E152" s="5">
        <v>126</v>
      </c>
    </row>
    <row r="153" spans="1:5" x14ac:dyDescent="0.25">
      <c r="A153" t="s">
        <v>9</v>
      </c>
      <c r="B153" t="s">
        <v>39</v>
      </c>
      <c r="C153" t="s">
        <v>25</v>
      </c>
      <c r="D153" s="4">
        <v>3192</v>
      </c>
      <c r="E153" s="5">
        <v>72</v>
      </c>
    </row>
    <row r="154" spans="1:5" x14ac:dyDescent="0.25">
      <c r="A154" t="s">
        <v>7</v>
      </c>
      <c r="B154" t="s">
        <v>36</v>
      </c>
      <c r="C154" t="s">
        <v>22</v>
      </c>
      <c r="D154" s="4">
        <v>8435</v>
      </c>
      <c r="E154" s="5">
        <v>42</v>
      </c>
    </row>
    <row r="155" spans="1:5" x14ac:dyDescent="0.25">
      <c r="A155" t="s">
        <v>40</v>
      </c>
      <c r="B155" t="s">
        <v>39</v>
      </c>
      <c r="C155" t="s">
        <v>29</v>
      </c>
      <c r="D155" s="4">
        <v>0</v>
      </c>
      <c r="E155" s="5">
        <v>135</v>
      </c>
    </row>
    <row r="156" spans="1:5" x14ac:dyDescent="0.25">
      <c r="A156" t="s">
        <v>7</v>
      </c>
      <c r="B156" t="s">
        <v>34</v>
      </c>
      <c r="C156" t="s">
        <v>24</v>
      </c>
      <c r="D156" s="4">
        <v>8862</v>
      </c>
      <c r="E156" s="5">
        <v>189</v>
      </c>
    </row>
    <row r="157" spans="1:5" x14ac:dyDescent="0.25">
      <c r="A157" t="s">
        <v>6</v>
      </c>
      <c r="B157" t="s">
        <v>37</v>
      </c>
      <c r="C157" t="s">
        <v>28</v>
      </c>
      <c r="D157" s="4">
        <v>3556</v>
      </c>
      <c r="E157" s="5">
        <v>459</v>
      </c>
    </row>
    <row r="158" spans="1:5" x14ac:dyDescent="0.25">
      <c r="A158" t="s">
        <v>5</v>
      </c>
      <c r="B158" t="s">
        <v>34</v>
      </c>
      <c r="C158" t="s">
        <v>15</v>
      </c>
      <c r="D158" s="4">
        <v>7280</v>
      </c>
      <c r="E158" s="5">
        <v>201</v>
      </c>
    </row>
    <row r="159" spans="1:5" x14ac:dyDescent="0.25">
      <c r="A159" t="s">
        <v>6</v>
      </c>
      <c r="B159" t="s">
        <v>34</v>
      </c>
      <c r="C159" t="s">
        <v>30</v>
      </c>
      <c r="D159" s="4">
        <v>3402</v>
      </c>
      <c r="E159" s="5">
        <v>366</v>
      </c>
    </row>
    <row r="160" spans="1:5" x14ac:dyDescent="0.25">
      <c r="A160" t="s">
        <v>3</v>
      </c>
      <c r="B160" t="s">
        <v>37</v>
      </c>
      <c r="C160" t="s">
        <v>29</v>
      </c>
      <c r="D160" s="4">
        <v>4592</v>
      </c>
      <c r="E160" s="5">
        <v>324</v>
      </c>
    </row>
    <row r="161" spans="1:5" x14ac:dyDescent="0.25">
      <c r="A161" t="s">
        <v>9</v>
      </c>
      <c r="B161" t="s">
        <v>35</v>
      </c>
      <c r="C161" t="s">
        <v>15</v>
      </c>
      <c r="D161" s="4">
        <v>7833</v>
      </c>
      <c r="E161" s="5">
        <v>243</v>
      </c>
    </row>
    <row r="162" spans="1:5" x14ac:dyDescent="0.25">
      <c r="A162" t="s">
        <v>2</v>
      </c>
      <c r="B162" t="s">
        <v>39</v>
      </c>
      <c r="C162" t="s">
        <v>21</v>
      </c>
      <c r="D162" s="4">
        <v>7651</v>
      </c>
      <c r="E162" s="5">
        <v>213</v>
      </c>
    </row>
    <row r="163" spans="1:5" x14ac:dyDescent="0.25">
      <c r="A163" t="s">
        <v>40</v>
      </c>
      <c r="B163" t="s">
        <v>35</v>
      </c>
      <c r="C163" t="s">
        <v>30</v>
      </c>
      <c r="D163" s="4">
        <v>2275</v>
      </c>
      <c r="E163" s="5">
        <v>447</v>
      </c>
    </row>
    <row r="164" spans="1:5" x14ac:dyDescent="0.25">
      <c r="A164" t="s">
        <v>40</v>
      </c>
      <c r="B164" t="s">
        <v>38</v>
      </c>
      <c r="C164" t="s">
        <v>13</v>
      </c>
      <c r="D164" s="4">
        <v>5670</v>
      </c>
      <c r="E164" s="5">
        <v>297</v>
      </c>
    </row>
    <row r="165" spans="1:5" x14ac:dyDescent="0.25">
      <c r="A165" t="s">
        <v>7</v>
      </c>
      <c r="B165" t="s">
        <v>35</v>
      </c>
      <c r="C165" t="s">
        <v>16</v>
      </c>
      <c r="D165" s="4">
        <v>2135</v>
      </c>
      <c r="E165" s="5">
        <v>27</v>
      </c>
    </row>
    <row r="166" spans="1:5" x14ac:dyDescent="0.25">
      <c r="A166" t="s">
        <v>40</v>
      </c>
      <c r="B166" t="s">
        <v>34</v>
      </c>
      <c r="C166" t="s">
        <v>23</v>
      </c>
      <c r="D166" s="4">
        <v>2779</v>
      </c>
      <c r="E166" s="5">
        <v>75</v>
      </c>
    </row>
    <row r="167" spans="1:5" x14ac:dyDescent="0.25">
      <c r="A167" t="s">
        <v>10</v>
      </c>
      <c r="B167" t="s">
        <v>39</v>
      </c>
      <c r="C167" t="s">
        <v>33</v>
      </c>
      <c r="D167" s="4">
        <v>12950</v>
      </c>
      <c r="E167" s="5">
        <v>30</v>
      </c>
    </row>
    <row r="168" spans="1:5" x14ac:dyDescent="0.25">
      <c r="A168" t="s">
        <v>7</v>
      </c>
      <c r="B168" t="s">
        <v>36</v>
      </c>
      <c r="C168" t="s">
        <v>18</v>
      </c>
      <c r="D168" s="4">
        <v>2646</v>
      </c>
      <c r="E168" s="5">
        <v>177</v>
      </c>
    </row>
    <row r="169" spans="1:5" x14ac:dyDescent="0.25">
      <c r="A169" t="s">
        <v>40</v>
      </c>
      <c r="B169" t="s">
        <v>34</v>
      </c>
      <c r="C169" t="s">
        <v>33</v>
      </c>
      <c r="D169" s="4">
        <v>3794</v>
      </c>
      <c r="E169" s="5">
        <v>159</v>
      </c>
    </row>
    <row r="170" spans="1:5" x14ac:dyDescent="0.25">
      <c r="A170" t="s">
        <v>3</v>
      </c>
      <c r="B170" t="s">
        <v>35</v>
      </c>
      <c r="C170" t="s">
        <v>33</v>
      </c>
      <c r="D170" s="4">
        <v>819</v>
      </c>
      <c r="E170" s="5">
        <v>306</v>
      </c>
    </row>
    <row r="171" spans="1:5" x14ac:dyDescent="0.25">
      <c r="A171" t="s">
        <v>3</v>
      </c>
      <c r="B171" t="s">
        <v>34</v>
      </c>
      <c r="C171" t="s">
        <v>20</v>
      </c>
      <c r="D171" s="4">
        <v>2583</v>
      </c>
      <c r="E171" s="5">
        <v>18</v>
      </c>
    </row>
    <row r="172" spans="1:5" x14ac:dyDescent="0.25">
      <c r="A172" t="s">
        <v>7</v>
      </c>
      <c r="B172" t="s">
        <v>35</v>
      </c>
      <c r="C172" t="s">
        <v>19</v>
      </c>
      <c r="D172" s="4">
        <v>4585</v>
      </c>
      <c r="E172" s="5">
        <v>240</v>
      </c>
    </row>
    <row r="173" spans="1:5" x14ac:dyDescent="0.25">
      <c r="A173" t="s">
        <v>5</v>
      </c>
      <c r="B173" t="s">
        <v>34</v>
      </c>
      <c r="C173" t="s">
        <v>33</v>
      </c>
      <c r="D173" s="4">
        <v>1652</v>
      </c>
      <c r="E173" s="5">
        <v>93</v>
      </c>
    </row>
    <row r="174" spans="1:5" x14ac:dyDescent="0.25">
      <c r="A174" t="s">
        <v>10</v>
      </c>
      <c r="B174" t="s">
        <v>34</v>
      </c>
      <c r="C174" t="s">
        <v>26</v>
      </c>
      <c r="D174" s="4">
        <v>4991</v>
      </c>
      <c r="E174" s="5">
        <v>9</v>
      </c>
    </row>
    <row r="175" spans="1:5" x14ac:dyDescent="0.25">
      <c r="A175" t="s">
        <v>8</v>
      </c>
      <c r="B175" t="s">
        <v>34</v>
      </c>
      <c r="C175" t="s">
        <v>16</v>
      </c>
      <c r="D175" s="4">
        <v>2009</v>
      </c>
      <c r="E175" s="5">
        <v>219</v>
      </c>
    </row>
    <row r="176" spans="1:5" x14ac:dyDescent="0.25">
      <c r="A176" t="s">
        <v>2</v>
      </c>
      <c r="B176" t="s">
        <v>39</v>
      </c>
      <c r="C176" t="s">
        <v>22</v>
      </c>
      <c r="D176" s="4">
        <v>1568</v>
      </c>
      <c r="E176" s="5">
        <v>141</v>
      </c>
    </row>
    <row r="177" spans="1:5" x14ac:dyDescent="0.25">
      <c r="A177" t="s">
        <v>41</v>
      </c>
      <c r="B177" t="s">
        <v>37</v>
      </c>
      <c r="C177" t="s">
        <v>20</v>
      </c>
      <c r="D177" s="4">
        <v>3388</v>
      </c>
      <c r="E177" s="5">
        <v>123</v>
      </c>
    </row>
    <row r="178" spans="1:5" x14ac:dyDescent="0.25">
      <c r="A178" t="s">
        <v>40</v>
      </c>
      <c r="B178" t="s">
        <v>38</v>
      </c>
      <c r="C178" t="s">
        <v>24</v>
      </c>
      <c r="D178" s="4">
        <v>623</v>
      </c>
      <c r="E178" s="5">
        <v>51</v>
      </c>
    </row>
    <row r="179" spans="1:5" x14ac:dyDescent="0.25">
      <c r="A179" t="s">
        <v>6</v>
      </c>
      <c r="B179" t="s">
        <v>36</v>
      </c>
      <c r="C179" t="s">
        <v>4</v>
      </c>
      <c r="D179" s="4">
        <v>10073</v>
      </c>
      <c r="E179" s="5">
        <v>120</v>
      </c>
    </row>
    <row r="180" spans="1:5" x14ac:dyDescent="0.25">
      <c r="A180" t="s">
        <v>8</v>
      </c>
      <c r="B180" t="s">
        <v>39</v>
      </c>
      <c r="C180" t="s">
        <v>26</v>
      </c>
      <c r="D180" s="4">
        <v>1561</v>
      </c>
      <c r="E180" s="5">
        <v>27</v>
      </c>
    </row>
    <row r="181" spans="1:5" x14ac:dyDescent="0.25">
      <c r="A181" t="s">
        <v>9</v>
      </c>
      <c r="B181" t="s">
        <v>36</v>
      </c>
      <c r="C181" t="s">
        <v>27</v>
      </c>
      <c r="D181" s="4">
        <v>11522</v>
      </c>
      <c r="E181" s="5">
        <v>204</v>
      </c>
    </row>
    <row r="182" spans="1:5" x14ac:dyDescent="0.25">
      <c r="A182" t="s">
        <v>6</v>
      </c>
      <c r="B182" t="s">
        <v>38</v>
      </c>
      <c r="C182" t="s">
        <v>13</v>
      </c>
      <c r="D182" s="4">
        <v>2317</v>
      </c>
      <c r="E182" s="5">
        <v>123</v>
      </c>
    </row>
    <row r="183" spans="1:5" x14ac:dyDescent="0.25">
      <c r="A183" t="s">
        <v>10</v>
      </c>
      <c r="B183" t="s">
        <v>37</v>
      </c>
      <c r="C183" t="s">
        <v>28</v>
      </c>
      <c r="D183" s="4">
        <v>3059</v>
      </c>
      <c r="E183" s="5">
        <v>27</v>
      </c>
    </row>
    <row r="184" spans="1:5" x14ac:dyDescent="0.25">
      <c r="A184" t="s">
        <v>41</v>
      </c>
      <c r="B184" t="s">
        <v>37</v>
      </c>
      <c r="C184" t="s">
        <v>26</v>
      </c>
      <c r="D184" s="4">
        <v>2324</v>
      </c>
      <c r="E184" s="5">
        <v>177</v>
      </c>
    </row>
    <row r="185" spans="1:5" x14ac:dyDescent="0.25">
      <c r="A185" t="s">
        <v>3</v>
      </c>
      <c r="B185" t="s">
        <v>39</v>
      </c>
      <c r="C185" t="s">
        <v>26</v>
      </c>
      <c r="D185" s="4">
        <v>4956</v>
      </c>
      <c r="E185" s="5">
        <v>171</v>
      </c>
    </row>
    <row r="186" spans="1:5" x14ac:dyDescent="0.25">
      <c r="A186" t="s">
        <v>10</v>
      </c>
      <c r="B186" t="s">
        <v>34</v>
      </c>
      <c r="C186" t="s">
        <v>19</v>
      </c>
      <c r="D186" s="4">
        <v>5355</v>
      </c>
      <c r="E186" s="5">
        <v>204</v>
      </c>
    </row>
    <row r="187" spans="1:5" x14ac:dyDescent="0.25">
      <c r="A187" t="s">
        <v>3</v>
      </c>
      <c r="B187" t="s">
        <v>34</v>
      </c>
      <c r="C187" t="s">
        <v>14</v>
      </c>
      <c r="D187" s="4">
        <v>7259</v>
      </c>
      <c r="E187" s="5">
        <v>276</v>
      </c>
    </row>
    <row r="188" spans="1:5" x14ac:dyDescent="0.25">
      <c r="A188" t="s">
        <v>8</v>
      </c>
      <c r="B188" t="s">
        <v>37</v>
      </c>
      <c r="C188" t="s">
        <v>26</v>
      </c>
      <c r="D188" s="4">
        <v>6279</v>
      </c>
      <c r="E188" s="5">
        <v>45</v>
      </c>
    </row>
    <row r="189" spans="1:5" x14ac:dyDescent="0.25">
      <c r="A189" t="s">
        <v>40</v>
      </c>
      <c r="B189" t="s">
        <v>38</v>
      </c>
      <c r="C189" t="s">
        <v>29</v>
      </c>
      <c r="D189" s="4">
        <v>2541</v>
      </c>
      <c r="E189" s="5">
        <v>45</v>
      </c>
    </row>
    <row r="190" spans="1:5" x14ac:dyDescent="0.25">
      <c r="A190" t="s">
        <v>6</v>
      </c>
      <c r="B190" t="s">
        <v>35</v>
      </c>
      <c r="C190" t="s">
        <v>27</v>
      </c>
      <c r="D190" s="4">
        <v>3864</v>
      </c>
      <c r="E190" s="5">
        <v>177</v>
      </c>
    </row>
    <row r="191" spans="1:5" x14ac:dyDescent="0.25">
      <c r="A191" t="s">
        <v>5</v>
      </c>
      <c r="B191" t="s">
        <v>36</v>
      </c>
      <c r="C191" t="s">
        <v>13</v>
      </c>
      <c r="D191" s="4">
        <v>6146</v>
      </c>
      <c r="E191" s="5">
        <v>63</v>
      </c>
    </row>
    <row r="192" spans="1:5" x14ac:dyDescent="0.25">
      <c r="A192" t="s">
        <v>9</v>
      </c>
      <c r="B192" t="s">
        <v>39</v>
      </c>
      <c r="C192" t="s">
        <v>18</v>
      </c>
      <c r="D192" s="4">
        <v>2639</v>
      </c>
      <c r="E192" s="5">
        <v>204</v>
      </c>
    </row>
    <row r="193" spans="1:5" x14ac:dyDescent="0.25">
      <c r="A193" t="s">
        <v>8</v>
      </c>
      <c r="B193" t="s">
        <v>37</v>
      </c>
      <c r="C193" t="s">
        <v>22</v>
      </c>
      <c r="D193" s="4">
        <v>1890</v>
      </c>
      <c r="E193" s="5">
        <v>195</v>
      </c>
    </row>
    <row r="194" spans="1:5" x14ac:dyDescent="0.25">
      <c r="A194" t="s">
        <v>7</v>
      </c>
      <c r="B194" t="s">
        <v>34</v>
      </c>
      <c r="C194" t="s">
        <v>14</v>
      </c>
      <c r="D194" s="4">
        <v>1932</v>
      </c>
      <c r="E194" s="5">
        <v>369</v>
      </c>
    </row>
    <row r="195" spans="1:5" x14ac:dyDescent="0.25">
      <c r="A195" t="s">
        <v>3</v>
      </c>
      <c r="B195" t="s">
        <v>34</v>
      </c>
      <c r="C195" t="s">
        <v>25</v>
      </c>
      <c r="D195" s="4">
        <v>6300</v>
      </c>
      <c r="E195" s="5">
        <v>42</v>
      </c>
    </row>
    <row r="196" spans="1:5" x14ac:dyDescent="0.25">
      <c r="A196" t="s">
        <v>6</v>
      </c>
      <c r="B196" t="s">
        <v>37</v>
      </c>
      <c r="C196" t="s">
        <v>30</v>
      </c>
      <c r="D196" s="4">
        <v>560</v>
      </c>
      <c r="E196" s="5">
        <v>81</v>
      </c>
    </row>
    <row r="197" spans="1:5" x14ac:dyDescent="0.25">
      <c r="A197" t="s">
        <v>9</v>
      </c>
      <c r="B197" t="s">
        <v>37</v>
      </c>
      <c r="C197" t="s">
        <v>26</v>
      </c>
      <c r="D197" s="4">
        <v>2856</v>
      </c>
      <c r="E197" s="5">
        <v>246</v>
      </c>
    </row>
    <row r="198" spans="1:5" x14ac:dyDescent="0.25">
      <c r="A198" t="s">
        <v>9</v>
      </c>
      <c r="B198" t="s">
        <v>34</v>
      </c>
      <c r="C198" t="s">
        <v>17</v>
      </c>
      <c r="D198" s="4">
        <v>707</v>
      </c>
      <c r="E198" s="5">
        <v>174</v>
      </c>
    </row>
    <row r="199" spans="1:5" x14ac:dyDescent="0.25">
      <c r="A199" t="s">
        <v>8</v>
      </c>
      <c r="B199" t="s">
        <v>35</v>
      </c>
      <c r="C199" t="s">
        <v>30</v>
      </c>
      <c r="D199" s="4">
        <v>3598</v>
      </c>
      <c r="E199" s="5">
        <v>81</v>
      </c>
    </row>
    <row r="200" spans="1:5" x14ac:dyDescent="0.25">
      <c r="A200" t="s">
        <v>40</v>
      </c>
      <c r="B200" t="s">
        <v>35</v>
      </c>
      <c r="C200" t="s">
        <v>22</v>
      </c>
      <c r="D200" s="4">
        <v>6853</v>
      </c>
      <c r="E200" s="5">
        <v>372</v>
      </c>
    </row>
    <row r="201" spans="1:5" x14ac:dyDescent="0.25">
      <c r="A201" t="s">
        <v>40</v>
      </c>
      <c r="B201" t="s">
        <v>35</v>
      </c>
      <c r="C201" t="s">
        <v>16</v>
      </c>
      <c r="D201" s="4">
        <v>4725</v>
      </c>
      <c r="E201" s="5">
        <v>174</v>
      </c>
    </row>
    <row r="202" spans="1:5" x14ac:dyDescent="0.25">
      <c r="A202" t="s">
        <v>41</v>
      </c>
      <c r="B202" t="s">
        <v>36</v>
      </c>
      <c r="C202" t="s">
        <v>32</v>
      </c>
      <c r="D202" s="4">
        <v>10304</v>
      </c>
      <c r="E202" s="5">
        <v>84</v>
      </c>
    </row>
    <row r="203" spans="1:5" x14ac:dyDescent="0.25">
      <c r="A203" t="s">
        <v>41</v>
      </c>
      <c r="B203" t="s">
        <v>34</v>
      </c>
      <c r="C203" t="s">
        <v>16</v>
      </c>
      <c r="D203" s="4">
        <v>1274</v>
      </c>
      <c r="E203" s="5">
        <v>225</v>
      </c>
    </row>
    <row r="204" spans="1:5" x14ac:dyDescent="0.25">
      <c r="A204" t="s">
        <v>5</v>
      </c>
      <c r="B204" t="s">
        <v>36</v>
      </c>
      <c r="C204" t="s">
        <v>30</v>
      </c>
      <c r="D204" s="4">
        <v>1526</v>
      </c>
      <c r="E204" s="5">
        <v>105</v>
      </c>
    </row>
    <row r="205" spans="1:5" x14ac:dyDescent="0.25">
      <c r="A205" t="s">
        <v>40</v>
      </c>
      <c r="B205" t="s">
        <v>39</v>
      </c>
      <c r="C205" t="s">
        <v>28</v>
      </c>
      <c r="D205" s="4">
        <v>3101</v>
      </c>
      <c r="E205" s="5">
        <v>225</v>
      </c>
    </row>
    <row r="206" spans="1:5" x14ac:dyDescent="0.25">
      <c r="A206" t="s">
        <v>2</v>
      </c>
      <c r="B206" t="s">
        <v>37</v>
      </c>
      <c r="C206" t="s">
        <v>14</v>
      </c>
      <c r="D206" s="4">
        <v>1057</v>
      </c>
      <c r="E206" s="5">
        <v>54</v>
      </c>
    </row>
    <row r="207" spans="1:5" x14ac:dyDescent="0.25">
      <c r="A207" t="s">
        <v>7</v>
      </c>
      <c r="B207" t="s">
        <v>37</v>
      </c>
      <c r="C207" t="s">
        <v>26</v>
      </c>
      <c r="D207" s="4">
        <v>5306</v>
      </c>
      <c r="E207" s="5">
        <v>0</v>
      </c>
    </row>
    <row r="208" spans="1:5" x14ac:dyDescent="0.25">
      <c r="A208" t="s">
        <v>5</v>
      </c>
      <c r="B208" t="s">
        <v>39</v>
      </c>
      <c r="C208" t="s">
        <v>24</v>
      </c>
      <c r="D208" s="4">
        <v>4018</v>
      </c>
      <c r="E208" s="5">
        <v>171</v>
      </c>
    </row>
    <row r="209" spans="1:5" x14ac:dyDescent="0.25">
      <c r="A209" t="s">
        <v>9</v>
      </c>
      <c r="B209" t="s">
        <v>34</v>
      </c>
      <c r="C209" t="s">
        <v>16</v>
      </c>
      <c r="D209" s="4">
        <v>938</v>
      </c>
      <c r="E209" s="5">
        <v>189</v>
      </c>
    </row>
    <row r="210" spans="1:5" x14ac:dyDescent="0.25">
      <c r="A210" t="s">
        <v>7</v>
      </c>
      <c r="B210" t="s">
        <v>38</v>
      </c>
      <c r="C210" t="s">
        <v>18</v>
      </c>
      <c r="D210" s="4">
        <v>1778</v>
      </c>
      <c r="E210" s="5">
        <v>270</v>
      </c>
    </row>
    <row r="211" spans="1:5" x14ac:dyDescent="0.25">
      <c r="A211" t="s">
        <v>6</v>
      </c>
      <c r="B211" t="s">
        <v>39</v>
      </c>
      <c r="C211" t="s">
        <v>30</v>
      </c>
      <c r="D211" s="4">
        <v>1638</v>
      </c>
      <c r="E211" s="5">
        <v>63</v>
      </c>
    </row>
    <row r="212" spans="1:5" x14ac:dyDescent="0.25">
      <c r="A212" t="s">
        <v>41</v>
      </c>
      <c r="B212" t="s">
        <v>38</v>
      </c>
      <c r="C212" t="s">
        <v>25</v>
      </c>
      <c r="D212" s="4">
        <v>154</v>
      </c>
      <c r="E212" s="5">
        <v>21</v>
      </c>
    </row>
    <row r="213" spans="1:5" x14ac:dyDescent="0.25">
      <c r="A213" t="s">
        <v>7</v>
      </c>
      <c r="B213" t="s">
        <v>37</v>
      </c>
      <c r="C213" t="s">
        <v>22</v>
      </c>
      <c r="D213" s="4">
        <v>9835</v>
      </c>
      <c r="E213" s="5">
        <v>207</v>
      </c>
    </row>
    <row r="214" spans="1:5" x14ac:dyDescent="0.25">
      <c r="A214" t="s">
        <v>9</v>
      </c>
      <c r="B214" t="s">
        <v>37</v>
      </c>
      <c r="C214" t="s">
        <v>20</v>
      </c>
      <c r="D214" s="4">
        <v>7273</v>
      </c>
      <c r="E214" s="5">
        <v>96</v>
      </c>
    </row>
    <row r="215" spans="1:5" x14ac:dyDescent="0.25">
      <c r="A215" t="s">
        <v>5</v>
      </c>
      <c r="B215" t="s">
        <v>39</v>
      </c>
      <c r="C215" t="s">
        <v>22</v>
      </c>
      <c r="D215" s="4">
        <v>6909</v>
      </c>
      <c r="E215" s="5">
        <v>81</v>
      </c>
    </row>
    <row r="216" spans="1:5" x14ac:dyDescent="0.25">
      <c r="A216" t="s">
        <v>9</v>
      </c>
      <c r="B216" t="s">
        <v>39</v>
      </c>
      <c r="C216" t="s">
        <v>24</v>
      </c>
      <c r="D216" s="4">
        <v>3920</v>
      </c>
      <c r="E216" s="5">
        <v>306</v>
      </c>
    </row>
    <row r="217" spans="1:5" x14ac:dyDescent="0.25">
      <c r="A217" t="s">
        <v>10</v>
      </c>
      <c r="B217" t="s">
        <v>39</v>
      </c>
      <c r="C217" t="s">
        <v>21</v>
      </c>
      <c r="D217" s="4">
        <v>4858</v>
      </c>
      <c r="E217" s="5">
        <v>279</v>
      </c>
    </row>
    <row r="218" spans="1:5" x14ac:dyDescent="0.25">
      <c r="A218" t="s">
        <v>2</v>
      </c>
      <c r="B218" t="s">
        <v>38</v>
      </c>
      <c r="C218" t="s">
        <v>4</v>
      </c>
      <c r="D218" s="4">
        <v>3549</v>
      </c>
      <c r="E218" s="5">
        <v>3</v>
      </c>
    </row>
    <row r="219" spans="1:5" x14ac:dyDescent="0.25">
      <c r="A219" t="s">
        <v>7</v>
      </c>
      <c r="B219" t="s">
        <v>39</v>
      </c>
      <c r="C219" t="s">
        <v>27</v>
      </c>
      <c r="D219" s="4">
        <v>966</v>
      </c>
      <c r="E219" s="5">
        <v>198</v>
      </c>
    </row>
    <row r="220" spans="1:5" x14ac:dyDescent="0.25">
      <c r="A220" t="s">
        <v>5</v>
      </c>
      <c r="B220" t="s">
        <v>39</v>
      </c>
      <c r="C220" t="s">
        <v>18</v>
      </c>
      <c r="D220" s="4">
        <v>385</v>
      </c>
      <c r="E220" s="5">
        <v>249</v>
      </c>
    </row>
    <row r="221" spans="1:5" x14ac:dyDescent="0.25">
      <c r="A221" t="s">
        <v>6</v>
      </c>
      <c r="B221" t="s">
        <v>34</v>
      </c>
      <c r="C221" t="s">
        <v>16</v>
      </c>
      <c r="D221" s="4">
        <v>2219</v>
      </c>
      <c r="E221" s="5">
        <v>75</v>
      </c>
    </row>
    <row r="222" spans="1:5" x14ac:dyDescent="0.25">
      <c r="A222" t="s">
        <v>9</v>
      </c>
      <c r="B222" t="s">
        <v>36</v>
      </c>
      <c r="C222" t="s">
        <v>32</v>
      </c>
      <c r="D222" s="4">
        <v>2954</v>
      </c>
      <c r="E222" s="5">
        <v>189</v>
      </c>
    </row>
    <row r="223" spans="1:5" x14ac:dyDescent="0.25">
      <c r="A223" t="s">
        <v>7</v>
      </c>
      <c r="B223" t="s">
        <v>36</v>
      </c>
      <c r="C223" t="s">
        <v>32</v>
      </c>
      <c r="D223" s="4">
        <v>280</v>
      </c>
      <c r="E223" s="5">
        <v>87</v>
      </c>
    </row>
    <row r="224" spans="1:5" x14ac:dyDescent="0.25">
      <c r="A224" t="s">
        <v>41</v>
      </c>
      <c r="B224" t="s">
        <v>36</v>
      </c>
      <c r="C224" t="s">
        <v>30</v>
      </c>
      <c r="D224" s="4">
        <v>6118</v>
      </c>
      <c r="E224" s="5">
        <v>174</v>
      </c>
    </row>
    <row r="225" spans="1:5" x14ac:dyDescent="0.25">
      <c r="A225" t="s">
        <v>2</v>
      </c>
      <c r="B225" t="s">
        <v>39</v>
      </c>
      <c r="C225" t="s">
        <v>15</v>
      </c>
      <c r="D225" s="4">
        <v>4802</v>
      </c>
      <c r="E225" s="5">
        <v>36</v>
      </c>
    </row>
    <row r="226" spans="1:5" x14ac:dyDescent="0.25">
      <c r="A226" t="s">
        <v>9</v>
      </c>
      <c r="B226" t="s">
        <v>38</v>
      </c>
      <c r="C226" t="s">
        <v>24</v>
      </c>
      <c r="D226" s="4">
        <v>4137</v>
      </c>
      <c r="E226" s="5">
        <v>60</v>
      </c>
    </row>
    <row r="227" spans="1:5" x14ac:dyDescent="0.25">
      <c r="A227" t="s">
        <v>3</v>
      </c>
      <c r="B227" t="s">
        <v>35</v>
      </c>
      <c r="C227" t="s">
        <v>23</v>
      </c>
      <c r="D227" s="4">
        <v>2023</v>
      </c>
      <c r="E227" s="5">
        <v>78</v>
      </c>
    </row>
    <row r="228" spans="1:5" x14ac:dyDescent="0.25">
      <c r="A228" t="s">
        <v>9</v>
      </c>
      <c r="B228" t="s">
        <v>36</v>
      </c>
      <c r="C228" t="s">
        <v>30</v>
      </c>
      <c r="D228" s="4">
        <v>9051</v>
      </c>
      <c r="E228" s="5">
        <v>57</v>
      </c>
    </row>
    <row r="229" spans="1:5" x14ac:dyDescent="0.25">
      <c r="A229" t="s">
        <v>9</v>
      </c>
      <c r="B229" t="s">
        <v>37</v>
      </c>
      <c r="C229" t="s">
        <v>28</v>
      </c>
      <c r="D229" s="4">
        <v>2919</v>
      </c>
      <c r="E229" s="5">
        <v>45</v>
      </c>
    </row>
    <row r="230" spans="1:5" x14ac:dyDescent="0.25">
      <c r="A230" t="s">
        <v>41</v>
      </c>
      <c r="B230" t="s">
        <v>38</v>
      </c>
      <c r="C230" t="s">
        <v>22</v>
      </c>
      <c r="D230" s="4">
        <v>5915</v>
      </c>
      <c r="E230" s="5">
        <v>3</v>
      </c>
    </row>
    <row r="231" spans="1:5" x14ac:dyDescent="0.25">
      <c r="A231" t="s">
        <v>10</v>
      </c>
      <c r="B231" t="s">
        <v>35</v>
      </c>
      <c r="C231" t="s">
        <v>15</v>
      </c>
      <c r="D231" s="4">
        <v>2562</v>
      </c>
      <c r="E231" s="5">
        <v>6</v>
      </c>
    </row>
    <row r="232" spans="1:5" x14ac:dyDescent="0.25">
      <c r="A232" t="s">
        <v>5</v>
      </c>
      <c r="B232" t="s">
        <v>37</v>
      </c>
      <c r="C232" t="s">
        <v>25</v>
      </c>
      <c r="D232" s="4">
        <v>8813</v>
      </c>
      <c r="E232" s="5">
        <v>21</v>
      </c>
    </row>
    <row r="233" spans="1:5" x14ac:dyDescent="0.25">
      <c r="A233" t="s">
        <v>5</v>
      </c>
      <c r="B233" t="s">
        <v>36</v>
      </c>
      <c r="C233" t="s">
        <v>18</v>
      </c>
      <c r="D233" s="4">
        <v>6111</v>
      </c>
      <c r="E233" s="5">
        <v>3</v>
      </c>
    </row>
    <row r="234" spans="1:5" x14ac:dyDescent="0.25">
      <c r="A234" t="s">
        <v>8</v>
      </c>
      <c r="B234" t="s">
        <v>34</v>
      </c>
      <c r="C234" t="s">
        <v>31</v>
      </c>
      <c r="D234" s="4">
        <v>3507</v>
      </c>
      <c r="E234" s="5">
        <v>288</v>
      </c>
    </row>
    <row r="235" spans="1:5" x14ac:dyDescent="0.25">
      <c r="A235" t="s">
        <v>6</v>
      </c>
      <c r="B235" t="s">
        <v>36</v>
      </c>
      <c r="C235" t="s">
        <v>13</v>
      </c>
      <c r="D235" s="4">
        <v>4319</v>
      </c>
      <c r="E235" s="5">
        <v>30</v>
      </c>
    </row>
    <row r="236" spans="1:5" x14ac:dyDescent="0.25">
      <c r="A236" t="s">
        <v>40</v>
      </c>
      <c r="B236" t="s">
        <v>38</v>
      </c>
      <c r="C236" t="s">
        <v>26</v>
      </c>
      <c r="D236" s="4">
        <v>609</v>
      </c>
      <c r="E236" s="5">
        <v>87</v>
      </c>
    </row>
    <row r="237" spans="1:5" x14ac:dyDescent="0.25">
      <c r="A237" t="s">
        <v>40</v>
      </c>
      <c r="B237" t="s">
        <v>39</v>
      </c>
      <c r="C237" t="s">
        <v>27</v>
      </c>
      <c r="D237" s="4">
        <v>6370</v>
      </c>
      <c r="E237" s="5">
        <v>30</v>
      </c>
    </row>
    <row r="238" spans="1:5" x14ac:dyDescent="0.25">
      <c r="A238" t="s">
        <v>5</v>
      </c>
      <c r="B238" t="s">
        <v>38</v>
      </c>
      <c r="C238" t="s">
        <v>19</v>
      </c>
      <c r="D238" s="4">
        <v>5474</v>
      </c>
      <c r="E238" s="5">
        <v>168</v>
      </c>
    </row>
    <row r="239" spans="1:5" x14ac:dyDescent="0.25">
      <c r="A239" t="s">
        <v>40</v>
      </c>
      <c r="B239" t="s">
        <v>36</v>
      </c>
      <c r="C239" t="s">
        <v>27</v>
      </c>
      <c r="D239" s="4">
        <v>3164</v>
      </c>
      <c r="E239" s="5">
        <v>306</v>
      </c>
    </row>
    <row r="240" spans="1:5" x14ac:dyDescent="0.25">
      <c r="A240" t="s">
        <v>6</v>
      </c>
      <c r="B240" t="s">
        <v>35</v>
      </c>
      <c r="C240" t="s">
        <v>4</v>
      </c>
      <c r="D240" s="4">
        <v>1302</v>
      </c>
      <c r="E240" s="5">
        <v>402</v>
      </c>
    </row>
    <row r="241" spans="1:5" x14ac:dyDescent="0.25">
      <c r="A241" t="s">
        <v>3</v>
      </c>
      <c r="B241" t="s">
        <v>37</v>
      </c>
      <c r="C241" t="s">
        <v>28</v>
      </c>
      <c r="D241" s="4">
        <v>7308</v>
      </c>
      <c r="E241" s="5">
        <v>327</v>
      </c>
    </row>
    <row r="242" spans="1:5" x14ac:dyDescent="0.25">
      <c r="A242" t="s">
        <v>40</v>
      </c>
      <c r="B242" t="s">
        <v>37</v>
      </c>
      <c r="C242" t="s">
        <v>27</v>
      </c>
      <c r="D242" s="4">
        <v>6132</v>
      </c>
      <c r="E242" s="5">
        <v>93</v>
      </c>
    </row>
    <row r="243" spans="1:5" x14ac:dyDescent="0.25">
      <c r="A243" t="s">
        <v>10</v>
      </c>
      <c r="B243" t="s">
        <v>35</v>
      </c>
      <c r="C243" t="s">
        <v>14</v>
      </c>
      <c r="D243" s="4">
        <v>3472</v>
      </c>
      <c r="E243" s="5">
        <v>96</v>
      </c>
    </row>
    <row r="244" spans="1:5" x14ac:dyDescent="0.25">
      <c r="A244" t="s">
        <v>8</v>
      </c>
      <c r="B244" t="s">
        <v>39</v>
      </c>
      <c r="C244" t="s">
        <v>18</v>
      </c>
      <c r="D244" s="4">
        <v>9660</v>
      </c>
      <c r="E244" s="5">
        <v>27</v>
      </c>
    </row>
    <row r="245" spans="1:5" x14ac:dyDescent="0.25">
      <c r="A245" t="s">
        <v>9</v>
      </c>
      <c r="B245" t="s">
        <v>38</v>
      </c>
      <c r="C245" t="s">
        <v>26</v>
      </c>
      <c r="D245" s="4">
        <v>2436</v>
      </c>
      <c r="E245" s="5">
        <v>99</v>
      </c>
    </row>
    <row r="246" spans="1:5" x14ac:dyDescent="0.25">
      <c r="A246" t="s">
        <v>9</v>
      </c>
      <c r="B246" t="s">
        <v>38</v>
      </c>
      <c r="C246" t="s">
        <v>33</v>
      </c>
      <c r="D246" s="4">
        <v>9506</v>
      </c>
      <c r="E246" s="5">
        <v>87</v>
      </c>
    </row>
    <row r="247" spans="1:5" x14ac:dyDescent="0.25">
      <c r="A247" t="s">
        <v>10</v>
      </c>
      <c r="B247" t="s">
        <v>37</v>
      </c>
      <c r="C247" t="s">
        <v>21</v>
      </c>
      <c r="D247" s="4">
        <v>245</v>
      </c>
      <c r="E247" s="5">
        <v>288</v>
      </c>
    </row>
    <row r="248" spans="1:5" x14ac:dyDescent="0.25">
      <c r="A248" t="s">
        <v>8</v>
      </c>
      <c r="B248" t="s">
        <v>35</v>
      </c>
      <c r="C248" t="s">
        <v>20</v>
      </c>
      <c r="D248" s="4">
        <v>2702</v>
      </c>
      <c r="E248" s="5">
        <v>363</v>
      </c>
    </row>
    <row r="249" spans="1:5" x14ac:dyDescent="0.25">
      <c r="A249" t="s">
        <v>10</v>
      </c>
      <c r="B249" t="s">
        <v>34</v>
      </c>
      <c r="C249" t="s">
        <v>17</v>
      </c>
      <c r="D249" s="4">
        <v>700</v>
      </c>
      <c r="E249" s="5">
        <v>87</v>
      </c>
    </row>
    <row r="250" spans="1:5" x14ac:dyDescent="0.25">
      <c r="A250" t="s">
        <v>6</v>
      </c>
      <c r="B250" t="s">
        <v>34</v>
      </c>
      <c r="C250" t="s">
        <v>17</v>
      </c>
      <c r="D250" s="4">
        <v>3759</v>
      </c>
      <c r="E250" s="5">
        <v>150</v>
      </c>
    </row>
    <row r="251" spans="1:5" x14ac:dyDescent="0.25">
      <c r="A251" t="s">
        <v>2</v>
      </c>
      <c r="B251" t="s">
        <v>35</v>
      </c>
      <c r="C251" t="s">
        <v>17</v>
      </c>
      <c r="D251" s="4">
        <v>1589</v>
      </c>
      <c r="E251" s="5">
        <v>303</v>
      </c>
    </row>
    <row r="252" spans="1:5" x14ac:dyDescent="0.25">
      <c r="A252" t="s">
        <v>7</v>
      </c>
      <c r="B252" t="s">
        <v>35</v>
      </c>
      <c r="C252" t="s">
        <v>28</v>
      </c>
      <c r="D252" s="4">
        <v>5194</v>
      </c>
      <c r="E252" s="5">
        <v>288</v>
      </c>
    </row>
    <row r="253" spans="1:5" x14ac:dyDescent="0.25">
      <c r="A253" t="s">
        <v>10</v>
      </c>
      <c r="B253" t="s">
        <v>36</v>
      </c>
      <c r="C253" t="s">
        <v>13</v>
      </c>
      <c r="D253" s="4">
        <v>945</v>
      </c>
      <c r="E253" s="5">
        <v>75</v>
      </c>
    </row>
    <row r="254" spans="1:5" x14ac:dyDescent="0.25">
      <c r="A254" t="s">
        <v>40</v>
      </c>
      <c r="B254" t="s">
        <v>38</v>
      </c>
      <c r="C254" t="s">
        <v>31</v>
      </c>
      <c r="D254" s="4">
        <v>1988</v>
      </c>
      <c r="E254" s="5">
        <v>39</v>
      </c>
    </row>
    <row r="255" spans="1:5" x14ac:dyDescent="0.25">
      <c r="A255" t="s">
        <v>6</v>
      </c>
      <c r="B255" t="s">
        <v>34</v>
      </c>
      <c r="C255" t="s">
        <v>32</v>
      </c>
      <c r="D255" s="4">
        <v>6734</v>
      </c>
      <c r="E255" s="5">
        <v>123</v>
      </c>
    </row>
    <row r="256" spans="1:5" x14ac:dyDescent="0.25">
      <c r="A256" t="s">
        <v>40</v>
      </c>
      <c r="B256" t="s">
        <v>36</v>
      </c>
      <c r="C256" t="s">
        <v>4</v>
      </c>
      <c r="D256" s="4">
        <v>217</v>
      </c>
      <c r="E256" s="5">
        <v>36</v>
      </c>
    </row>
    <row r="257" spans="1:5" x14ac:dyDescent="0.25">
      <c r="A257" t="s">
        <v>5</v>
      </c>
      <c r="B257" t="s">
        <v>34</v>
      </c>
      <c r="C257" t="s">
        <v>22</v>
      </c>
      <c r="D257" s="4">
        <v>6279</v>
      </c>
      <c r="E257" s="5">
        <v>237</v>
      </c>
    </row>
    <row r="258" spans="1:5" x14ac:dyDescent="0.25">
      <c r="A258" t="s">
        <v>40</v>
      </c>
      <c r="B258" t="s">
        <v>36</v>
      </c>
      <c r="C258" t="s">
        <v>13</v>
      </c>
      <c r="D258" s="4">
        <v>4424</v>
      </c>
      <c r="E258" s="5">
        <v>201</v>
      </c>
    </row>
    <row r="259" spans="1:5" x14ac:dyDescent="0.25">
      <c r="A259" t="s">
        <v>2</v>
      </c>
      <c r="B259" t="s">
        <v>36</v>
      </c>
      <c r="C259" t="s">
        <v>17</v>
      </c>
      <c r="D259" s="4">
        <v>189</v>
      </c>
      <c r="E259" s="5">
        <v>48</v>
      </c>
    </row>
    <row r="260" spans="1:5" x14ac:dyDescent="0.25">
      <c r="A260" t="s">
        <v>5</v>
      </c>
      <c r="B260" t="s">
        <v>35</v>
      </c>
      <c r="C260" t="s">
        <v>22</v>
      </c>
      <c r="D260" s="4">
        <v>490</v>
      </c>
      <c r="E260" s="5">
        <v>84</v>
      </c>
    </row>
    <row r="261" spans="1:5" x14ac:dyDescent="0.25">
      <c r="A261" t="s">
        <v>8</v>
      </c>
      <c r="B261" t="s">
        <v>37</v>
      </c>
      <c r="C261" t="s">
        <v>21</v>
      </c>
      <c r="D261" s="4">
        <v>434</v>
      </c>
      <c r="E261" s="5">
        <v>87</v>
      </c>
    </row>
    <row r="262" spans="1:5" x14ac:dyDescent="0.25">
      <c r="A262" t="s">
        <v>7</v>
      </c>
      <c r="B262" t="s">
        <v>38</v>
      </c>
      <c r="C262" t="s">
        <v>30</v>
      </c>
      <c r="D262" s="4">
        <v>10129</v>
      </c>
      <c r="E262" s="5">
        <v>312</v>
      </c>
    </row>
    <row r="263" spans="1:5" x14ac:dyDescent="0.25">
      <c r="A263" t="s">
        <v>3</v>
      </c>
      <c r="B263" t="s">
        <v>39</v>
      </c>
      <c r="C263" t="s">
        <v>28</v>
      </c>
      <c r="D263" s="4">
        <v>1652</v>
      </c>
      <c r="E263" s="5">
        <v>102</v>
      </c>
    </row>
    <row r="264" spans="1:5" x14ac:dyDescent="0.25">
      <c r="A264" t="s">
        <v>8</v>
      </c>
      <c r="B264" t="s">
        <v>38</v>
      </c>
      <c r="C264" t="s">
        <v>21</v>
      </c>
      <c r="D264" s="4">
        <v>6433</v>
      </c>
      <c r="E264" s="5">
        <v>78</v>
      </c>
    </row>
    <row r="265" spans="1:5" x14ac:dyDescent="0.25">
      <c r="A265" t="s">
        <v>3</v>
      </c>
      <c r="B265" t="s">
        <v>34</v>
      </c>
      <c r="C265" t="s">
        <v>23</v>
      </c>
      <c r="D265" s="4">
        <v>2212</v>
      </c>
      <c r="E265" s="5">
        <v>117</v>
      </c>
    </row>
    <row r="266" spans="1:5" x14ac:dyDescent="0.25">
      <c r="A266" t="s">
        <v>41</v>
      </c>
      <c r="B266" t="s">
        <v>35</v>
      </c>
      <c r="C266" t="s">
        <v>19</v>
      </c>
      <c r="D266" s="4">
        <v>609</v>
      </c>
      <c r="E266" s="5">
        <v>99</v>
      </c>
    </row>
    <row r="267" spans="1:5" x14ac:dyDescent="0.25">
      <c r="A267" t="s">
        <v>40</v>
      </c>
      <c r="B267" t="s">
        <v>35</v>
      </c>
      <c r="C267" t="s">
        <v>24</v>
      </c>
      <c r="D267" s="4">
        <v>1638</v>
      </c>
      <c r="E267" s="5">
        <v>48</v>
      </c>
    </row>
    <row r="268" spans="1:5" x14ac:dyDescent="0.25">
      <c r="A268" t="s">
        <v>7</v>
      </c>
      <c r="B268" t="s">
        <v>34</v>
      </c>
      <c r="C268" t="s">
        <v>15</v>
      </c>
      <c r="D268" s="4">
        <v>3829</v>
      </c>
      <c r="E268" s="5">
        <v>24</v>
      </c>
    </row>
    <row r="269" spans="1:5" x14ac:dyDescent="0.25">
      <c r="A269" t="s">
        <v>40</v>
      </c>
      <c r="B269" t="s">
        <v>39</v>
      </c>
      <c r="C269" t="s">
        <v>15</v>
      </c>
      <c r="D269" s="4">
        <v>5775</v>
      </c>
      <c r="E269" s="5">
        <v>42</v>
      </c>
    </row>
    <row r="270" spans="1:5" x14ac:dyDescent="0.25">
      <c r="A270" t="s">
        <v>6</v>
      </c>
      <c r="B270" t="s">
        <v>35</v>
      </c>
      <c r="C270" t="s">
        <v>20</v>
      </c>
      <c r="D270" s="4">
        <v>1071</v>
      </c>
      <c r="E270" s="5">
        <v>270</v>
      </c>
    </row>
    <row r="271" spans="1:5" x14ac:dyDescent="0.25">
      <c r="A271" t="s">
        <v>8</v>
      </c>
      <c r="B271" t="s">
        <v>36</v>
      </c>
      <c r="C271" t="s">
        <v>23</v>
      </c>
      <c r="D271" s="4">
        <v>5019</v>
      </c>
      <c r="E271" s="5">
        <v>150</v>
      </c>
    </row>
    <row r="272" spans="1:5" x14ac:dyDescent="0.25">
      <c r="A272" t="s">
        <v>2</v>
      </c>
      <c r="B272" t="s">
        <v>37</v>
      </c>
      <c r="C272" t="s">
        <v>15</v>
      </c>
      <c r="D272" s="4">
        <v>2863</v>
      </c>
      <c r="E272" s="5">
        <v>42</v>
      </c>
    </row>
    <row r="273" spans="1:5" x14ac:dyDescent="0.25">
      <c r="A273" t="s">
        <v>40</v>
      </c>
      <c r="B273" t="s">
        <v>35</v>
      </c>
      <c r="C273" t="s">
        <v>29</v>
      </c>
      <c r="D273" s="4">
        <v>1617</v>
      </c>
      <c r="E273" s="5">
        <v>126</v>
      </c>
    </row>
    <row r="274" spans="1:5" x14ac:dyDescent="0.25">
      <c r="A274" t="s">
        <v>6</v>
      </c>
      <c r="B274" t="s">
        <v>37</v>
      </c>
      <c r="C274" t="s">
        <v>26</v>
      </c>
      <c r="D274" s="4">
        <v>6818</v>
      </c>
      <c r="E274" s="5">
        <v>6</v>
      </c>
    </row>
    <row r="275" spans="1:5" x14ac:dyDescent="0.25">
      <c r="A275" t="s">
        <v>3</v>
      </c>
      <c r="B275" t="s">
        <v>35</v>
      </c>
      <c r="C275" t="s">
        <v>15</v>
      </c>
      <c r="D275" s="4">
        <v>6657</v>
      </c>
      <c r="E275" s="5">
        <v>276</v>
      </c>
    </row>
    <row r="276" spans="1:5" x14ac:dyDescent="0.25">
      <c r="A276" t="s">
        <v>3</v>
      </c>
      <c r="B276" t="s">
        <v>34</v>
      </c>
      <c r="C276" t="s">
        <v>17</v>
      </c>
      <c r="D276" s="4">
        <v>2919</v>
      </c>
      <c r="E276" s="5">
        <v>93</v>
      </c>
    </row>
    <row r="277" spans="1:5" x14ac:dyDescent="0.25">
      <c r="A277" t="s">
        <v>2</v>
      </c>
      <c r="B277" t="s">
        <v>36</v>
      </c>
      <c r="C277" t="s">
        <v>31</v>
      </c>
      <c r="D277" s="4">
        <v>3094</v>
      </c>
      <c r="E277" s="5">
        <v>246</v>
      </c>
    </row>
    <row r="278" spans="1:5" x14ac:dyDescent="0.25">
      <c r="A278" t="s">
        <v>6</v>
      </c>
      <c r="B278" t="s">
        <v>39</v>
      </c>
      <c r="C278" t="s">
        <v>24</v>
      </c>
      <c r="D278" s="4">
        <v>2989</v>
      </c>
      <c r="E278" s="5">
        <v>3</v>
      </c>
    </row>
    <row r="279" spans="1:5" x14ac:dyDescent="0.25">
      <c r="A279" t="s">
        <v>8</v>
      </c>
      <c r="B279" t="s">
        <v>38</v>
      </c>
      <c r="C279" t="s">
        <v>27</v>
      </c>
      <c r="D279" s="4">
        <v>2268</v>
      </c>
      <c r="E279" s="5">
        <v>63</v>
      </c>
    </row>
    <row r="280" spans="1:5" x14ac:dyDescent="0.25">
      <c r="A280" t="s">
        <v>5</v>
      </c>
      <c r="B280" t="s">
        <v>35</v>
      </c>
      <c r="C280" t="s">
        <v>31</v>
      </c>
      <c r="D280" s="4">
        <v>4753</v>
      </c>
      <c r="E280" s="5">
        <v>246</v>
      </c>
    </row>
    <row r="281" spans="1:5" x14ac:dyDescent="0.25">
      <c r="A281" t="s">
        <v>2</v>
      </c>
      <c r="B281" t="s">
        <v>34</v>
      </c>
      <c r="C281" t="s">
        <v>19</v>
      </c>
      <c r="D281" s="4">
        <v>7511</v>
      </c>
      <c r="E281" s="5">
        <v>120</v>
      </c>
    </row>
    <row r="282" spans="1:5" x14ac:dyDescent="0.25">
      <c r="A282" t="s">
        <v>2</v>
      </c>
      <c r="B282" t="s">
        <v>38</v>
      </c>
      <c r="C282" t="s">
        <v>31</v>
      </c>
      <c r="D282" s="4">
        <v>4326</v>
      </c>
      <c r="E282" s="5">
        <v>348</v>
      </c>
    </row>
    <row r="283" spans="1:5" x14ac:dyDescent="0.25">
      <c r="A283" t="s">
        <v>41</v>
      </c>
      <c r="B283" t="s">
        <v>34</v>
      </c>
      <c r="C283" t="s">
        <v>23</v>
      </c>
      <c r="D283" s="4">
        <v>4935</v>
      </c>
      <c r="E283" s="5">
        <v>126</v>
      </c>
    </row>
    <row r="284" spans="1:5" x14ac:dyDescent="0.25">
      <c r="A284" t="s">
        <v>6</v>
      </c>
      <c r="B284" t="s">
        <v>35</v>
      </c>
      <c r="C284" t="s">
        <v>30</v>
      </c>
      <c r="D284" s="4">
        <v>4781</v>
      </c>
      <c r="E284" s="5">
        <v>123</v>
      </c>
    </row>
    <row r="285" spans="1:5" x14ac:dyDescent="0.25">
      <c r="A285" t="s">
        <v>5</v>
      </c>
      <c r="B285" t="s">
        <v>38</v>
      </c>
      <c r="C285" t="s">
        <v>25</v>
      </c>
      <c r="D285" s="4">
        <v>7483</v>
      </c>
      <c r="E285" s="5">
        <v>45</v>
      </c>
    </row>
    <row r="286" spans="1:5" x14ac:dyDescent="0.25">
      <c r="A286" t="s">
        <v>10</v>
      </c>
      <c r="B286" t="s">
        <v>38</v>
      </c>
      <c r="C286" t="s">
        <v>4</v>
      </c>
      <c r="D286" s="4">
        <v>6860</v>
      </c>
      <c r="E286" s="5">
        <v>126</v>
      </c>
    </row>
    <row r="287" spans="1:5" x14ac:dyDescent="0.25">
      <c r="A287" t="s">
        <v>40</v>
      </c>
      <c r="B287" t="s">
        <v>37</v>
      </c>
      <c r="C287" t="s">
        <v>29</v>
      </c>
      <c r="D287" s="4">
        <v>9002</v>
      </c>
      <c r="E287" s="5">
        <v>72</v>
      </c>
    </row>
    <row r="288" spans="1:5" x14ac:dyDescent="0.25">
      <c r="A288" t="s">
        <v>6</v>
      </c>
      <c r="B288" t="s">
        <v>36</v>
      </c>
      <c r="C288" t="s">
        <v>29</v>
      </c>
      <c r="D288" s="4">
        <v>1400</v>
      </c>
      <c r="E288" s="5">
        <v>135</v>
      </c>
    </row>
    <row r="289" spans="1:5" x14ac:dyDescent="0.25">
      <c r="A289" t="s">
        <v>10</v>
      </c>
      <c r="B289" t="s">
        <v>34</v>
      </c>
      <c r="C289" t="s">
        <v>22</v>
      </c>
      <c r="D289" s="4">
        <v>4053</v>
      </c>
      <c r="E289" s="5">
        <v>24</v>
      </c>
    </row>
    <row r="290" spans="1:5" x14ac:dyDescent="0.25">
      <c r="A290" t="s">
        <v>7</v>
      </c>
      <c r="B290" t="s">
        <v>36</v>
      </c>
      <c r="C290" t="s">
        <v>31</v>
      </c>
      <c r="D290" s="4">
        <v>2149</v>
      </c>
      <c r="E290" s="5">
        <v>117</v>
      </c>
    </row>
    <row r="291" spans="1:5" x14ac:dyDescent="0.25">
      <c r="A291" t="s">
        <v>3</v>
      </c>
      <c r="B291" t="s">
        <v>39</v>
      </c>
      <c r="C291" t="s">
        <v>29</v>
      </c>
      <c r="D291" s="4">
        <v>3640</v>
      </c>
      <c r="E291" s="5">
        <v>51</v>
      </c>
    </row>
    <row r="292" spans="1:5" x14ac:dyDescent="0.25">
      <c r="A292" t="s">
        <v>2</v>
      </c>
      <c r="B292" t="s">
        <v>39</v>
      </c>
      <c r="C292" t="s">
        <v>23</v>
      </c>
      <c r="D292" s="4">
        <v>630</v>
      </c>
      <c r="E292" s="5">
        <v>36</v>
      </c>
    </row>
    <row r="293" spans="1:5" x14ac:dyDescent="0.25">
      <c r="A293" t="s">
        <v>9</v>
      </c>
      <c r="B293" t="s">
        <v>35</v>
      </c>
      <c r="C293" t="s">
        <v>27</v>
      </c>
      <c r="D293" s="4">
        <v>2429</v>
      </c>
      <c r="E293" s="5">
        <v>144</v>
      </c>
    </row>
    <row r="294" spans="1:5" x14ac:dyDescent="0.25">
      <c r="A294" t="s">
        <v>9</v>
      </c>
      <c r="B294" t="s">
        <v>36</v>
      </c>
      <c r="C294" t="s">
        <v>25</v>
      </c>
      <c r="D294" s="4">
        <v>2142</v>
      </c>
      <c r="E294" s="5">
        <v>114</v>
      </c>
    </row>
    <row r="295" spans="1:5" x14ac:dyDescent="0.25">
      <c r="A295" t="s">
        <v>7</v>
      </c>
      <c r="B295" t="s">
        <v>37</v>
      </c>
      <c r="C295" t="s">
        <v>30</v>
      </c>
      <c r="D295" s="4">
        <v>6454</v>
      </c>
      <c r="E295" s="5">
        <v>54</v>
      </c>
    </row>
    <row r="296" spans="1:5" x14ac:dyDescent="0.25">
      <c r="A296" t="s">
        <v>7</v>
      </c>
      <c r="B296" t="s">
        <v>37</v>
      </c>
      <c r="C296" t="s">
        <v>16</v>
      </c>
      <c r="D296" s="4">
        <v>4487</v>
      </c>
      <c r="E296" s="5">
        <v>333</v>
      </c>
    </row>
    <row r="297" spans="1:5" x14ac:dyDescent="0.25">
      <c r="A297" t="s">
        <v>3</v>
      </c>
      <c r="B297" t="s">
        <v>37</v>
      </c>
      <c r="C297" t="s">
        <v>4</v>
      </c>
      <c r="D297" s="4">
        <v>938</v>
      </c>
      <c r="E297" s="5">
        <v>366</v>
      </c>
    </row>
    <row r="298" spans="1:5" x14ac:dyDescent="0.25">
      <c r="A298" t="s">
        <v>3</v>
      </c>
      <c r="B298" t="s">
        <v>38</v>
      </c>
      <c r="C298" t="s">
        <v>26</v>
      </c>
      <c r="D298" s="4">
        <v>8841</v>
      </c>
      <c r="E298" s="5">
        <v>303</v>
      </c>
    </row>
    <row r="299" spans="1:5" x14ac:dyDescent="0.25">
      <c r="A299" t="s">
        <v>2</v>
      </c>
      <c r="B299" t="s">
        <v>39</v>
      </c>
      <c r="C299" t="s">
        <v>33</v>
      </c>
      <c r="D299" s="4">
        <v>4018</v>
      </c>
      <c r="E299" s="5">
        <v>126</v>
      </c>
    </row>
    <row r="300" spans="1:5" x14ac:dyDescent="0.25">
      <c r="A300" t="s">
        <v>41</v>
      </c>
      <c r="B300" t="s">
        <v>37</v>
      </c>
      <c r="C300" t="s">
        <v>15</v>
      </c>
      <c r="D300" s="4">
        <v>714</v>
      </c>
      <c r="E300" s="5">
        <v>231</v>
      </c>
    </row>
    <row r="301" spans="1:5" x14ac:dyDescent="0.25">
      <c r="A301" t="s">
        <v>9</v>
      </c>
      <c r="B301" t="s">
        <v>38</v>
      </c>
      <c r="C301" t="s">
        <v>25</v>
      </c>
      <c r="D301" s="4">
        <v>3850</v>
      </c>
      <c r="E301" s="5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AC86-E22C-41A9-961D-E5720AA61196}">
  <dimension ref="A1:C12"/>
  <sheetViews>
    <sheetView zoomScale="160" zoomScaleNormal="160" workbookViewId="0">
      <selection activeCell="B10" sqref="B10"/>
    </sheetView>
  </sheetViews>
  <sheetFormatPr defaultRowHeight="15" x14ac:dyDescent="0.25"/>
  <cols>
    <col min="1" max="1" width="22" customWidth="1"/>
  </cols>
  <sheetData>
    <row r="1" spans="1:3" x14ac:dyDescent="0.25">
      <c r="A1" s="6" t="s">
        <v>56</v>
      </c>
    </row>
    <row r="3" spans="1:3" x14ac:dyDescent="0.25">
      <c r="A3" s="6"/>
      <c r="B3" s="6" t="s">
        <v>1</v>
      </c>
      <c r="C3" s="6" t="s">
        <v>58</v>
      </c>
    </row>
    <row r="4" spans="1:3" x14ac:dyDescent="0.25">
      <c r="A4" t="s">
        <v>57</v>
      </c>
      <c r="B4">
        <f>AVERAGE(Data[Amount])</f>
        <v>4136.2299999999996</v>
      </c>
      <c r="C4">
        <f>AVERAGE(Data[Units])</f>
        <v>152.19999999999999</v>
      </c>
    </row>
    <row r="5" spans="1:3" x14ac:dyDescent="0.25">
      <c r="A5" t="s">
        <v>59</v>
      </c>
      <c r="B5">
        <f>MEDIAN(Data[Amount])</f>
        <v>3437</v>
      </c>
      <c r="C5">
        <f>MEDIAN(Data[Units])</f>
        <v>124.5</v>
      </c>
    </row>
    <row r="6" spans="1:3" x14ac:dyDescent="0.25">
      <c r="A6" t="s">
        <v>60</v>
      </c>
      <c r="B6">
        <f>MIN(Data[Amount])</f>
        <v>0</v>
      </c>
      <c r="C6">
        <f>MIN(Data[Units])</f>
        <v>0</v>
      </c>
    </row>
    <row r="7" spans="1:3" x14ac:dyDescent="0.25">
      <c r="A7" t="s">
        <v>61</v>
      </c>
      <c r="B7">
        <f>MAX(Data[Amount])</f>
        <v>16184</v>
      </c>
      <c r="C7">
        <f>MAX(Data[Units])</f>
        <v>525</v>
      </c>
    </row>
    <row r="8" spans="1:3" x14ac:dyDescent="0.25">
      <c r="A8" t="s">
        <v>62</v>
      </c>
      <c r="B8">
        <f>B7-B6</f>
        <v>16184</v>
      </c>
      <c r="C8">
        <f>C7-C6</f>
        <v>525</v>
      </c>
    </row>
    <row r="10" spans="1:3" x14ac:dyDescent="0.25">
      <c r="A10" t="s">
        <v>63</v>
      </c>
      <c r="B10">
        <f>_xlfn.PERCENTILE.EXC(Data[Amount], 0.25)</f>
        <v>1652</v>
      </c>
      <c r="C10">
        <f>_xlfn.PERCENTILE.EXC(Data[Units], 0.25)</f>
        <v>54</v>
      </c>
    </row>
    <row r="11" spans="1:3" x14ac:dyDescent="0.25">
      <c r="A11" t="s">
        <v>64</v>
      </c>
      <c r="B11">
        <f>_xlfn.PERCENTILE.EXC(Data[Amount], 0.75)</f>
        <v>6245.75</v>
      </c>
      <c r="C11">
        <f>_xlfn.PERCENTILE.EXC(Data[Units], 0.75)</f>
        <v>223.5</v>
      </c>
    </row>
    <row r="12" spans="1:3" x14ac:dyDescent="0.25">
      <c r="A12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2DE8-22F6-4B51-9431-096993C3865E}">
  <dimension ref="A2:G302"/>
  <sheetViews>
    <sheetView zoomScale="96" zoomScaleNormal="96" workbookViewId="0">
      <selection activeCell="E10" sqref="E10"/>
    </sheetView>
  </sheetViews>
  <sheetFormatPr defaultRowHeight="15" x14ac:dyDescent="0.25"/>
  <cols>
    <col min="1" max="1" width="6.85546875" style="14" customWidth="1"/>
    <col min="2" max="3" width="13.7109375" customWidth="1"/>
    <col min="4" max="4" width="19.7109375" customWidth="1"/>
    <col min="5" max="5" width="22.42578125" customWidth="1"/>
    <col min="6" max="6" width="16.7109375" customWidth="1"/>
    <col min="7" max="7" width="11.85546875" customWidth="1"/>
    <col min="9" max="9" width="0" hidden="1" customWidth="1"/>
  </cols>
  <sheetData>
    <row r="2" spans="2:7" x14ac:dyDescent="0.25">
      <c r="B2" s="13" t="s">
        <v>66</v>
      </c>
      <c r="C2" s="6" t="s">
        <v>67</v>
      </c>
      <c r="D2" s="6" t="s">
        <v>12</v>
      </c>
      <c r="E2" s="6" t="s">
        <v>0</v>
      </c>
      <c r="F2" s="12" t="s">
        <v>1</v>
      </c>
      <c r="G2" s="12" t="s">
        <v>50</v>
      </c>
    </row>
    <row r="3" spans="2:7" x14ac:dyDescent="0.25">
      <c r="B3" s="14">
        <v>1</v>
      </c>
      <c r="C3" t="s">
        <v>10</v>
      </c>
      <c r="D3" t="s">
        <v>38</v>
      </c>
      <c r="E3" t="s">
        <v>14</v>
      </c>
      <c r="F3" s="4">
        <v>5586</v>
      </c>
      <c r="G3" s="5">
        <v>525</v>
      </c>
    </row>
    <row r="4" spans="2:7" x14ac:dyDescent="0.25">
      <c r="B4" s="14">
        <v>2</v>
      </c>
      <c r="C4" t="s">
        <v>2</v>
      </c>
      <c r="D4" t="s">
        <v>36</v>
      </c>
      <c r="E4" t="s">
        <v>27</v>
      </c>
      <c r="F4" s="4">
        <v>798</v>
      </c>
      <c r="G4" s="5">
        <v>519</v>
      </c>
    </row>
    <row r="5" spans="2:7" x14ac:dyDescent="0.25">
      <c r="B5" s="14">
        <v>3</v>
      </c>
      <c r="C5" t="s">
        <v>8</v>
      </c>
      <c r="D5" t="s">
        <v>38</v>
      </c>
      <c r="E5" t="s">
        <v>13</v>
      </c>
      <c r="F5" s="4">
        <v>819</v>
      </c>
      <c r="G5" s="5">
        <v>510</v>
      </c>
    </row>
    <row r="6" spans="2:7" x14ac:dyDescent="0.25">
      <c r="B6" s="14">
        <v>4</v>
      </c>
      <c r="C6" t="s">
        <v>3</v>
      </c>
      <c r="D6" t="s">
        <v>34</v>
      </c>
      <c r="E6" t="s">
        <v>32</v>
      </c>
      <c r="F6" s="4">
        <v>7777</v>
      </c>
      <c r="G6" s="5">
        <v>504</v>
      </c>
    </row>
    <row r="7" spans="2:7" x14ac:dyDescent="0.25">
      <c r="B7" s="14">
        <v>5</v>
      </c>
      <c r="C7" t="s">
        <v>9</v>
      </c>
      <c r="D7" t="s">
        <v>34</v>
      </c>
      <c r="E7" t="s">
        <v>20</v>
      </c>
      <c r="F7" s="4">
        <v>8463</v>
      </c>
      <c r="G7" s="5">
        <v>492</v>
      </c>
    </row>
    <row r="8" spans="2:7" x14ac:dyDescent="0.25">
      <c r="B8" s="14">
        <v>6</v>
      </c>
      <c r="C8" t="s">
        <v>2</v>
      </c>
      <c r="D8" t="s">
        <v>39</v>
      </c>
      <c r="E8" t="s">
        <v>25</v>
      </c>
      <c r="F8" s="4">
        <v>1785</v>
      </c>
      <c r="G8" s="5">
        <v>462</v>
      </c>
    </row>
    <row r="9" spans="2:7" x14ac:dyDescent="0.25">
      <c r="B9" s="14">
        <v>7</v>
      </c>
      <c r="C9" t="s">
        <v>8</v>
      </c>
      <c r="D9" t="s">
        <v>35</v>
      </c>
      <c r="E9" t="s">
        <v>32</v>
      </c>
      <c r="F9" s="4">
        <v>6706</v>
      </c>
      <c r="G9" s="5">
        <v>459</v>
      </c>
    </row>
    <row r="10" spans="2:7" x14ac:dyDescent="0.25">
      <c r="B10" s="14">
        <v>8</v>
      </c>
      <c r="C10" t="s">
        <v>6</v>
      </c>
      <c r="D10" t="s">
        <v>37</v>
      </c>
      <c r="E10" t="s">
        <v>28</v>
      </c>
      <c r="F10" s="4">
        <v>3556</v>
      </c>
      <c r="G10" s="5">
        <v>459</v>
      </c>
    </row>
    <row r="11" spans="2:7" x14ac:dyDescent="0.25">
      <c r="B11" s="14">
        <v>9</v>
      </c>
      <c r="C11" t="s">
        <v>6</v>
      </c>
      <c r="D11" t="s">
        <v>34</v>
      </c>
      <c r="E11" t="s">
        <v>26</v>
      </c>
      <c r="F11" s="4">
        <v>8008</v>
      </c>
      <c r="G11" s="5">
        <v>456</v>
      </c>
    </row>
    <row r="12" spans="2:7" x14ac:dyDescent="0.25">
      <c r="B12" s="14">
        <v>10</v>
      </c>
      <c r="C12" t="s">
        <v>40</v>
      </c>
      <c r="D12" t="s">
        <v>35</v>
      </c>
      <c r="E12" t="s">
        <v>30</v>
      </c>
      <c r="F12" s="4">
        <v>2275</v>
      </c>
      <c r="G12" s="5">
        <v>447</v>
      </c>
    </row>
    <row r="13" spans="2:7" x14ac:dyDescent="0.25">
      <c r="B13" s="14">
        <v>11</v>
      </c>
      <c r="C13" t="s">
        <v>40</v>
      </c>
      <c r="D13" t="s">
        <v>35</v>
      </c>
      <c r="E13" t="s">
        <v>33</v>
      </c>
      <c r="F13" s="4">
        <v>8869</v>
      </c>
      <c r="G13" s="5">
        <v>432</v>
      </c>
    </row>
    <row r="14" spans="2:7" x14ac:dyDescent="0.25">
      <c r="B14" s="14">
        <v>12</v>
      </c>
      <c r="C14" t="s">
        <v>6</v>
      </c>
      <c r="D14" t="s">
        <v>39</v>
      </c>
      <c r="E14" t="s">
        <v>25</v>
      </c>
      <c r="F14" s="4">
        <v>2100</v>
      </c>
      <c r="G14" s="5">
        <v>414</v>
      </c>
    </row>
    <row r="15" spans="2:7" x14ac:dyDescent="0.25">
      <c r="B15" s="14">
        <v>13</v>
      </c>
      <c r="C15" t="s">
        <v>6</v>
      </c>
      <c r="D15" t="s">
        <v>37</v>
      </c>
      <c r="E15" t="s">
        <v>16</v>
      </c>
      <c r="F15" s="4">
        <v>1904</v>
      </c>
      <c r="G15" s="5">
        <v>405</v>
      </c>
    </row>
    <row r="16" spans="2:7" x14ac:dyDescent="0.25">
      <c r="B16" s="14">
        <v>14</v>
      </c>
      <c r="C16" t="s">
        <v>6</v>
      </c>
      <c r="D16" t="s">
        <v>35</v>
      </c>
      <c r="E16" t="s">
        <v>4</v>
      </c>
      <c r="F16" s="4">
        <v>1302</v>
      </c>
      <c r="G16" s="5">
        <v>402</v>
      </c>
    </row>
    <row r="17" spans="2:7" x14ac:dyDescent="0.25">
      <c r="B17" s="14">
        <v>15</v>
      </c>
      <c r="C17" t="s">
        <v>6</v>
      </c>
      <c r="D17" t="s">
        <v>39</v>
      </c>
      <c r="E17" t="s">
        <v>29</v>
      </c>
      <c r="F17" s="4">
        <v>3052</v>
      </c>
      <c r="G17" s="5">
        <v>378</v>
      </c>
    </row>
    <row r="18" spans="2:7" x14ac:dyDescent="0.25">
      <c r="B18" s="14">
        <v>16</v>
      </c>
      <c r="C18" t="s">
        <v>40</v>
      </c>
      <c r="D18" t="s">
        <v>35</v>
      </c>
      <c r="E18" t="s">
        <v>22</v>
      </c>
      <c r="F18" s="4">
        <v>6853</v>
      </c>
      <c r="G18" s="5">
        <v>372</v>
      </c>
    </row>
    <row r="19" spans="2:7" x14ac:dyDescent="0.25">
      <c r="B19" s="14">
        <v>17</v>
      </c>
      <c r="C19" t="s">
        <v>7</v>
      </c>
      <c r="D19" t="s">
        <v>34</v>
      </c>
      <c r="E19" t="s">
        <v>14</v>
      </c>
      <c r="F19" s="4">
        <v>1932</v>
      </c>
      <c r="G19" s="5">
        <v>369</v>
      </c>
    </row>
    <row r="20" spans="2:7" x14ac:dyDescent="0.25">
      <c r="B20" s="14">
        <v>18</v>
      </c>
      <c r="C20" t="s">
        <v>6</v>
      </c>
      <c r="D20" t="s">
        <v>34</v>
      </c>
      <c r="E20" t="s">
        <v>30</v>
      </c>
      <c r="F20" s="4">
        <v>3402</v>
      </c>
      <c r="G20" s="5">
        <v>366</v>
      </c>
    </row>
    <row r="21" spans="2:7" x14ac:dyDescent="0.25">
      <c r="B21" s="14">
        <v>19</v>
      </c>
      <c r="C21" t="s">
        <v>3</v>
      </c>
      <c r="D21" t="s">
        <v>37</v>
      </c>
      <c r="E21" t="s">
        <v>4</v>
      </c>
      <c r="F21" s="4">
        <v>938</v>
      </c>
      <c r="G21" s="5">
        <v>366</v>
      </c>
    </row>
    <row r="22" spans="2:7" x14ac:dyDescent="0.25">
      <c r="B22" s="14">
        <v>20</v>
      </c>
      <c r="C22" t="s">
        <v>8</v>
      </c>
      <c r="D22" t="s">
        <v>35</v>
      </c>
      <c r="E22" t="s">
        <v>20</v>
      </c>
      <c r="F22" s="4">
        <v>2702</v>
      </c>
      <c r="G22" s="5">
        <v>363</v>
      </c>
    </row>
    <row r="23" spans="2:7" x14ac:dyDescent="0.25">
      <c r="B23" s="14">
        <v>21</v>
      </c>
      <c r="C23" t="s">
        <v>5</v>
      </c>
      <c r="D23" t="s">
        <v>35</v>
      </c>
      <c r="E23" t="s">
        <v>29</v>
      </c>
      <c r="F23" s="4">
        <v>4480</v>
      </c>
      <c r="G23" s="5">
        <v>357</v>
      </c>
    </row>
    <row r="24" spans="2:7" x14ac:dyDescent="0.25">
      <c r="B24" s="14">
        <v>22</v>
      </c>
      <c r="C24" t="s">
        <v>2</v>
      </c>
      <c r="D24" t="s">
        <v>38</v>
      </c>
      <c r="E24" t="s">
        <v>31</v>
      </c>
      <c r="F24" s="4">
        <v>4326</v>
      </c>
      <c r="G24" s="5">
        <v>348</v>
      </c>
    </row>
    <row r="25" spans="2:7" x14ac:dyDescent="0.25">
      <c r="B25" s="14">
        <v>23</v>
      </c>
      <c r="C25" t="s">
        <v>5</v>
      </c>
      <c r="D25" t="s">
        <v>36</v>
      </c>
      <c r="E25" t="s">
        <v>17</v>
      </c>
      <c r="F25" s="4">
        <v>3339</v>
      </c>
      <c r="G25" s="5">
        <v>348</v>
      </c>
    </row>
    <row r="26" spans="2:7" x14ac:dyDescent="0.25">
      <c r="B26" s="14">
        <v>24</v>
      </c>
      <c r="C26" t="s">
        <v>10</v>
      </c>
      <c r="D26" t="s">
        <v>36</v>
      </c>
      <c r="E26" t="s">
        <v>29</v>
      </c>
      <c r="F26" s="4">
        <v>2471</v>
      </c>
      <c r="G26" s="5">
        <v>342</v>
      </c>
    </row>
    <row r="27" spans="2:7" x14ac:dyDescent="0.25">
      <c r="B27" s="14">
        <v>25</v>
      </c>
      <c r="C27" t="s">
        <v>5</v>
      </c>
      <c r="D27" t="s">
        <v>34</v>
      </c>
      <c r="E27" t="s">
        <v>20</v>
      </c>
      <c r="F27" s="4">
        <v>15610</v>
      </c>
      <c r="G27" s="5">
        <v>339</v>
      </c>
    </row>
    <row r="28" spans="2:7" x14ac:dyDescent="0.25">
      <c r="B28" s="14">
        <v>26</v>
      </c>
      <c r="C28" t="s">
        <v>7</v>
      </c>
      <c r="D28" t="s">
        <v>37</v>
      </c>
      <c r="E28" t="s">
        <v>16</v>
      </c>
      <c r="F28" s="4">
        <v>4487</v>
      </c>
      <c r="G28" s="5">
        <v>333</v>
      </c>
    </row>
    <row r="29" spans="2:7" x14ac:dyDescent="0.25">
      <c r="B29" s="14">
        <v>27</v>
      </c>
      <c r="C29" t="s">
        <v>3</v>
      </c>
      <c r="D29" t="s">
        <v>37</v>
      </c>
      <c r="E29" t="s">
        <v>28</v>
      </c>
      <c r="F29" s="4">
        <v>7308</v>
      </c>
      <c r="G29" s="5">
        <v>327</v>
      </c>
    </row>
    <row r="30" spans="2:7" x14ac:dyDescent="0.25">
      <c r="B30" s="14">
        <v>28</v>
      </c>
      <c r="C30" t="s">
        <v>3</v>
      </c>
      <c r="D30" t="s">
        <v>37</v>
      </c>
      <c r="E30" t="s">
        <v>29</v>
      </c>
      <c r="F30" s="4">
        <v>4592</v>
      </c>
      <c r="G30" s="5">
        <v>324</v>
      </c>
    </row>
    <row r="31" spans="2:7" x14ac:dyDescent="0.25">
      <c r="B31" s="14">
        <v>29</v>
      </c>
      <c r="C31" t="s">
        <v>7</v>
      </c>
      <c r="D31" t="s">
        <v>38</v>
      </c>
      <c r="E31" t="s">
        <v>30</v>
      </c>
      <c r="F31" s="4">
        <v>10129</v>
      </c>
      <c r="G31" s="5">
        <v>312</v>
      </c>
    </row>
    <row r="32" spans="2:7" x14ac:dyDescent="0.25">
      <c r="B32" s="14">
        <v>30</v>
      </c>
      <c r="C32" t="s">
        <v>3</v>
      </c>
      <c r="D32" t="s">
        <v>34</v>
      </c>
      <c r="E32" t="s">
        <v>28</v>
      </c>
      <c r="F32" s="4">
        <v>3689</v>
      </c>
      <c r="G32" s="5">
        <v>312</v>
      </c>
    </row>
    <row r="33" spans="2:7" x14ac:dyDescent="0.25">
      <c r="B33" s="14">
        <v>31</v>
      </c>
      <c r="C33" t="s">
        <v>41</v>
      </c>
      <c r="D33" t="s">
        <v>36</v>
      </c>
      <c r="E33" t="s">
        <v>28</v>
      </c>
      <c r="F33" s="4">
        <v>854</v>
      </c>
      <c r="G33" s="5">
        <v>309</v>
      </c>
    </row>
    <row r="34" spans="2:7" x14ac:dyDescent="0.25">
      <c r="B34" s="14">
        <v>32</v>
      </c>
      <c r="C34" t="s">
        <v>9</v>
      </c>
      <c r="D34" t="s">
        <v>39</v>
      </c>
      <c r="E34" t="s">
        <v>24</v>
      </c>
      <c r="F34" s="4">
        <v>3920</v>
      </c>
      <c r="G34" s="5">
        <v>306</v>
      </c>
    </row>
    <row r="35" spans="2:7" x14ac:dyDescent="0.25">
      <c r="B35" s="14">
        <v>33</v>
      </c>
      <c r="C35" t="s">
        <v>40</v>
      </c>
      <c r="D35" t="s">
        <v>36</v>
      </c>
      <c r="E35" t="s">
        <v>27</v>
      </c>
      <c r="F35" s="4">
        <v>3164</v>
      </c>
      <c r="G35" s="5">
        <v>306</v>
      </c>
    </row>
    <row r="36" spans="2:7" x14ac:dyDescent="0.25">
      <c r="B36" s="14">
        <v>34</v>
      </c>
      <c r="C36" t="s">
        <v>3</v>
      </c>
      <c r="D36" t="s">
        <v>35</v>
      </c>
      <c r="E36" t="s">
        <v>33</v>
      </c>
      <c r="F36" s="4">
        <v>819</v>
      </c>
      <c r="G36" s="5">
        <v>306</v>
      </c>
    </row>
    <row r="37" spans="2:7" x14ac:dyDescent="0.25">
      <c r="B37" s="14">
        <v>35</v>
      </c>
      <c r="C37" t="s">
        <v>3</v>
      </c>
      <c r="D37" t="s">
        <v>38</v>
      </c>
      <c r="E37" t="s">
        <v>26</v>
      </c>
      <c r="F37" s="4">
        <v>8841</v>
      </c>
      <c r="G37" s="5">
        <v>303</v>
      </c>
    </row>
    <row r="38" spans="2:7" x14ac:dyDescent="0.25">
      <c r="B38" s="14">
        <v>36</v>
      </c>
      <c r="C38" t="s">
        <v>10</v>
      </c>
      <c r="D38" t="s">
        <v>36</v>
      </c>
      <c r="E38" t="s">
        <v>32</v>
      </c>
      <c r="F38" s="4">
        <v>6657</v>
      </c>
      <c r="G38" s="5">
        <v>303</v>
      </c>
    </row>
    <row r="39" spans="2:7" x14ac:dyDescent="0.25">
      <c r="B39" s="14">
        <v>37</v>
      </c>
      <c r="C39" t="s">
        <v>2</v>
      </c>
      <c r="D39" t="s">
        <v>35</v>
      </c>
      <c r="E39" t="s">
        <v>17</v>
      </c>
      <c r="F39" s="4">
        <v>1589</v>
      </c>
      <c r="G39" s="5">
        <v>303</v>
      </c>
    </row>
    <row r="40" spans="2:7" x14ac:dyDescent="0.25">
      <c r="B40" s="14">
        <v>38</v>
      </c>
      <c r="C40" t="s">
        <v>8</v>
      </c>
      <c r="D40" t="s">
        <v>35</v>
      </c>
      <c r="E40" t="s">
        <v>27</v>
      </c>
      <c r="F40" s="4">
        <v>4753</v>
      </c>
      <c r="G40" s="5">
        <v>300</v>
      </c>
    </row>
    <row r="41" spans="2:7" x14ac:dyDescent="0.25">
      <c r="B41" s="14">
        <v>39</v>
      </c>
      <c r="C41" t="s">
        <v>7</v>
      </c>
      <c r="D41" t="s">
        <v>36</v>
      </c>
      <c r="E41" t="s">
        <v>19</v>
      </c>
      <c r="F41" s="4">
        <v>2870</v>
      </c>
      <c r="G41" s="5">
        <v>300</v>
      </c>
    </row>
    <row r="42" spans="2:7" x14ac:dyDescent="0.25">
      <c r="B42" s="14">
        <v>40</v>
      </c>
      <c r="C42" t="s">
        <v>40</v>
      </c>
      <c r="D42" t="s">
        <v>38</v>
      </c>
      <c r="E42" t="s">
        <v>13</v>
      </c>
      <c r="F42" s="4">
        <v>5670</v>
      </c>
      <c r="G42" s="5">
        <v>297</v>
      </c>
    </row>
    <row r="43" spans="2:7" x14ac:dyDescent="0.25">
      <c r="B43" s="14">
        <v>41</v>
      </c>
      <c r="C43" t="s">
        <v>41</v>
      </c>
      <c r="D43" t="s">
        <v>36</v>
      </c>
      <c r="E43" t="s">
        <v>18</v>
      </c>
      <c r="F43" s="4">
        <v>9632</v>
      </c>
      <c r="G43" s="5">
        <v>288</v>
      </c>
    </row>
    <row r="44" spans="2:7" x14ac:dyDescent="0.25">
      <c r="B44" s="14">
        <v>42</v>
      </c>
      <c r="C44" t="s">
        <v>7</v>
      </c>
      <c r="D44" t="s">
        <v>35</v>
      </c>
      <c r="E44" t="s">
        <v>28</v>
      </c>
      <c r="F44" s="4">
        <v>5194</v>
      </c>
      <c r="G44" s="5">
        <v>288</v>
      </c>
    </row>
    <row r="45" spans="2:7" x14ac:dyDescent="0.25">
      <c r="B45" s="14">
        <v>43</v>
      </c>
      <c r="C45" t="s">
        <v>8</v>
      </c>
      <c r="D45" t="s">
        <v>34</v>
      </c>
      <c r="E45" t="s">
        <v>31</v>
      </c>
      <c r="F45" s="4">
        <v>3507</v>
      </c>
      <c r="G45" s="5">
        <v>288</v>
      </c>
    </row>
    <row r="46" spans="2:7" x14ac:dyDescent="0.25">
      <c r="B46" s="14">
        <v>44</v>
      </c>
      <c r="C46" t="s">
        <v>10</v>
      </c>
      <c r="D46" t="s">
        <v>37</v>
      </c>
      <c r="E46" t="s">
        <v>21</v>
      </c>
      <c r="F46" s="4">
        <v>245</v>
      </c>
      <c r="G46" s="5">
        <v>288</v>
      </c>
    </row>
    <row r="47" spans="2:7" x14ac:dyDescent="0.25">
      <c r="B47" s="14">
        <v>45</v>
      </c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2:7" x14ac:dyDescent="0.25">
      <c r="B48" s="14">
        <v>46</v>
      </c>
      <c r="C48" t="s">
        <v>10</v>
      </c>
      <c r="D48" t="s">
        <v>39</v>
      </c>
      <c r="E48" t="s">
        <v>21</v>
      </c>
      <c r="F48" s="4">
        <v>4858</v>
      </c>
      <c r="G48" s="5">
        <v>279</v>
      </c>
    </row>
    <row r="49" spans="2:7" x14ac:dyDescent="0.25">
      <c r="B49" s="14">
        <v>47</v>
      </c>
      <c r="C49" t="s">
        <v>10</v>
      </c>
      <c r="D49" t="s">
        <v>35</v>
      </c>
      <c r="E49" t="s">
        <v>18</v>
      </c>
      <c r="F49" s="4">
        <v>3808</v>
      </c>
      <c r="G49" s="5">
        <v>279</v>
      </c>
    </row>
    <row r="50" spans="2:7" x14ac:dyDescent="0.25">
      <c r="B50" s="14">
        <v>48</v>
      </c>
      <c r="C50" t="s">
        <v>3</v>
      </c>
      <c r="D50" t="s">
        <v>34</v>
      </c>
      <c r="E50" t="s">
        <v>14</v>
      </c>
      <c r="F50" s="4">
        <v>7259</v>
      </c>
      <c r="G50" s="5">
        <v>276</v>
      </c>
    </row>
    <row r="51" spans="2:7" x14ac:dyDescent="0.25">
      <c r="B51" s="14">
        <v>49</v>
      </c>
      <c r="C51" t="s">
        <v>3</v>
      </c>
      <c r="D51" t="s">
        <v>35</v>
      </c>
      <c r="E51" t="s">
        <v>15</v>
      </c>
      <c r="F51" s="4">
        <v>6657</v>
      </c>
      <c r="G51" s="5">
        <v>276</v>
      </c>
    </row>
    <row r="52" spans="2:7" x14ac:dyDescent="0.25">
      <c r="B52" s="14">
        <v>50</v>
      </c>
      <c r="C52" t="s">
        <v>9</v>
      </c>
      <c r="D52" t="s">
        <v>37</v>
      </c>
      <c r="E52" t="s">
        <v>29</v>
      </c>
      <c r="F52" s="4">
        <v>1085</v>
      </c>
      <c r="G52" s="5">
        <v>273</v>
      </c>
    </row>
    <row r="53" spans="2:7" x14ac:dyDescent="0.25">
      <c r="B53" s="14">
        <v>51</v>
      </c>
      <c r="C53" t="s">
        <v>7</v>
      </c>
      <c r="D53" t="s">
        <v>38</v>
      </c>
      <c r="E53" t="s">
        <v>18</v>
      </c>
      <c r="F53" s="4">
        <v>1778</v>
      </c>
      <c r="G53" s="5">
        <v>270</v>
      </c>
    </row>
    <row r="54" spans="2:7" x14ac:dyDescent="0.25">
      <c r="B54" s="14">
        <v>52</v>
      </c>
      <c r="C54" t="s">
        <v>6</v>
      </c>
      <c r="D54" t="s">
        <v>35</v>
      </c>
      <c r="E54" t="s">
        <v>20</v>
      </c>
      <c r="F54" s="4">
        <v>1071</v>
      </c>
      <c r="G54" s="5">
        <v>270</v>
      </c>
    </row>
    <row r="55" spans="2:7" x14ac:dyDescent="0.25">
      <c r="B55" s="14">
        <v>53</v>
      </c>
      <c r="C55" t="s">
        <v>10</v>
      </c>
      <c r="D55" t="s">
        <v>36</v>
      </c>
      <c r="E55" t="s">
        <v>23</v>
      </c>
      <c r="F55" s="4">
        <v>2317</v>
      </c>
      <c r="G55" s="5">
        <v>261</v>
      </c>
    </row>
    <row r="56" spans="2:7" x14ac:dyDescent="0.25">
      <c r="B56" s="14">
        <v>54</v>
      </c>
      <c r="C56" t="s">
        <v>7</v>
      </c>
      <c r="D56" t="s">
        <v>38</v>
      </c>
      <c r="E56" t="s">
        <v>28</v>
      </c>
      <c r="F56" s="4">
        <v>5677</v>
      </c>
      <c r="G56" s="5">
        <v>258</v>
      </c>
    </row>
    <row r="57" spans="2:7" x14ac:dyDescent="0.25">
      <c r="B57" s="14">
        <v>55</v>
      </c>
      <c r="C57" t="s">
        <v>3</v>
      </c>
      <c r="D57" t="s">
        <v>35</v>
      </c>
      <c r="E57" t="s">
        <v>14</v>
      </c>
      <c r="F57" s="4">
        <v>2415</v>
      </c>
      <c r="G57" s="5">
        <v>255</v>
      </c>
    </row>
    <row r="58" spans="2:7" x14ac:dyDescent="0.25">
      <c r="B58" s="14">
        <v>56</v>
      </c>
      <c r="C58" t="s">
        <v>7</v>
      </c>
      <c r="D58" t="s">
        <v>35</v>
      </c>
      <c r="E58" t="s">
        <v>30</v>
      </c>
      <c r="F58" s="4">
        <v>6755</v>
      </c>
      <c r="G58" s="5">
        <v>252</v>
      </c>
    </row>
    <row r="59" spans="2:7" x14ac:dyDescent="0.25">
      <c r="B59" s="14">
        <v>57</v>
      </c>
      <c r="C59" t="s">
        <v>7</v>
      </c>
      <c r="D59" t="s">
        <v>36</v>
      </c>
      <c r="E59" t="s">
        <v>29</v>
      </c>
      <c r="F59" s="4">
        <v>5551</v>
      </c>
      <c r="G59" s="5">
        <v>252</v>
      </c>
    </row>
    <row r="60" spans="2:7" x14ac:dyDescent="0.25">
      <c r="B60" s="14">
        <v>58</v>
      </c>
      <c r="C60" t="s">
        <v>5</v>
      </c>
      <c r="D60" t="s">
        <v>39</v>
      </c>
      <c r="E60" t="s">
        <v>18</v>
      </c>
      <c r="F60" s="4">
        <v>385</v>
      </c>
      <c r="G60" s="5">
        <v>249</v>
      </c>
    </row>
    <row r="61" spans="2:7" x14ac:dyDescent="0.25">
      <c r="B61" s="14">
        <v>59</v>
      </c>
      <c r="C61" t="s">
        <v>5</v>
      </c>
      <c r="D61" t="s">
        <v>35</v>
      </c>
      <c r="E61" t="s">
        <v>31</v>
      </c>
      <c r="F61" s="4">
        <v>4753</v>
      </c>
      <c r="G61" s="5">
        <v>246</v>
      </c>
    </row>
    <row r="62" spans="2:7" x14ac:dyDescent="0.25">
      <c r="B62" s="14">
        <v>60</v>
      </c>
      <c r="C62" t="s">
        <v>7</v>
      </c>
      <c r="D62" t="s">
        <v>39</v>
      </c>
      <c r="E62" t="s">
        <v>17</v>
      </c>
      <c r="F62" s="4">
        <v>4438</v>
      </c>
      <c r="G62" s="5">
        <v>246</v>
      </c>
    </row>
    <row r="63" spans="2:7" x14ac:dyDescent="0.25">
      <c r="B63" s="14">
        <v>61</v>
      </c>
      <c r="C63" t="s">
        <v>2</v>
      </c>
      <c r="D63" t="s">
        <v>36</v>
      </c>
      <c r="E63" t="s">
        <v>31</v>
      </c>
      <c r="F63" s="4">
        <v>3094</v>
      </c>
      <c r="G63" s="5">
        <v>246</v>
      </c>
    </row>
    <row r="64" spans="2:7" x14ac:dyDescent="0.25">
      <c r="B64" s="14">
        <v>62</v>
      </c>
      <c r="C64" t="s">
        <v>9</v>
      </c>
      <c r="D64" t="s">
        <v>37</v>
      </c>
      <c r="E64" t="s">
        <v>26</v>
      </c>
      <c r="F64" s="4">
        <v>2856</v>
      </c>
      <c r="G64" s="5">
        <v>246</v>
      </c>
    </row>
    <row r="65" spans="2:7" x14ac:dyDescent="0.25">
      <c r="B65" s="14">
        <v>63</v>
      </c>
      <c r="C65" t="s">
        <v>9</v>
      </c>
      <c r="D65" t="s">
        <v>35</v>
      </c>
      <c r="E65" t="s">
        <v>15</v>
      </c>
      <c r="F65" s="4">
        <v>7833</v>
      </c>
      <c r="G65" s="5">
        <v>243</v>
      </c>
    </row>
    <row r="66" spans="2:7" x14ac:dyDescent="0.25">
      <c r="B66" s="14">
        <v>64</v>
      </c>
      <c r="C66" t="s">
        <v>7</v>
      </c>
      <c r="D66" t="s">
        <v>35</v>
      </c>
      <c r="E66" t="s">
        <v>19</v>
      </c>
      <c r="F66" s="4">
        <v>4585</v>
      </c>
      <c r="G66" s="5">
        <v>240</v>
      </c>
    </row>
    <row r="67" spans="2:7" x14ac:dyDescent="0.25">
      <c r="B67" s="14">
        <v>65</v>
      </c>
      <c r="C67" t="s">
        <v>41</v>
      </c>
      <c r="D67" t="s">
        <v>37</v>
      </c>
      <c r="E67" t="s">
        <v>30</v>
      </c>
      <c r="F67" s="4">
        <v>1526</v>
      </c>
      <c r="G67" s="5">
        <v>240</v>
      </c>
    </row>
    <row r="68" spans="2:7" x14ac:dyDescent="0.25">
      <c r="B68" s="14">
        <v>66</v>
      </c>
      <c r="C68" t="s">
        <v>5</v>
      </c>
      <c r="D68" t="s">
        <v>34</v>
      </c>
      <c r="E68" t="s">
        <v>22</v>
      </c>
      <c r="F68" s="4">
        <v>6279</v>
      </c>
      <c r="G68" s="5">
        <v>237</v>
      </c>
    </row>
    <row r="69" spans="2:7" x14ac:dyDescent="0.25">
      <c r="B69" s="14">
        <v>67</v>
      </c>
      <c r="C69" t="s">
        <v>40</v>
      </c>
      <c r="D69" t="s">
        <v>35</v>
      </c>
      <c r="E69" t="s">
        <v>32</v>
      </c>
      <c r="F69" s="4">
        <v>12348</v>
      </c>
      <c r="G69" s="5">
        <v>234</v>
      </c>
    </row>
    <row r="70" spans="2:7" x14ac:dyDescent="0.25">
      <c r="B70" s="14">
        <v>68</v>
      </c>
      <c r="C70" t="s">
        <v>3</v>
      </c>
      <c r="D70" t="s">
        <v>35</v>
      </c>
      <c r="E70" t="s">
        <v>25</v>
      </c>
      <c r="F70" s="4">
        <v>2464</v>
      </c>
      <c r="G70" s="5">
        <v>234</v>
      </c>
    </row>
    <row r="71" spans="2:7" x14ac:dyDescent="0.25">
      <c r="B71" s="14">
        <v>69</v>
      </c>
      <c r="C71" t="s">
        <v>8</v>
      </c>
      <c r="D71" t="s">
        <v>38</v>
      </c>
      <c r="E71" t="s">
        <v>23</v>
      </c>
      <c r="F71" s="4">
        <v>1701</v>
      </c>
      <c r="G71" s="5">
        <v>234</v>
      </c>
    </row>
    <row r="72" spans="2:7" x14ac:dyDescent="0.25">
      <c r="B72" s="14">
        <v>70</v>
      </c>
      <c r="C72" t="s">
        <v>41</v>
      </c>
      <c r="D72" t="s">
        <v>36</v>
      </c>
      <c r="E72" t="s">
        <v>13</v>
      </c>
      <c r="F72" s="4">
        <v>10311</v>
      </c>
      <c r="G72" s="5">
        <v>231</v>
      </c>
    </row>
    <row r="73" spans="2:7" x14ac:dyDescent="0.25">
      <c r="B73" s="14">
        <v>71</v>
      </c>
      <c r="C73" t="s">
        <v>41</v>
      </c>
      <c r="D73" t="s">
        <v>37</v>
      </c>
      <c r="E73" t="s">
        <v>15</v>
      </c>
      <c r="F73" s="4">
        <v>714</v>
      </c>
      <c r="G73" s="5">
        <v>231</v>
      </c>
    </row>
    <row r="74" spans="2:7" x14ac:dyDescent="0.25">
      <c r="B74" s="14">
        <v>72</v>
      </c>
      <c r="C74" t="s">
        <v>10</v>
      </c>
      <c r="D74" t="s">
        <v>35</v>
      </c>
      <c r="E74" t="s">
        <v>21</v>
      </c>
      <c r="F74" s="4">
        <v>567</v>
      </c>
      <c r="G74" s="5">
        <v>228</v>
      </c>
    </row>
    <row r="75" spans="2:7" x14ac:dyDescent="0.25">
      <c r="B75" s="14">
        <v>73</v>
      </c>
      <c r="C75" t="s">
        <v>7</v>
      </c>
      <c r="D75" t="s">
        <v>37</v>
      </c>
      <c r="E75" t="s">
        <v>14</v>
      </c>
      <c r="F75" s="4">
        <v>6608</v>
      </c>
      <c r="G75" s="5">
        <v>225</v>
      </c>
    </row>
    <row r="76" spans="2:7" x14ac:dyDescent="0.25">
      <c r="B76" s="14">
        <v>74</v>
      </c>
      <c r="C76" t="s">
        <v>40</v>
      </c>
      <c r="D76" t="s">
        <v>39</v>
      </c>
      <c r="E76" t="s">
        <v>28</v>
      </c>
      <c r="F76" s="4">
        <v>3101</v>
      </c>
      <c r="G76" s="5">
        <v>225</v>
      </c>
    </row>
    <row r="77" spans="2:7" x14ac:dyDescent="0.25">
      <c r="B77" s="14">
        <v>75</v>
      </c>
      <c r="C77" t="s">
        <v>41</v>
      </c>
      <c r="D77" t="s">
        <v>34</v>
      </c>
      <c r="E77" t="s">
        <v>16</v>
      </c>
      <c r="F77" s="4">
        <v>1274</v>
      </c>
      <c r="G77" s="5">
        <v>225</v>
      </c>
    </row>
    <row r="78" spans="2:7" x14ac:dyDescent="0.25">
      <c r="B78" s="14">
        <v>76</v>
      </c>
      <c r="C78" t="s">
        <v>8</v>
      </c>
      <c r="D78" t="s">
        <v>34</v>
      </c>
      <c r="E78" t="s">
        <v>16</v>
      </c>
      <c r="F78" s="4">
        <v>2009</v>
      </c>
      <c r="G78" s="5">
        <v>219</v>
      </c>
    </row>
    <row r="79" spans="2:7" x14ac:dyDescent="0.25">
      <c r="B79" s="14">
        <v>77</v>
      </c>
      <c r="C79" t="s">
        <v>41</v>
      </c>
      <c r="D79" t="s">
        <v>35</v>
      </c>
      <c r="E79" t="s">
        <v>28</v>
      </c>
      <c r="F79" s="4">
        <v>7455</v>
      </c>
      <c r="G79" s="5">
        <v>216</v>
      </c>
    </row>
    <row r="80" spans="2:7" x14ac:dyDescent="0.25">
      <c r="B80" s="14">
        <v>78</v>
      </c>
      <c r="C80" t="s">
        <v>2</v>
      </c>
      <c r="D80" t="s">
        <v>39</v>
      </c>
      <c r="E80" t="s">
        <v>21</v>
      </c>
      <c r="F80" s="4">
        <v>7651</v>
      </c>
      <c r="G80" s="5">
        <v>213</v>
      </c>
    </row>
    <row r="81" spans="2:7" x14ac:dyDescent="0.25">
      <c r="B81" s="14">
        <v>79</v>
      </c>
      <c r="C81" t="s">
        <v>8</v>
      </c>
      <c r="D81" t="s">
        <v>38</v>
      </c>
      <c r="E81" t="s">
        <v>32</v>
      </c>
      <c r="F81" s="4">
        <v>3752</v>
      </c>
      <c r="G81" s="5">
        <v>213</v>
      </c>
    </row>
    <row r="82" spans="2:7" x14ac:dyDescent="0.25">
      <c r="B82" s="14">
        <v>80</v>
      </c>
      <c r="C82" t="s">
        <v>8</v>
      </c>
      <c r="D82" t="s">
        <v>39</v>
      </c>
      <c r="E82" t="s">
        <v>31</v>
      </c>
      <c r="F82" s="4">
        <v>8890</v>
      </c>
      <c r="G82" s="5">
        <v>210</v>
      </c>
    </row>
    <row r="83" spans="2:7" x14ac:dyDescent="0.25">
      <c r="B83" s="14">
        <v>81</v>
      </c>
      <c r="C83" t="s">
        <v>8</v>
      </c>
      <c r="D83" t="s">
        <v>35</v>
      </c>
      <c r="E83" t="s">
        <v>22</v>
      </c>
      <c r="F83" s="4">
        <v>5012</v>
      </c>
      <c r="G83" s="5">
        <v>210</v>
      </c>
    </row>
    <row r="84" spans="2:7" x14ac:dyDescent="0.25">
      <c r="B84" s="14">
        <v>82</v>
      </c>
      <c r="C84" t="s">
        <v>7</v>
      </c>
      <c r="D84" t="s">
        <v>37</v>
      </c>
      <c r="E84" t="s">
        <v>22</v>
      </c>
      <c r="F84" s="4">
        <v>9835</v>
      </c>
      <c r="G84" s="5">
        <v>207</v>
      </c>
    </row>
    <row r="85" spans="2:7" x14ac:dyDescent="0.25">
      <c r="B85" s="14">
        <v>83</v>
      </c>
      <c r="C85" t="s">
        <v>6</v>
      </c>
      <c r="D85" t="s">
        <v>34</v>
      </c>
      <c r="E85" t="s">
        <v>27</v>
      </c>
      <c r="F85" s="4">
        <v>4242</v>
      </c>
      <c r="G85" s="5">
        <v>207</v>
      </c>
    </row>
    <row r="86" spans="2:7" x14ac:dyDescent="0.25">
      <c r="B86" s="14">
        <v>84</v>
      </c>
      <c r="C86" t="s">
        <v>9</v>
      </c>
      <c r="D86" t="s">
        <v>37</v>
      </c>
      <c r="E86" t="s">
        <v>4</v>
      </c>
      <c r="F86" s="4">
        <v>259</v>
      </c>
      <c r="G86" s="5">
        <v>207</v>
      </c>
    </row>
    <row r="87" spans="2:7" x14ac:dyDescent="0.25">
      <c r="B87" s="14">
        <v>85</v>
      </c>
      <c r="C87" t="s">
        <v>9</v>
      </c>
      <c r="D87" t="s">
        <v>36</v>
      </c>
      <c r="E87" t="s">
        <v>27</v>
      </c>
      <c r="F87" s="4">
        <v>11522</v>
      </c>
      <c r="G87" s="5">
        <v>204</v>
      </c>
    </row>
    <row r="88" spans="2:7" x14ac:dyDescent="0.25">
      <c r="B88" s="14">
        <v>86</v>
      </c>
      <c r="C88" t="s">
        <v>10</v>
      </c>
      <c r="D88" t="s">
        <v>34</v>
      </c>
      <c r="E88" t="s">
        <v>19</v>
      </c>
      <c r="F88" s="4">
        <v>5355</v>
      </c>
      <c r="G88" s="5">
        <v>204</v>
      </c>
    </row>
    <row r="89" spans="2:7" x14ac:dyDescent="0.25">
      <c r="B89" s="14">
        <v>87</v>
      </c>
      <c r="C89" t="s">
        <v>9</v>
      </c>
      <c r="D89" t="s">
        <v>39</v>
      </c>
      <c r="E89" t="s">
        <v>18</v>
      </c>
      <c r="F89" s="4">
        <v>2639</v>
      </c>
      <c r="G89" s="5">
        <v>204</v>
      </c>
    </row>
    <row r="90" spans="2:7" x14ac:dyDescent="0.25">
      <c r="B90" s="14">
        <v>88</v>
      </c>
      <c r="C90" t="s">
        <v>8</v>
      </c>
      <c r="D90" t="s">
        <v>37</v>
      </c>
      <c r="E90" t="s">
        <v>19</v>
      </c>
      <c r="F90" s="4">
        <v>1771</v>
      </c>
      <c r="G90" s="5">
        <v>204</v>
      </c>
    </row>
    <row r="91" spans="2:7" x14ac:dyDescent="0.25">
      <c r="B91" s="14">
        <v>89</v>
      </c>
      <c r="C91" t="s">
        <v>41</v>
      </c>
      <c r="D91" t="s">
        <v>36</v>
      </c>
      <c r="E91" t="s">
        <v>26</v>
      </c>
      <c r="F91" s="4">
        <v>98</v>
      </c>
      <c r="G91" s="5">
        <v>204</v>
      </c>
    </row>
    <row r="92" spans="2:7" x14ac:dyDescent="0.25">
      <c r="B92" s="14">
        <v>90</v>
      </c>
      <c r="C92" t="s">
        <v>5</v>
      </c>
      <c r="D92" t="s">
        <v>35</v>
      </c>
      <c r="E92" t="s">
        <v>15</v>
      </c>
      <c r="F92" s="4">
        <v>13391</v>
      </c>
      <c r="G92" s="5">
        <v>201</v>
      </c>
    </row>
    <row r="93" spans="2:7" x14ac:dyDescent="0.25">
      <c r="B93" s="14">
        <v>91</v>
      </c>
      <c r="C93" t="s">
        <v>2</v>
      </c>
      <c r="D93" t="s">
        <v>37</v>
      </c>
      <c r="E93" t="s">
        <v>17</v>
      </c>
      <c r="F93" s="4">
        <v>9926</v>
      </c>
      <c r="G93" s="5">
        <v>201</v>
      </c>
    </row>
    <row r="94" spans="2:7" x14ac:dyDescent="0.25">
      <c r="B94" s="14">
        <v>92</v>
      </c>
      <c r="C94" t="s">
        <v>5</v>
      </c>
      <c r="D94" t="s">
        <v>34</v>
      </c>
      <c r="E94" t="s">
        <v>15</v>
      </c>
      <c r="F94" s="4">
        <v>7280</v>
      </c>
      <c r="G94" s="5">
        <v>201</v>
      </c>
    </row>
    <row r="95" spans="2:7" x14ac:dyDescent="0.25">
      <c r="B95" s="14">
        <v>93</v>
      </c>
      <c r="C95" t="s">
        <v>40</v>
      </c>
      <c r="D95" t="s">
        <v>36</v>
      </c>
      <c r="E95" t="s">
        <v>13</v>
      </c>
      <c r="F95" s="4">
        <v>4424</v>
      </c>
      <c r="G95" s="5">
        <v>201</v>
      </c>
    </row>
    <row r="96" spans="2:7" x14ac:dyDescent="0.25">
      <c r="B96" s="14">
        <v>94</v>
      </c>
      <c r="C96" t="s">
        <v>7</v>
      </c>
      <c r="D96" t="s">
        <v>39</v>
      </c>
      <c r="E96" t="s">
        <v>27</v>
      </c>
      <c r="F96" s="4">
        <v>966</v>
      </c>
      <c r="G96" s="5">
        <v>198</v>
      </c>
    </row>
    <row r="97" spans="2:7" x14ac:dyDescent="0.25">
      <c r="B97" s="14">
        <v>95</v>
      </c>
      <c r="C97" t="s">
        <v>10</v>
      </c>
      <c r="D97" t="s">
        <v>35</v>
      </c>
      <c r="E97" t="s">
        <v>20</v>
      </c>
      <c r="F97" s="4">
        <v>1974</v>
      </c>
      <c r="G97" s="5">
        <v>195</v>
      </c>
    </row>
    <row r="98" spans="2:7" x14ac:dyDescent="0.25">
      <c r="B98" s="14">
        <v>96</v>
      </c>
      <c r="C98" t="s">
        <v>8</v>
      </c>
      <c r="D98" t="s">
        <v>37</v>
      </c>
      <c r="E98" t="s">
        <v>22</v>
      </c>
      <c r="F98" s="4">
        <v>1890</v>
      </c>
      <c r="G98" s="5">
        <v>195</v>
      </c>
    </row>
    <row r="99" spans="2:7" x14ac:dyDescent="0.25">
      <c r="B99" s="14">
        <v>97</v>
      </c>
      <c r="C99" t="s">
        <v>5</v>
      </c>
      <c r="D99" t="s">
        <v>34</v>
      </c>
      <c r="E99" t="s">
        <v>19</v>
      </c>
      <c r="F99" s="4">
        <v>861</v>
      </c>
      <c r="G99" s="5">
        <v>195</v>
      </c>
    </row>
    <row r="100" spans="2:7" x14ac:dyDescent="0.25">
      <c r="B100" s="14">
        <v>98</v>
      </c>
      <c r="C100" t="s">
        <v>41</v>
      </c>
      <c r="D100" t="s">
        <v>36</v>
      </c>
      <c r="E100" t="s">
        <v>19</v>
      </c>
      <c r="F100" s="4">
        <v>1925</v>
      </c>
      <c r="G100" s="5">
        <v>192</v>
      </c>
    </row>
    <row r="101" spans="2:7" x14ac:dyDescent="0.25">
      <c r="B101" s="14">
        <v>99</v>
      </c>
      <c r="C101" t="s">
        <v>7</v>
      </c>
      <c r="D101" t="s">
        <v>34</v>
      </c>
      <c r="E101" t="s">
        <v>24</v>
      </c>
      <c r="F101" s="4">
        <v>8862</v>
      </c>
      <c r="G101" s="5">
        <v>189</v>
      </c>
    </row>
    <row r="102" spans="2:7" x14ac:dyDescent="0.25">
      <c r="B102" s="14">
        <v>100</v>
      </c>
      <c r="C102" t="s">
        <v>6</v>
      </c>
      <c r="D102" t="s">
        <v>37</v>
      </c>
      <c r="E102" t="s">
        <v>23</v>
      </c>
      <c r="F102" s="4">
        <v>4949</v>
      </c>
      <c r="G102" s="5">
        <v>189</v>
      </c>
    </row>
    <row r="103" spans="2:7" x14ac:dyDescent="0.25">
      <c r="B103" s="14">
        <v>101</v>
      </c>
      <c r="C103" t="s">
        <v>9</v>
      </c>
      <c r="D103" t="s">
        <v>36</v>
      </c>
      <c r="E103" t="s">
        <v>32</v>
      </c>
      <c r="F103" s="4">
        <v>2954</v>
      </c>
      <c r="G103" s="5">
        <v>189</v>
      </c>
    </row>
    <row r="104" spans="2:7" x14ac:dyDescent="0.25">
      <c r="B104" s="14">
        <v>102</v>
      </c>
      <c r="C104" t="s">
        <v>9</v>
      </c>
      <c r="D104" t="s">
        <v>34</v>
      </c>
      <c r="E104" t="s">
        <v>16</v>
      </c>
      <c r="F104" s="4">
        <v>938</v>
      </c>
      <c r="G104" s="5">
        <v>189</v>
      </c>
    </row>
    <row r="105" spans="2:7" x14ac:dyDescent="0.25">
      <c r="B105" s="14">
        <v>103</v>
      </c>
      <c r="C105" t="s">
        <v>41</v>
      </c>
      <c r="D105" t="s">
        <v>35</v>
      </c>
      <c r="E105" t="s">
        <v>15</v>
      </c>
      <c r="F105" s="4">
        <v>2114</v>
      </c>
      <c r="G105" s="5">
        <v>186</v>
      </c>
    </row>
    <row r="106" spans="2:7" x14ac:dyDescent="0.25">
      <c r="B106" s="14">
        <v>104</v>
      </c>
      <c r="C106" t="s">
        <v>8</v>
      </c>
      <c r="D106" t="s">
        <v>39</v>
      </c>
      <c r="E106" t="s">
        <v>30</v>
      </c>
      <c r="F106" s="4">
        <v>7021</v>
      </c>
      <c r="G106" s="5">
        <v>183</v>
      </c>
    </row>
    <row r="107" spans="2:7" x14ac:dyDescent="0.25">
      <c r="B107" s="14">
        <v>105</v>
      </c>
      <c r="C107" t="s">
        <v>2</v>
      </c>
      <c r="D107" t="s">
        <v>38</v>
      </c>
      <c r="E107" t="s">
        <v>28</v>
      </c>
      <c r="F107" s="4">
        <v>6580</v>
      </c>
      <c r="G107" s="5">
        <v>183</v>
      </c>
    </row>
    <row r="108" spans="2:7" x14ac:dyDescent="0.25">
      <c r="B108" s="14">
        <v>106</v>
      </c>
      <c r="C108" t="s">
        <v>6</v>
      </c>
      <c r="D108" t="s">
        <v>35</v>
      </c>
      <c r="E108" t="s">
        <v>27</v>
      </c>
      <c r="F108" s="4">
        <v>3864</v>
      </c>
      <c r="G108" s="5">
        <v>177</v>
      </c>
    </row>
    <row r="109" spans="2:7" x14ac:dyDescent="0.25">
      <c r="B109" s="14">
        <v>107</v>
      </c>
      <c r="C109" t="s">
        <v>7</v>
      </c>
      <c r="D109" t="s">
        <v>36</v>
      </c>
      <c r="E109" t="s">
        <v>18</v>
      </c>
      <c r="F109" s="4">
        <v>2646</v>
      </c>
      <c r="G109" s="5">
        <v>177</v>
      </c>
    </row>
    <row r="110" spans="2:7" x14ac:dyDescent="0.25">
      <c r="B110" s="14">
        <v>108</v>
      </c>
      <c r="C110" t="s">
        <v>41</v>
      </c>
      <c r="D110" t="s">
        <v>37</v>
      </c>
      <c r="E110" t="s">
        <v>26</v>
      </c>
      <c r="F110" s="4">
        <v>2324</v>
      </c>
      <c r="G110" s="5">
        <v>177</v>
      </c>
    </row>
    <row r="111" spans="2:7" x14ac:dyDescent="0.25">
      <c r="B111" s="14">
        <v>109</v>
      </c>
      <c r="C111" t="s">
        <v>41</v>
      </c>
      <c r="D111" t="s">
        <v>34</v>
      </c>
      <c r="E111" t="s">
        <v>33</v>
      </c>
      <c r="F111" s="4">
        <v>7847</v>
      </c>
      <c r="G111" s="5">
        <v>174</v>
      </c>
    </row>
    <row r="112" spans="2:7" x14ac:dyDescent="0.25">
      <c r="B112" s="14">
        <v>110</v>
      </c>
      <c r="C112" t="s">
        <v>41</v>
      </c>
      <c r="D112" t="s">
        <v>36</v>
      </c>
      <c r="E112" t="s">
        <v>30</v>
      </c>
      <c r="F112" s="4">
        <v>6118</v>
      </c>
      <c r="G112" s="5">
        <v>174</v>
      </c>
    </row>
    <row r="113" spans="2:7" x14ac:dyDescent="0.25">
      <c r="B113" s="14">
        <v>111</v>
      </c>
      <c r="C113" t="s">
        <v>40</v>
      </c>
      <c r="D113" t="s">
        <v>35</v>
      </c>
      <c r="E113" t="s">
        <v>16</v>
      </c>
      <c r="F113" s="4">
        <v>4725</v>
      </c>
      <c r="G113" s="5">
        <v>174</v>
      </c>
    </row>
    <row r="114" spans="2:7" x14ac:dyDescent="0.25">
      <c r="B114" s="14">
        <v>112</v>
      </c>
      <c r="C114" t="s">
        <v>9</v>
      </c>
      <c r="D114" t="s">
        <v>34</v>
      </c>
      <c r="E114" t="s">
        <v>17</v>
      </c>
      <c r="F114" s="4">
        <v>707</v>
      </c>
      <c r="G114" s="5">
        <v>174</v>
      </c>
    </row>
    <row r="115" spans="2:7" x14ac:dyDescent="0.25">
      <c r="B115" s="14">
        <v>113</v>
      </c>
      <c r="C115" t="s">
        <v>3</v>
      </c>
      <c r="D115" t="s">
        <v>39</v>
      </c>
      <c r="E115" t="s">
        <v>26</v>
      </c>
      <c r="F115" s="4">
        <v>4956</v>
      </c>
      <c r="G115" s="5">
        <v>171</v>
      </c>
    </row>
    <row r="116" spans="2:7" x14ac:dyDescent="0.25">
      <c r="B116" s="14">
        <v>114</v>
      </c>
      <c r="C116" t="s">
        <v>5</v>
      </c>
      <c r="D116" t="s">
        <v>39</v>
      </c>
      <c r="E116" t="s">
        <v>24</v>
      </c>
      <c r="F116" s="4">
        <v>4018</v>
      </c>
      <c r="G116" s="5">
        <v>171</v>
      </c>
    </row>
    <row r="117" spans="2:7" x14ac:dyDescent="0.25">
      <c r="B117" s="14">
        <v>115</v>
      </c>
      <c r="C117" t="s">
        <v>5</v>
      </c>
      <c r="D117" t="s">
        <v>38</v>
      </c>
      <c r="E117" t="s">
        <v>19</v>
      </c>
      <c r="F117" s="4">
        <v>5474</v>
      </c>
      <c r="G117" s="5">
        <v>168</v>
      </c>
    </row>
    <row r="118" spans="2:7" x14ac:dyDescent="0.25">
      <c r="B118" s="14">
        <v>116</v>
      </c>
      <c r="C118" t="s">
        <v>8</v>
      </c>
      <c r="D118" t="s">
        <v>35</v>
      </c>
      <c r="E118" t="s">
        <v>29</v>
      </c>
      <c r="F118" s="4">
        <v>2023</v>
      </c>
      <c r="G118" s="5">
        <v>168</v>
      </c>
    </row>
    <row r="119" spans="2:7" x14ac:dyDescent="0.25">
      <c r="B119" s="14">
        <v>117</v>
      </c>
      <c r="C119" t="s">
        <v>3</v>
      </c>
      <c r="D119" t="s">
        <v>39</v>
      </c>
      <c r="E119" t="s">
        <v>16</v>
      </c>
      <c r="F119" s="4">
        <v>21</v>
      </c>
      <c r="G119" s="5">
        <v>168</v>
      </c>
    </row>
    <row r="120" spans="2:7" x14ac:dyDescent="0.25">
      <c r="B120" s="14">
        <v>118</v>
      </c>
      <c r="C120" t="s">
        <v>3</v>
      </c>
      <c r="D120" t="s">
        <v>36</v>
      </c>
      <c r="E120" t="s">
        <v>23</v>
      </c>
      <c r="F120" s="4">
        <v>3773</v>
      </c>
      <c r="G120" s="5">
        <v>165</v>
      </c>
    </row>
    <row r="121" spans="2:7" x14ac:dyDescent="0.25">
      <c r="B121" s="14">
        <v>119</v>
      </c>
      <c r="C121" t="s">
        <v>2</v>
      </c>
      <c r="D121" t="s">
        <v>39</v>
      </c>
      <c r="E121" t="s">
        <v>20</v>
      </c>
      <c r="F121" s="4">
        <v>9443</v>
      </c>
      <c r="G121" s="5">
        <v>162</v>
      </c>
    </row>
    <row r="122" spans="2:7" x14ac:dyDescent="0.25">
      <c r="B122" s="14">
        <v>120</v>
      </c>
      <c r="C122" t="s">
        <v>40</v>
      </c>
      <c r="D122" t="s">
        <v>34</v>
      </c>
      <c r="E122" t="s">
        <v>19</v>
      </c>
      <c r="F122" s="4">
        <v>4018</v>
      </c>
      <c r="G122" s="5">
        <v>162</v>
      </c>
    </row>
    <row r="123" spans="2:7" x14ac:dyDescent="0.25">
      <c r="B123" s="14">
        <v>121</v>
      </c>
      <c r="C123" t="s">
        <v>3</v>
      </c>
      <c r="D123" t="s">
        <v>36</v>
      </c>
      <c r="E123" t="s">
        <v>28</v>
      </c>
      <c r="F123" s="4">
        <v>973</v>
      </c>
      <c r="G123" s="5">
        <v>162</v>
      </c>
    </row>
    <row r="124" spans="2:7" x14ac:dyDescent="0.25">
      <c r="B124" s="14">
        <v>122</v>
      </c>
      <c r="C124" t="s">
        <v>40</v>
      </c>
      <c r="D124" t="s">
        <v>34</v>
      </c>
      <c r="E124" t="s">
        <v>33</v>
      </c>
      <c r="F124" s="4">
        <v>3794</v>
      </c>
      <c r="G124" s="5">
        <v>159</v>
      </c>
    </row>
    <row r="125" spans="2:7" x14ac:dyDescent="0.25">
      <c r="B125" s="14">
        <v>123</v>
      </c>
      <c r="C125" t="s">
        <v>9</v>
      </c>
      <c r="D125" t="s">
        <v>35</v>
      </c>
      <c r="E125" t="s">
        <v>26</v>
      </c>
      <c r="F125" s="4">
        <v>98</v>
      </c>
      <c r="G125" s="5">
        <v>159</v>
      </c>
    </row>
    <row r="126" spans="2:7" x14ac:dyDescent="0.25">
      <c r="B126" s="14">
        <v>124</v>
      </c>
      <c r="C126" t="s">
        <v>40</v>
      </c>
      <c r="D126" t="s">
        <v>34</v>
      </c>
      <c r="E126" t="s">
        <v>17</v>
      </c>
      <c r="F126" s="4">
        <v>5019</v>
      </c>
      <c r="G126" s="5">
        <v>156</v>
      </c>
    </row>
    <row r="127" spans="2:7" x14ac:dyDescent="0.25">
      <c r="B127" s="14">
        <v>125</v>
      </c>
      <c r="C127" t="s">
        <v>6</v>
      </c>
      <c r="D127" t="s">
        <v>36</v>
      </c>
      <c r="E127" t="s">
        <v>17</v>
      </c>
      <c r="F127" s="4">
        <v>4970</v>
      </c>
      <c r="G127" s="5">
        <v>156</v>
      </c>
    </row>
    <row r="128" spans="2:7" x14ac:dyDescent="0.25">
      <c r="B128" s="14">
        <v>126</v>
      </c>
      <c r="C128" t="s">
        <v>9</v>
      </c>
      <c r="D128" t="s">
        <v>37</v>
      </c>
      <c r="E128" t="s">
        <v>25</v>
      </c>
      <c r="F128" s="4">
        <v>4305</v>
      </c>
      <c r="G128" s="5">
        <v>156</v>
      </c>
    </row>
    <row r="129" spans="2:7" x14ac:dyDescent="0.25">
      <c r="B129" s="14">
        <v>127</v>
      </c>
      <c r="C129" t="s">
        <v>2</v>
      </c>
      <c r="D129" t="s">
        <v>38</v>
      </c>
      <c r="E129" t="s">
        <v>23</v>
      </c>
      <c r="F129" s="4">
        <v>4417</v>
      </c>
      <c r="G129" s="5">
        <v>153</v>
      </c>
    </row>
    <row r="130" spans="2:7" x14ac:dyDescent="0.25">
      <c r="B130" s="14">
        <v>128</v>
      </c>
      <c r="C130" t="s">
        <v>9</v>
      </c>
      <c r="D130" t="s">
        <v>34</v>
      </c>
      <c r="E130" t="s">
        <v>28</v>
      </c>
      <c r="F130" s="4">
        <v>14329</v>
      </c>
      <c r="G130" s="5">
        <v>150</v>
      </c>
    </row>
    <row r="131" spans="2:7" x14ac:dyDescent="0.25">
      <c r="B131" s="14">
        <v>129</v>
      </c>
      <c r="C131" t="s">
        <v>8</v>
      </c>
      <c r="D131" t="s">
        <v>36</v>
      </c>
      <c r="E131" t="s">
        <v>23</v>
      </c>
      <c r="F131" s="4">
        <v>5019</v>
      </c>
      <c r="G131" s="5">
        <v>150</v>
      </c>
    </row>
    <row r="132" spans="2:7" x14ac:dyDescent="0.25">
      <c r="B132" s="14">
        <v>130</v>
      </c>
      <c r="C132" t="s">
        <v>6</v>
      </c>
      <c r="D132" t="s">
        <v>34</v>
      </c>
      <c r="E132" t="s">
        <v>17</v>
      </c>
      <c r="F132" s="4">
        <v>3759</v>
      </c>
      <c r="G132" s="5">
        <v>150</v>
      </c>
    </row>
    <row r="133" spans="2:7" x14ac:dyDescent="0.25">
      <c r="B133" s="14">
        <v>131</v>
      </c>
      <c r="C133" t="s">
        <v>8</v>
      </c>
      <c r="D133" t="s">
        <v>37</v>
      </c>
      <c r="E133" t="s">
        <v>30</v>
      </c>
      <c r="F133" s="4">
        <v>42</v>
      </c>
      <c r="G133" s="5">
        <v>150</v>
      </c>
    </row>
    <row r="134" spans="2:7" x14ac:dyDescent="0.25">
      <c r="B134" s="14">
        <v>132</v>
      </c>
      <c r="C134" t="s">
        <v>9</v>
      </c>
      <c r="D134" t="s">
        <v>35</v>
      </c>
      <c r="E134" t="s">
        <v>4</v>
      </c>
      <c r="F134" s="4">
        <v>959</v>
      </c>
      <c r="G134" s="5">
        <v>147</v>
      </c>
    </row>
    <row r="135" spans="2:7" x14ac:dyDescent="0.25">
      <c r="B135" s="14">
        <v>133</v>
      </c>
      <c r="C135" t="s">
        <v>2</v>
      </c>
      <c r="D135" t="s">
        <v>39</v>
      </c>
      <c r="E135" t="s">
        <v>28</v>
      </c>
      <c r="F135" s="4">
        <v>6027</v>
      </c>
      <c r="G135" s="5">
        <v>144</v>
      </c>
    </row>
    <row r="136" spans="2:7" x14ac:dyDescent="0.25">
      <c r="B136" s="14">
        <v>134</v>
      </c>
      <c r="C136" t="s">
        <v>3</v>
      </c>
      <c r="D136" t="s">
        <v>37</v>
      </c>
      <c r="E136" t="s">
        <v>17</v>
      </c>
      <c r="F136" s="4">
        <v>3983</v>
      </c>
      <c r="G136" s="5">
        <v>144</v>
      </c>
    </row>
    <row r="137" spans="2:7" x14ac:dyDescent="0.25">
      <c r="B137" s="14">
        <v>135</v>
      </c>
      <c r="C137" t="s">
        <v>9</v>
      </c>
      <c r="D137" t="s">
        <v>35</v>
      </c>
      <c r="E137" t="s">
        <v>27</v>
      </c>
      <c r="F137" s="4">
        <v>2429</v>
      </c>
      <c r="G137" s="5">
        <v>144</v>
      </c>
    </row>
    <row r="138" spans="2:7" x14ac:dyDescent="0.25">
      <c r="B138" s="14">
        <v>136</v>
      </c>
      <c r="C138" t="s">
        <v>41</v>
      </c>
      <c r="D138" t="s">
        <v>34</v>
      </c>
      <c r="E138" t="s">
        <v>22</v>
      </c>
      <c r="F138" s="4">
        <v>336</v>
      </c>
      <c r="G138" s="5">
        <v>144</v>
      </c>
    </row>
    <row r="139" spans="2:7" x14ac:dyDescent="0.25">
      <c r="B139" s="14">
        <v>137</v>
      </c>
      <c r="C139" t="s">
        <v>10</v>
      </c>
      <c r="D139" t="s">
        <v>38</v>
      </c>
      <c r="E139" t="s">
        <v>22</v>
      </c>
      <c r="F139" s="4">
        <v>2205</v>
      </c>
      <c r="G139" s="5">
        <v>141</v>
      </c>
    </row>
    <row r="140" spans="2:7" x14ac:dyDescent="0.25">
      <c r="B140" s="14">
        <v>138</v>
      </c>
      <c r="C140" t="s">
        <v>2</v>
      </c>
      <c r="D140" t="s">
        <v>39</v>
      </c>
      <c r="E140" t="s">
        <v>22</v>
      </c>
      <c r="F140" s="4">
        <v>1568</v>
      </c>
      <c r="G140" s="5">
        <v>141</v>
      </c>
    </row>
    <row r="141" spans="2:7" x14ac:dyDescent="0.25">
      <c r="B141" s="14">
        <v>139</v>
      </c>
      <c r="C141" t="s">
        <v>2</v>
      </c>
      <c r="D141" t="s">
        <v>37</v>
      </c>
      <c r="E141" t="s">
        <v>18</v>
      </c>
      <c r="F141" s="4">
        <v>11571</v>
      </c>
      <c r="G141" s="5">
        <v>138</v>
      </c>
    </row>
    <row r="142" spans="2:7" x14ac:dyDescent="0.25">
      <c r="B142" s="14">
        <v>140</v>
      </c>
      <c r="C142" t="s">
        <v>7</v>
      </c>
      <c r="D142" t="s">
        <v>34</v>
      </c>
      <c r="E142" t="s">
        <v>20</v>
      </c>
      <c r="F142" s="4">
        <v>2205</v>
      </c>
      <c r="G142" s="5">
        <v>138</v>
      </c>
    </row>
    <row r="143" spans="2:7" x14ac:dyDescent="0.25">
      <c r="B143" s="14">
        <v>141</v>
      </c>
      <c r="C143" t="s">
        <v>40</v>
      </c>
      <c r="D143" t="s">
        <v>34</v>
      </c>
      <c r="E143" t="s">
        <v>27</v>
      </c>
      <c r="F143" s="4">
        <v>2289</v>
      </c>
      <c r="G143" s="5">
        <v>135</v>
      </c>
    </row>
    <row r="144" spans="2:7" x14ac:dyDescent="0.25">
      <c r="B144" s="14">
        <v>142</v>
      </c>
      <c r="C144" t="s">
        <v>6</v>
      </c>
      <c r="D144" t="s">
        <v>36</v>
      </c>
      <c r="E144" t="s">
        <v>29</v>
      </c>
      <c r="F144" s="4">
        <v>1400</v>
      </c>
      <c r="G144" s="5">
        <v>135</v>
      </c>
    </row>
    <row r="145" spans="2:7" x14ac:dyDescent="0.25">
      <c r="B145" s="14">
        <v>143</v>
      </c>
      <c r="C145" t="s">
        <v>6</v>
      </c>
      <c r="D145" t="s">
        <v>38</v>
      </c>
      <c r="E145" t="s">
        <v>33</v>
      </c>
      <c r="F145" s="4">
        <v>959</v>
      </c>
      <c r="G145" s="5">
        <v>135</v>
      </c>
    </row>
    <row r="146" spans="2:7" x14ac:dyDescent="0.25">
      <c r="B146" s="14">
        <v>144</v>
      </c>
      <c r="C146" t="s">
        <v>40</v>
      </c>
      <c r="D146" t="s">
        <v>39</v>
      </c>
      <c r="E146" t="s">
        <v>29</v>
      </c>
      <c r="F146" s="4">
        <v>0</v>
      </c>
      <c r="G146" s="5">
        <v>135</v>
      </c>
    </row>
    <row r="147" spans="2:7" x14ac:dyDescent="0.25">
      <c r="B147" s="14">
        <v>145</v>
      </c>
      <c r="C147" t="s">
        <v>41</v>
      </c>
      <c r="D147" t="s">
        <v>35</v>
      </c>
      <c r="E147" t="s">
        <v>27</v>
      </c>
      <c r="F147" s="4">
        <v>847</v>
      </c>
      <c r="G147" s="5">
        <v>129</v>
      </c>
    </row>
    <row r="148" spans="2:7" x14ac:dyDescent="0.25">
      <c r="B148" s="14">
        <v>146</v>
      </c>
      <c r="C148" t="s">
        <v>10</v>
      </c>
      <c r="D148" t="s">
        <v>38</v>
      </c>
      <c r="E148" t="s">
        <v>4</v>
      </c>
      <c r="F148" s="4">
        <v>6860</v>
      </c>
      <c r="G148" s="5">
        <v>126</v>
      </c>
    </row>
    <row r="149" spans="2:7" x14ac:dyDescent="0.25">
      <c r="B149" s="14">
        <v>147</v>
      </c>
      <c r="C149" t="s">
        <v>41</v>
      </c>
      <c r="D149" t="s">
        <v>34</v>
      </c>
      <c r="E149" t="s">
        <v>23</v>
      </c>
      <c r="F149" s="4">
        <v>4935</v>
      </c>
      <c r="G149" s="5">
        <v>126</v>
      </c>
    </row>
    <row r="150" spans="2:7" x14ac:dyDescent="0.25">
      <c r="B150" s="14">
        <v>148</v>
      </c>
      <c r="C150" t="s">
        <v>2</v>
      </c>
      <c r="D150" t="s">
        <v>39</v>
      </c>
      <c r="E150" t="s">
        <v>33</v>
      </c>
      <c r="F150" s="4">
        <v>4018</v>
      </c>
      <c r="G150" s="5">
        <v>126</v>
      </c>
    </row>
    <row r="151" spans="2:7" x14ac:dyDescent="0.25">
      <c r="B151" s="14">
        <v>149</v>
      </c>
      <c r="C151" t="s">
        <v>40</v>
      </c>
      <c r="D151" t="s">
        <v>35</v>
      </c>
      <c r="E151" t="s">
        <v>29</v>
      </c>
      <c r="F151" s="4">
        <v>1617</v>
      </c>
      <c r="G151" s="5">
        <v>126</v>
      </c>
    </row>
    <row r="152" spans="2:7" x14ac:dyDescent="0.25">
      <c r="B152" s="14">
        <v>150</v>
      </c>
      <c r="C152" t="s">
        <v>8</v>
      </c>
      <c r="D152" t="s">
        <v>35</v>
      </c>
      <c r="E152" t="s">
        <v>33</v>
      </c>
      <c r="F152" s="4">
        <v>357</v>
      </c>
      <c r="G152" s="5">
        <v>126</v>
      </c>
    </row>
    <row r="153" spans="2:7" x14ac:dyDescent="0.25">
      <c r="B153" s="14">
        <v>151</v>
      </c>
      <c r="C153" t="s">
        <v>6</v>
      </c>
      <c r="D153" t="s">
        <v>34</v>
      </c>
      <c r="E153" t="s">
        <v>32</v>
      </c>
      <c r="F153" s="4">
        <v>6734</v>
      </c>
      <c r="G153" s="5">
        <v>123</v>
      </c>
    </row>
    <row r="154" spans="2:7" x14ac:dyDescent="0.25">
      <c r="B154" s="14">
        <v>152</v>
      </c>
      <c r="C154" t="s">
        <v>6</v>
      </c>
      <c r="D154" t="s">
        <v>35</v>
      </c>
      <c r="E154" t="s">
        <v>30</v>
      </c>
      <c r="F154" s="4">
        <v>4781</v>
      </c>
      <c r="G154" s="5">
        <v>123</v>
      </c>
    </row>
    <row r="155" spans="2:7" x14ac:dyDescent="0.25">
      <c r="B155" s="14">
        <v>153</v>
      </c>
      <c r="C155" t="s">
        <v>41</v>
      </c>
      <c r="D155" t="s">
        <v>37</v>
      </c>
      <c r="E155" t="s">
        <v>20</v>
      </c>
      <c r="F155" s="4">
        <v>3388</v>
      </c>
      <c r="G155" s="5">
        <v>123</v>
      </c>
    </row>
    <row r="156" spans="2:7" x14ac:dyDescent="0.25">
      <c r="B156" s="14">
        <v>154</v>
      </c>
      <c r="C156" t="s">
        <v>6</v>
      </c>
      <c r="D156" t="s">
        <v>38</v>
      </c>
      <c r="E156" t="s">
        <v>13</v>
      </c>
      <c r="F156" s="4">
        <v>2317</v>
      </c>
      <c r="G156" s="5">
        <v>123</v>
      </c>
    </row>
    <row r="157" spans="2:7" x14ac:dyDescent="0.25">
      <c r="B157" s="14">
        <v>155</v>
      </c>
      <c r="C157" t="s">
        <v>10</v>
      </c>
      <c r="D157" t="s">
        <v>38</v>
      </c>
      <c r="E157" t="s">
        <v>13</v>
      </c>
      <c r="F157" s="4">
        <v>63</v>
      </c>
      <c r="G157" s="5">
        <v>123</v>
      </c>
    </row>
    <row r="158" spans="2:7" x14ac:dyDescent="0.25">
      <c r="B158" s="14">
        <v>156</v>
      </c>
      <c r="C158" t="s">
        <v>6</v>
      </c>
      <c r="D158" t="s">
        <v>36</v>
      </c>
      <c r="E158" t="s">
        <v>4</v>
      </c>
      <c r="F158" s="4">
        <v>10073</v>
      </c>
      <c r="G158" s="5">
        <v>120</v>
      </c>
    </row>
    <row r="159" spans="2:7" x14ac:dyDescent="0.25">
      <c r="B159" s="14">
        <v>157</v>
      </c>
      <c r="C159" t="s">
        <v>2</v>
      </c>
      <c r="D159" t="s">
        <v>34</v>
      </c>
      <c r="E159" t="s">
        <v>19</v>
      </c>
      <c r="F159" s="4">
        <v>7511</v>
      </c>
      <c r="G159" s="5">
        <v>120</v>
      </c>
    </row>
    <row r="160" spans="2:7" x14ac:dyDescent="0.25">
      <c r="B160" s="14">
        <v>158</v>
      </c>
      <c r="C160" t="s">
        <v>9</v>
      </c>
      <c r="D160" t="s">
        <v>38</v>
      </c>
      <c r="E160" t="s">
        <v>16</v>
      </c>
      <c r="F160" s="4">
        <v>2646</v>
      </c>
      <c r="G160" s="5">
        <v>120</v>
      </c>
    </row>
    <row r="161" spans="2:7" x14ac:dyDescent="0.25">
      <c r="B161" s="14">
        <v>159</v>
      </c>
      <c r="C161" t="s">
        <v>3</v>
      </c>
      <c r="D161" t="s">
        <v>34</v>
      </c>
      <c r="E161" t="s">
        <v>23</v>
      </c>
      <c r="F161" s="4">
        <v>2212</v>
      </c>
      <c r="G161" s="5">
        <v>117</v>
      </c>
    </row>
    <row r="162" spans="2:7" x14ac:dyDescent="0.25">
      <c r="B162" s="14">
        <v>160</v>
      </c>
      <c r="C162" t="s">
        <v>7</v>
      </c>
      <c r="D162" t="s">
        <v>36</v>
      </c>
      <c r="E162" t="s">
        <v>31</v>
      </c>
      <c r="F162" s="4">
        <v>2149</v>
      </c>
      <c r="G162" s="5">
        <v>117</v>
      </c>
    </row>
    <row r="163" spans="2:7" x14ac:dyDescent="0.25">
      <c r="B163" s="14">
        <v>161</v>
      </c>
      <c r="C163" t="s">
        <v>2</v>
      </c>
      <c r="D163" t="s">
        <v>39</v>
      </c>
      <c r="E163" t="s">
        <v>16</v>
      </c>
      <c r="F163" s="4">
        <v>2016</v>
      </c>
      <c r="G163" s="5">
        <v>117</v>
      </c>
    </row>
    <row r="164" spans="2:7" x14ac:dyDescent="0.25">
      <c r="B164" s="14">
        <v>162</v>
      </c>
      <c r="C164" t="s">
        <v>7</v>
      </c>
      <c r="D164" t="s">
        <v>35</v>
      </c>
      <c r="E164" t="s">
        <v>24</v>
      </c>
      <c r="F164" s="4">
        <v>2793</v>
      </c>
      <c r="G164" s="5">
        <v>114</v>
      </c>
    </row>
    <row r="165" spans="2:7" x14ac:dyDescent="0.25">
      <c r="B165" s="14">
        <v>163</v>
      </c>
      <c r="C165" t="s">
        <v>9</v>
      </c>
      <c r="D165" t="s">
        <v>36</v>
      </c>
      <c r="E165" t="s">
        <v>25</v>
      </c>
      <c r="F165" s="4">
        <v>2142</v>
      </c>
      <c r="G165" s="5">
        <v>114</v>
      </c>
    </row>
    <row r="166" spans="2:7" x14ac:dyDescent="0.25">
      <c r="B166" s="14">
        <v>164</v>
      </c>
      <c r="C166" t="s">
        <v>40</v>
      </c>
      <c r="D166" t="s">
        <v>37</v>
      </c>
      <c r="E166" t="s">
        <v>30</v>
      </c>
      <c r="F166" s="4">
        <v>1624</v>
      </c>
      <c r="G166" s="5">
        <v>114</v>
      </c>
    </row>
    <row r="167" spans="2:7" x14ac:dyDescent="0.25">
      <c r="B167" s="14">
        <v>165</v>
      </c>
      <c r="C167" t="s">
        <v>7</v>
      </c>
      <c r="D167" t="s">
        <v>37</v>
      </c>
      <c r="E167" t="s">
        <v>17</v>
      </c>
      <c r="F167" s="4">
        <v>4487</v>
      </c>
      <c r="G167" s="5">
        <v>111</v>
      </c>
    </row>
    <row r="168" spans="2:7" x14ac:dyDescent="0.25">
      <c r="B168" s="14">
        <v>166</v>
      </c>
      <c r="C168" t="s">
        <v>5</v>
      </c>
      <c r="D168" t="s">
        <v>36</v>
      </c>
      <c r="E168" t="s">
        <v>30</v>
      </c>
      <c r="F168" s="4">
        <v>1526</v>
      </c>
      <c r="G168" s="5">
        <v>105</v>
      </c>
    </row>
    <row r="169" spans="2:7" x14ac:dyDescent="0.25">
      <c r="B169" s="14">
        <v>167</v>
      </c>
      <c r="C169" t="s">
        <v>41</v>
      </c>
      <c r="D169" t="s">
        <v>37</v>
      </c>
      <c r="E169" t="s">
        <v>24</v>
      </c>
      <c r="F169" s="4">
        <v>6398</v>
      </c>
      <c r="G169" s="5">
        <v>102</v>
      </c>
    </row>
    <row r="170" spans="2:7" x14ac:dyDescent="0.25">
      <c r="B170" s="14">
        <v>168</v>
      </c>
      <c r="C170" t="s">
        <v>40</v>
      </c>
      <c r="D170" t="s">
        <v>38</v>
      </c>
      <c r="E170" t="s">
        <v>4</v>
      </c>
      <c r="F170" s="4">
        <v>6125</v>
      </c>
      <c r="G170" s="5">
        <v>102</v>
      </c>
    </row>
    <row r="171" spans="2:7" x14ac:dyDescent="0.25">
      <c r="B171" s="14">
        <v>169</v>
      </c>
      <c r="C171" t="s">
        <v>9</v>
      </c>
      <c r="D171" t="s">
        <v>38</v>
      </c>
      <c r="E171" t="s">
        <v>25</v>
      </c>
      <c r="F171" s="4">
        <v>3850</v>
      </c>
      <c r="G171" s="5">
        <v>102</v>
      </c>
    </row>
    <row r="172" spans="2:7" x14ac:dyDescent="0.25">
      <c r="B172" s="14">
        <v>170</v>
      </c>
      <c r="C172" t="s">
        <v>5</v>
      </c>
      <c r="D172" t="s">
        <v>34</v>
      </c>
      <c r="E172" t="s">
        <v>29</v>
      </c>
      <c r="F172" s="4">
        <v>2891</v>
      </c>
      <c r="G172" s="5">
        <v>102</v>
      </c>
    </row>
    <row r="173" spans="2:7" x14ac:dyDescent="0.25">
      <c r="B173" s="14">
        <v>171</v>
      </c>
      <c r="C173" t="s">
        <v>3</v>
      </c>
      <c r="D173" t="s">
        <v>39</v>
      </c>
      <c r="E173" t="s">
        <v>28</v>
      </c>
      <c r="F173" s="4">
        <v>1652</v>
      </c>
      <c r="G173" s="5">
        <v>102</v>
      </c>
    </row>
    <row r="174" spans="2:7" x14ac:dyDescent="0.25">
      <c r="B174" s="14">
        <v>172</v>
      </c>
      <c r="C174" t="s">
        <v>6</v>
      </c>
      <c r="D174" t="s">
        <v>37</v>
      </c>
      <c r="E174" t="s">
        <v>18</v>
      </c>
      <c r="F174" s="4">
        <v>1505</v>
      </c>
      <c r="G174" s="5">
        <v>102</v>
      </c>
    </row>
    <row r="175" spans="2:7" x14ac:dyDescent="0.25">
      <c r="B175" s="14">
        <v>173</v>
      </c>
      <c r="C175" t="s">
        <v>9</v>
      </c>
      <c r="D175" t="s">
        <v>38</v>
      </c>
      <c r="E175" t="s">
        <v>26</v>
      </c>
      <c r="F175" s="4">
        <v>2436</v>
      </c>
      <c r="G175" s="5">
        <v>99</v>
      </c>
    </row>
    <row r="176" spans="2:7" x14ac:dyDescent="0.25">
      <c r="B176" s="14">
        <v>174</v>
      </c>
      <c r="C176" t="s">
        <v>41</v>
      </c>
      <c r="D176" t="s">
        <v>35</v>
      </c>
      <c r="E176" t="s">
        <v>19</v>
      </c>
      <c r="F176" s="4">
        <v>609</v>
      </c>
      <c r="G176" s="5">
        <v>99</v>
      </c>
    </row>
    <row r="177" spans="2:7" x14ac:dyDescent="0.25">
      <c r="B177" s="14">
        <v>175</v>
      </c>
      <c r="C177" t="s">
        <v>9</v>
      </c>
      <c r="D177" t="s">
        <v>37</v>
      </c>
      <c r="E177" t="s">
        <v>20</v>
      </c>
      <c r="F177" s="4">
        <v>7273</v>
      </c>
      <c r="G177" s="5">
        <v>96</v>
      </c>
    </row>
    <row r="178" spans="2:7" x14ac:dyDescent="0.25">
      <c r="B178" s="14">
        <v>176</v>
      </c>
      <c r="C178" t="s">
        <v>10</v>
      </c>
      <c r="D178" t="s">
        <v>35</v>
      </c>
      <c r="E178" t="s">
        <v>14</v>
      </c>
      <c r="F178" s="4">
        <v>3472</v>
      </c>
      <c r="G178" s="5">
        <v>96</v>
      </c>
    </row>
    <row r="179" spans="2:7" x14ac:dyDescent="0.25">
      <c r="B179" s="14">
        <v>177</v>
      </c>
      <c r="C179" t="s">
        <v>7</v>
      </c>
      <c r="D179" t="s">
        <v>34</v>
      </c>
      <c r="E179" t="s">
        <v>25</v>
      </c>
      <c r="F179" s="4">
        <v>1568</v>
      </c>
      <c r="G179" s="5">
        <v>96</v>
      </c>
    </row>
    <row r="180" spans="2:7" x14ac:dyDescent="0.25">
      <c r="B180" s="14">
        <v>178</v>
      </c>
      <c r="C180" t="s">
        <v>40</v>
      </c>
      <c r="D180" t="s">
        <v>37</v>
      </c>
      <c r="E180" t="s">
        <v>27</v>
      </c>
      <c r="F180" s="4">
        <v>6132</v>
      </c>
      <c r="G180" s="5">
        <v>93</v>
      </c>
    </row>
    <row r="181" spans="2:7" x14ac:dyDescent="0.25">
      <c r="B181" s="14">
        <v>179</v>
      </c>
      <c r="C181" t="s">
        <v>3</v>
      </c>
      <c r="D181" t="s">
        <v>34</v>
      </c>
      <c r="E181" t="s">
        <v>17</v>
      </c>
      <c r="F181" s="4">
        <v>2919</v>
      </c>
      <c r="G181" s="5">
        <v>93</v>
      </c>
    </row>
    <row r="182" spans="2:7" x14ac:dyDescent="0.25">
      <c r="B182" s="14">
        <v>180</v>
      </c>
      <c r="C182" t="s">
        <v>9</v>
      </c>
      <c r="D182" t="s">
        <v>37</v>
      </c>
      <c r="E182" t="s">
        <v>23</v>
      </c>
      <c r="F182" s="4">
        <v>2737</v>
      </c>
      <c r="G182" s="5">
        <v>93</v>
      </c>
    </row>
    <row r="183" spans="2:7" x14ac:dyDescent="0.25">
      <c r="B183" s="14">
        <v>181</v>
      </c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2:7" x14ac:dyDescent="0.25">
      <c r="B184" s="14">
        <v>182</v>
      </c>
      <c r="C184" t="s">
        <v>10</v>
      </c>
      <c r="D184" t="s">
        <v>34</v>
      </c>
      <c r="E184" t="s">
        <v>25</v>
      </c>
      <c r="F184" s="4">
        <v>1428</v>
      </c>
      <c r="G184" s="5">
        <v>93</v>
      </c>
    </row>
    <row r="185" spans="2:7" x14ac:dyDescent="0.25">
      <c r="B185" s="14">
        <v>183</v>
      </c>
      <c r="C185" t="s">
        <v>40</v>
      </c>
      <c r="D185" t="s">
        <v>36</v>
      </c>
      <c r="E185" t="s">
        <v>33</v>
      </c>
      <c r="F185" s="4">
        <v>9772</v>
      </c>
      <c r="G185" s="5">
        <v>90</v>
      </c>
    </row>
    <row r="186" spans="2:7" x14ac:dyDescent="0.25">
      <c r="B186" s="14">
        <v>184</v>
      </c>
      <c r="C186" t="s">
        <v>9</v>
      </c>
      <c r="D186" t="s">
        <v>34</v>
      </c>
      <c r="E186" t="s">
        <v>23</v>
      </c>
      <c r="F186" s="4">
        <v>8155</v>
      </c>
      <c r="G186" s="5">
        <v>90</v>
      </c>
    </row>
    <row r="187" spans="2:7" x14ac:dyDescent="0.25">
      <c r="B187" s="14">
        <v>185</v>
      </c>
      <c r="C187" t="s">
        <v>40</v>
      </c>
      <c r="D187" t="s">
        <v>38</v>
      </c>
      <c r="E187" t="s">
        <v>25</v>
      </c>
      <c r="F187" s="4">
        <v>2541</v>
      </c>
      <c r="G187" s="5">
        <v>90</v>
      </c>
    </row>
    <row r="188" spans="2:7" x14ac:dyDescent="0.25">
      <c r="B188" s="14">
        <v>186</v>
      </c>
      <c r="C188" t="s">
        <v>9</v>
      </c>
      <c r="D188" t="s">
        <v>38</v>
      </c>
      <c r="E188" t="s">
        <v>33</v>
      </c>
      <c r="F188" s="4">
        <v>9506</v>
      </c>
      <c r="G188" s="5">
        <v>87</v>
      </c>
    </row>
    <row r="189" spans="2:7" x14ac:dyDescent="0.25">
      <c r="B189" s="14">
        <v>187</v>
      </c>
      <c r="C189" t="s">
        <v>6</v>
      </c>
      <c r="D189" t="s">
        <v>37</v>
      </c>
      <c r="E189" t="s">
        <v>31</v>
      </c>
      <c r="F189" s="4">
        <v>7693</v>
      </c>
      <c r="G189" s="5">
        <v>87</v>
      </c>
    </row>
    <row r="190" spans="2:7" x14ac:dyDescent="0.25">
      <c r="B190" s="14">
        <v>188</v>
      </c>
      <c r="C190" t="s">
        <v>10</v>
      </c>
      <c r="D190" t="s">
        <v>34</v>
      </c>
      <c r="E190" t="s">
        <v>17</v>
      </c>
      <c r="F190" s="4">
        <v>700</v>
      </c>
      <c r="G190" s="5">
        <v>87</v>
      </c>
    </row>
    <row r="191" spans="2:7" x14ac:dyDescent="0.25">
      <c r="B191" s="14">
        <v>189</v>
      </c>
      <c r="C191" t="s">
        <v>40</v>
      </c>
      <c r="D191" t="s">
        <v>38</v>
      </c>
      <c r="E191" t="s">
        <v>26</v>
      </c>
      <c r="F191" s="4">
        <v>609</v>
      </c>
      <c r="G191" s="5">
        <v>87</v>
      </c>
    </row>
    <row r="192" spans="2:7" x14ac:dyDescent="0.25">
      <c r="B192" s="14">
        <v>190</v>
      </c>
      <c r="C192" t="s">
        <v>8</v>
      </c>
      <c r="D192" t="s">
        <v>37</v>
      </c>
      <c r="E192" t="s">
        <v>21</v>
      </c>
      <c r="F192" s="4">
        <v>434</v>
      </c>
      <c r="G192" s="5">
        <v>87</v>
      </c>
    </row>
    <row r="193" spans="2:7" x14ac:dyDescent="0.25">
      <c r="B193" s="14">
        <v>191</v>
      </c>
      <c r="C193" t="s">
        <v>7</v>
      </c>
      <c r="D193" t="s">
        <v>36</v>
      </c>
      <c r="E193" t="s">
        <v>32</v>
      </c>
      <c r="F193" s="4">
        <v>280</v>
      </c>
      <c r="G193" s="5">
        <v>87</v>
      </c>
    </row>
    <row r="194" spans="2:7" x14ac:dyDescent="0.25">
      <c r="B194" s="14">
        <v>192</v>
      </c>
      <c r="C194" t="s">
        <v>41</v>
      </c>
      <c r="D194" t="s">
        <v>36</v>
      </c>
      <c r="E194" t="s">
        <v>32</v>
      </c>
      <c r="F194" s="4">
        <v>10304</v>
      </c>
      <c r="G194" s="5">
        <v>84</v>
      </c>
    </row>
    <row r="195" spans="2:7" x14ac:dyDescent="0.25">
      <c r="B195" s="14">
        <v>193</v>
      </c>
      <c r="C195" t="s">
        <v>5</v>
      </c>
      <c r="D195" t="s">
        <v>35</v>
      </c>
      <c r="E195" t="s">
        <v>22</v>
      </c>
      <c r="F195" s="4">
        <v>490</v>
      </c>
      <c r="G195" s="5">
        <v>84</v>
      </c>
    </row>
    <row r="196" spans="2:7" x14ac:dyDescent="0.25">
      <c r="B196" s="14">
        <v>194</v>
      </c>
      <c r="C196" t="s">
        <v>8</v>
      </c>
      <c r="D196" t="s">
        <v>38</v>
      </c>
      <c r="E196" t="s">
        <v>22</v>
      </c>
      <c r="F196" s="4">
        <v>168</v>
      </c>
      <c r="G196" s="5">
        <v>84</v>
      </c>
    </row>
    <row r="197" spans="2:7" x14ac:dyDescent="0.25">
      <c r="B197" s="14">
        <v>195</v>
      </c>
      <c r="C197" t="s">
        <v>2</v>
      </c>
      <c r="D197" t="s">
        <v>39</v>
      </c>
      <c r="E197" t="s">
        <v>27</v>
      </c>
      <c r="F197" s="4">
        <v>7812</v>
      </c>
      <c r="G197" s="5">
        <v>81</v>
      </c>
    </row>
    <row r="198" spans="2:7" x14ac:dyDescent="0.25">
      <c r="B198" s="14">
        <v>196</v>
      </c>
      <c r="C198" t="s">
        <v>5</v>
      </c>
      <c r="D198" t="s">
        <v>39</v>
      </c>
      <c r="E198" t="s">
        <v>22</v>
      </c>
      <c r="F198" s="4">
        <v>6909</v>
      </c>
      <c r="G198" s="5">
        <v>81</v>
      </c>
    </row>
    <row r="199" spans="2:7" x14ac:dyDescent="0.25">
      <c r="B199" s="14">
        <v>197</v>
      </c>
      <c r="C199" t="s">
        <v>8</v>
      </c>
      <c r="D199" t="s">
        <v>35</v>
      </c>
      <c r="E199" t="s">
        <v>30</v>
      </c>
      <c r="F199" s="4">
        <v>3598</v>
      </c>
      <c r="G199" s="5">
        <v>81</v>
      </c>
    </row>
    <row r="200" spans="2:7" x14ac:dyDescent="0.25">
      <c r="B200" s="14">
        <v>198</v>
      </c>
      <c r="C200" t="s">
        <v>6</v>
      </c>
      <c r="D200" t="s">
        <v>37</v>
      </c>
      <c r="E200" t="s">
        <v>30</v>
      </c>
      <c r="F200" s="4">
        <v>560</v>
      </c>
      <c r="G200" s="5">
        <v>81</v>
      </c>
    </row>
    <row r="201" spans="2:7" x14ac:dyDescent="0.25">
      <c r="B201" s="14">
        <v>199</v>
      </c>
      <c r="C201" t="s">
        <v>8</v>
      </c>
      <c r="D201" t="s">
        <v>38</v>
      </c>
      <c r="E201" t="s">
        <v>21</v>
      </c>
      <c r="F201" s="4">
        <v>6433</v>
      </c>
      <c r="G201" s="5">
        <v>78</v>
      </c>
    </row>
    <row r="202" spans="2:7" x14ac:dyDescent="0.25">
      <c r="B202" s="14">
        <v>200</v>
      </c>
      <c r="C202" t="s">
        <v>3</v>
      </c>
      <c r="D202" t="s">
        <v>35</v>
      </c>
      <c r="E202" t="s">
        <v>23</v>
      </c>
      <c r="F202" s="4">
        <v>2023</v>
      </c>
      <c r="G202" s="5">
        <v>78</v>
      </c>
    </row>
    <row r="203" spans="2:7" x14ac:dyDescent="0.25">
      <c r="B203" s="14">
        <v>201</v>
      </c>
      <c r="C203" t="s">
        <v>2</v>
      </c>
      <c r="D203" t="s">
        <v>36</v>
      </c>
      <c r="E203" t="s">
        <v>29</v>
      </c>
      <c r="F203" s="4">
        <v>8211</v>
      </c>
      <c r="G203" s="5">
        <v>75</v>
      </c>
    </row>
    <row r="204" spans="2:7" x14ac:dyDescent="0.25">
      <c r="B204" s="14">
        <v>202</v>
      </c>
      <c r="C204" t="s">
        <v>6</v>
      </c>
      <c r="D204" t="s">
        <v>34</v>
      </c>
      <c r="E204" t="s">
        <v>29</v>
      </c>
      <c r="F204" s="4">
        <v>3339</v>
      </c>
      <c r="G204" s="5">
        <v>75</v>
      </c>
    </row>
    <row r="205" spans="2:7" x14ac:dyDescent="0.25">
      <c r="B205" s="14">
        <v>203</v>
      </c>
      <c r="C205" t="s">
        <v>7</v>
      </c>
      <c r="D205" t="s">
        <v>34</v>
      </c>
      <c r="E205" t="s">
        <v>32</v>
      </c>
      <c r="F205" s="4">
        <v>3262</v>
      </c>
      <c r="G205" s="5">
        <v>75</v>
      </c>
    </row>
    <row r="206" spans="2:7" x14ac:dyDescent="0.25">
      <c r="B206" s="14">
        <v>204</v>
      </c>
      <c r="C206" t="s">
        <v>40</v>
      </c>
      <c r="D206" t="s">
        <v>34</v>
      </c>
      <c r="E206" t="s">
        <v>23</v>
      </c>
      <c r="F206" s="4">
        <v>2779</v>
      </c>
      <c r="G206" s="5">
        <v>75</v>
      </c>
    </row>
    <row r="207" spans="2:7" x14ac:dyDescent="0.25">
      <c r="B207" s="14">
        <v>205</v>
      </c>
      <c r="C207" t="s">
        <v>6</v>
      </c>
      <c r="D207" t="s">
        <v>34</v>
      </c>
      <c r="E207" t="s">
        <v>16</v>
      </c>
      <c r="F207" s="4">
        <v>2219</v>
      </c>
      <c r="G207" s="5">
        <v>75</v>
      </c>
    </row>
    <row r="208" spans="2:7" x14ac:dyDescent="0.25">
      <c r="B208" s="14">
        <v>206</v>
      </c>
      <c r="C208" t="s">
        <v>7</v>
      </c>
      <c r="D208" t="s">
        <v>38</v>
      </c>
      <c r="E208" t="s">
        <v>14</v>
      </c>
      <c r="F208" s="4">
        <v>1281</v>
      </c>
      <c r="G208" s="5">
        <v>75</v>
      </c>
    </row>
    <row r="209" spans="2:7" x14ac:dyDescent="0.25">
      <c r="B209" s="14">
        <v>207</v>
      </c>
      <c r="C209" t="s">
        <v>10</v>
      </c>
      <c r="D209" t="s">
        <v>36</v>
      </c>
      <c r="E209" t="s">
        <v>13</v>
      </c>
      <c r="F209" s="4">
        <v>945</v>
      </c>
      <c r="G209" s="5">
        <v>75</v>
      </c>
    </row>
    <row r="210" spans="2:7" x14ac:dyDescent="0.25">
      <c r="B210" s="14">
        <v>208</v>
      </c>
      <c r="C210" t="s">
        <v>5</v>
      </c>
      <c r="D210" t="s">
        <v>37</v>
      </c>
      <c r="E210" t="s">
        <v>22</v>
      </c>
      <c r="F210" s="4">
        <v>518</v>
      </c>
      <c r="G210" s="5">
        <v>75</v>
      </c>
    </row>
    <row r="211" spans="2:7" x14ac:dyDescent="0.25">
      <c r="B211" s="14">
        <v>209</v>
      </c>
      <c r="C211" t="s">
        <v>6</v>
      </c>
      <c r="D211" t="s">
        <v>38</v>
      </c>
      <c r="E211" t="s">
        <v>25</v>
      </c>
      <c r="F211" s="4">
        <v>469</v>
      </c>
      <c r="G211" s="5">
        <v>75</v>
      </c>
    </row>
    <row r="212" spans="2:7" x14ac:dyDescent="0.25">
      <c r="B212" s="14">
        <v>210</v>
      </c>
      <c r="C212" t="s">
        <v>40</v>
      </c>
      <c r="D212" t="s">
        <v>37</v>
      </c>
      <c r="E212" t="s">
        <v>29</v>
      </c>
      <c r="F212" s="4">
        <v>9002</v>
      </c>
      <c r="G212" s="5">
        <v>72</v>
      </c>
    </row>
    <row r="213" spans="2:7" x14ac:dyDescent="0.25">
      <c r="B213" s="14">
        <v>211</v>
      </c>
      <c r="C213" t="s">
        <v>41</v>
      </c>
      <c r="D213" t="s">
        <v>39</v>
      </c>
      <c r="E213" t="s">
        <v>14</v>
      </c>
      <c r="F213" s="4">
        <v>3976</v>
      </c>
      <c r="G213" s="5">
        <v>72</v>
      </c>
    </row>
    <row r="214" spans="2:7" x14ac:dyDescent="0.25">
      <c r="B214" s="14">
        <v>212</v>
      </c>
      <c r="C214" t="s">
        <v>9</v>
      </c>
      <c r="D214" t="s">
        <v>39</v>
      </c>
      <c r="E214" t="s">
        <v>25</v>
      </c>
      <c r="F214" s="4">
        <v>3192</v>
      </c>
      <c r="G214" s="5">
        <v>72</v>
      </c>
    </row>
    <row r="215" spans="2:7" x14ac:dyDescent="0.25">
      <c r="B215" s="14">
        <v>213</v>
      </c>
      <c r="C215" t="s">
        <v>10</v>
      </c>
      <c r="D215" t="s">
        <v>36</v>
      </c>
      <c r="E215" t="s">
        <v>27</v>
      </c>
      <c r="F215" s="4">
        <v>1407</v>
      </c>
      <c r="G215" s="5">
        <v>72</v>
      </c>
    </row>
    <row r="216" spans="2:7" x14ac:dyDescent="0.25">
      <c r="B216" s="14">
        <v>214</v>
      </c>
      <c r="C216" t="s">
        <v>41</v>
      </c>
      <c r="D216" t="s">
        <v>35</v>
      </c>
      <c r="E216" t="s">
        <v>13</v>
      </c>
      <c r="F216" s="4">
        <v>4760</v>
      </c>
      <c r="G216" s="5">
        <v>69</v>
      </c>
    </row>
    <row r="217" spans="2:7" x14ac:dyDescent="0.25">
      <c r="B217" s="14">
        <v>215</v>
      </c>
      <c r="C217" t="s">
        <v>3</v>
      </c>
      <c r="D217" t="s">
        <v>35</v>
      </c>
      <c r="E217" t="s">
        <v>29</v>
      </c>
      <c r="F217" s="4">
        <v>2114</v>
      </c>
      <c r="G217" s="5">
        <v>66</v>
      </c>
    </row>
    <row r="218" spans="2:7" x14ac:dyDescent="0.25">
      <c r="B218" s="14">
        <v>216</v>
      </c>
      <c r="C218" t="s">
        <v>5</v>
      </c>
      <c r="D218" t="s">
        <v>36</v>
      </c>
      <c r="E218" t="s">
        <v>13</v>
      </c>
      <c r="F218" s="4">
        <v>6146</v>
      </c>
      <c r="G218" s="5">
        <v>63</v>
      </c>
    </row>
    <row r="219" spans="2:7" x14ac:dyDescent="0.25">
      <c r="B219" s="14">
        <v>217</v>
      </c>
      <c r="C219" t="s">
        <v>7</v>
      </c>
      <c r="D219" t="s">
        <v>35</v>
      </c>
      <c r="E219" t="s">
        <v>14</v>
      </c>
      <c r="F219" s="4">
        <v>4606</v>
      </c>
      <c r="G219" s="5">
        <v>63</v>
      </c>
    </row>
    <row r="220" spans="2:7" x14ac:dyDescent="0.25">
      <c r="B220" s="14">
        <v>218</v>
      </c>
      <c r="C220" t="s">
        <v>8</v>
      </c>
      <c r="D220" t="s">
        <v>38</v>
      </c>
      <c r="E220" t="s">
        <v>27</v>
      </c>
      <c r="F220" s="4">
        <v>2268</v>
      </c>
      <c r="G220" s="5">
        <v>63</v>
      </c>
    </row>
    <row r="221" spans="2:7" x14ac:dyDescent="0.25">
      <c r="B221" s="14">
        <v>219</v>
      </c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2:7" x14ac:dyDescent="0.25">
      <c r="B222" s="14">
        <v>220</v>
      </c>
      <c r="C222" t="s">
        <v>6</v>
      </c>
      <c r="D222" t="s">
        <v>36</v>
      </c>
      <c r="E222" t="s">
        <v>21</v>
      </c>
      <c r="F222" s="4">
        <v>497</v>
      </c>
      <c r="G222" s="5">
        <v>63</v>
      </c>
    </row>
    <row r="223" spans="2:7" x14ac:dyDescent="0.25">
      <c r="B223" s="14">
        <v>221</v>
      </c>
      <c r="C223" t="s">
        <v>9</v>
      </c>
      <c r="D223" t="s">
        <v>38</v>
      </c>
      <c r="E223" t="s">
        <v>24</v>
      </c>
      <c r="F223" s="4">
        <v>4137</v>
      </c>
      <c r="G223" s="5">
        <v>60</v>
      </c>
    </row>
    <row r="224" spans="2:7" x14ac:dyDescent="0.25">
      <c r="B224" s="14">
        <v>222</v>
      </c>
      <c r="C224" t="s">
        <v>9</v>
      </c>
      <c r="D224" t="s">
        <v>36</v>
      </c>
      <c r="E224" t="s">
        <v>30</v>
      </c>
      <c r="F224" s="4">
        <v>9051</v>
      </c>
      <c r="G224" s="5">
        <v>57</v>
      </c>
    </row>
    <row r="225" spans="2:7" x14ac:dyDescent="0.25">
      <c r="B225" s="14">
        <v>223</v>
      </c>
      <c r="C225" t="s">
        <v>5</v>
      </c>
      <c r="D225" t="s">
        <v>38</v>
      </c>
      <c r="E225" t="s">
        <v>13</v>
      </c>
      <c r="F225" s="4">
        <v>7189</v>
      </c>
      <c r="G225" s="5">
        <v>54</v>
      </c>
    </row>
    <row r="226" spans="2:7" x14ac:dyDescent="0.25">
      <c r="B226" s="14">
        <v>224</v>
      </c>
      <c r="C226" t="s">
        <v>7</v>
      </c>
      <c r="D226" t="s">
        <v>37</v>
      </c>
      <c r="E226" t="s">
        <v>30</v>
      </c>
      <c r="F226" s="4">
        <v>6454</v>
      </c>
      <c r="G226" s="5">
        <v>54</v>
      </c>
    </row>
    <row r="227" spans="2:7" x14ac:dyDescent="0.25">
      <c r="B227" s="14">
        <v>225</v>
      </c>
      <c r="C227" t="s">
        <v>3</v>
      </c>
      <c r="D227" t="s">
        <v>34</v>
      </c>
      <c r="E227" t="s">
        <v>26</v>
      </c>
      <c r="F227" s="4">
        <v>3108</v>
      </c>
      <c r="G227" s="5">
        <v>54</v>
      </c>
    </row>
    <row r="228" spans="2:7" x14ac:dyDescent="0.25">
      <c r="B228" s="14">
        <v>226</v>
      </c>
      <c r="C228" t="s">
        <v>6</v>
      </c>
      <c r="D228" t="s">
        <v>38</v>
      </c>
      <c r="E228" t="s">
        <v>31</v>
      </c>
      <c r="F228" s="4">
        <v>2681</v>
      </c>
      <c r="G228" s="5">
        <v>54</v>
      </c>
    </row>
    <row r="229" spans="2:7" x14ac:dyDescent="0.25">
      <c r="B229" s="14">
        <v>227</v>
      </c>
      <c r="C229" t="s">
        <v>2</v>
      </c>
      <c r="D229" t="s">
        <v>37</v>
      </c>
      <c r="E229" t="s">
        <v>14</v>
      </c>
      <c r="F229" s="4">
        <v>1057</v>
      </c>
      <c r="G229" s="5">
        <v>54</v>
      </c>
    </row>
    <row r="230" spans="2:7" x14ac:dyDescent="0.25">
      <c r="B230" s="14">
        <v>228</v>
      </c>
      <c r="C230" t="s">
        <v>2</v>
      </c>
      <c r="D230" t="s">
        <v>34</v>
      </c>
      <c r="E230" t="s">
        <v>13</v>
      </c>
      <c r="F230" s="4">
        <v>252</v>
      </c>
      <c r="G230" s="5">
        <v>54</v>
      </c>
    </row>
    <row r="231" spans="2:7" x14ac:dyDescent="0.25">
      <c r="B231" s="14">
        <v>229</v>
      </c>
      <c r="C231" t="s">
        <v>5</v>
      </c>
      <c r="D231" t="s">
        <v>39</v>
      </c>
      <c r="E231" t="s">
        <v>26</v>
      </c>
      <c r="F231" s="4">
        <v>5236</v>
      </c>
      <c r="G231" s="5">
        <v>51</v>
      </c>
    </row>
    <row r="232" spans="2:7" x14ac:dyDescent="0.25">
      <c r="B232" s="14">
        <v>230</v>
      </c>
      <c r="C232" t="s">
        <v>3</v>
      </c>
      <c r="D232" t="s">
        <v>39</v>
      </c>
      <c r="E232" t="s">
        <v>29</v>
      </c>
      <c r="F232" s="4">
        <v>3640</v>
      </c>
      <c r="G232" s="5">
        <v>51</v>
      </c>
    </row>
    <row r="233" spans="2:7" x14ac:dyDescent="0.25">
      <c r="B233" s="14">
        <v>231</v>
      </c>
      <c r="C233" t="s">
        <v>40</v>
      </c>
      <c r="D233" t="s">
        <v>38</v>
      </c>
      <c r="E233" t="s">
        <v>24</v>
      </c>
      <c r="F233" s="4">
        <v>623</v>
      </c>
      <c r="G233" s="5">
        <v>51</v>
      </c>
    </row>
    <row r="234" spans="2:7" x14ac:dyDescent="0.25">
      <c r="B234" s="14">
        <v>232</v>
      </c>
      <c r="C234" t="s">
        <v>2</v>
      </c>
      <c r="D234" t="s">
        <v>38</v>
      </c>
      <c r="E234" t="s">
        <v>13</v>
      </c>
      <c r="F234" s="4">
        <v>56</v>
      </c>
      <c r="G234" s="5">
        <v>51</v>
      </c>
    </row>
    <row r="235" spans="2:7" x14ac:dyDescent="0.25">
      <c r="B235" s="14">
        <v>233</v>
      </c>
      <c r="C235" t="s">
        <v>40</v>
      </c>
      <c r="D235" t="s">
        <v>34</v>
      </c>
      <c r="E235" t="s">
        <v>26</v>
      </c>
      <c r="F235" s="4">
        <v>6748</v>
      </c>
      <c r="G235" s="5">
        <v>48</v>
      </c>
    </row>
    <row r="236" spans="2:7" x14ac:dyDescent="0.25">
      <c r="B236" s="14">
        <v>234</v>
      </c>
      <c r="C236" t="s">
        <v>7</v>
      </c>
      <c r="D236" t="s">
        <v>37</v>
      </c>
      <c r="E236" t="s">
        <v>33</v>
      </c>
      <c r="F236" s="4">
        <v>6391</v>
      </c>
      <c r="G236" s="5">
        <v>48</v>
      </c>
    </row>
    <row r="237" spans="2:7" x14ac:dyDescent="0.25">
      <c r="B237" s="14">
        <v>235</v>
      </c>
      <c r="C237" t="s">
        <v>7</v>
      </c>
      <c r="D237" t="s">
        <v>34</v>
      </c>
      <c r="E237" t="s">
        <v>33</v>
      </c>
      <c r="F237" s="4">
        <v>2226</v>
      </c>
      <c r="G237" s="5">
        <v>48</v>
      </c>
    </row>
    <row r="238" spans="2:7" x14ac:dyDescent="0.25">
      <c r="B238" s="14">
        <v>236</v>
      </c>
      <c r="C238" t="s">
        <v>40</v>
      </c>
      <c r="D238" t="s">
        <v>35</v>
      </c>
      <c r="E238" t="s">
        <v>24</v>
      </c>
      <c r="F238" s="4">
        <v>1638</v>
      </c>
      <c r="G238" s="5">
        <v>48</v>
      </c>
    </row>
    <row r="239" spans="2:7" x14ac:dyDescent="0.25">
      <c r="B239" s="14">
        <v>237</v>
      </c>
      <c r="C239" t="s">
        <v>6</v>
      </c>
      <c r="D239" t="s">
        <v>34</v>
      </c>
      <c r="E239" t="s">
        <v>4</v>
      </c>
      <c r="F239" s="4">
        <v>525</v>
      </c>
      <c r="G239" s="5">
        <v>48</v>
      </c>
    </row>
    <row r="240" spans="2:7" x14ac:dyDescent="0.25">
      <c r="B240" s="14">
        <v>238</v>
      </c>
      <c r="C240" t="s">
        <v>2</v>
      </c>
      <c r="D240" t="s">
        <v>36</v>
      </c>
      <c r="E240" t="s">
        <v>17</v>
      </c>
      <c r="F240" s="4">
        <v>189</v>
      </c>
      <c r="G240" s="5">
        <v>48</v>
      </c>
    </row>
    <row r="241" spans="2:7" x14ac:dyDescent="0.25">
      <c r="B241" s="14">
        <v>239</v>
      </c>
      <c r="C241" t="s">
        <v>5</v>
      </c>
      <c r="D241" t="s">
        <v>37</v>
      </c>
      <c r="E241" t="s">
        <v>31</v>
      </c>
      <c r="F241" s="4">
        <v>182</v>
      </c>
      <c r="G241" s="5">
        <v>48</v>
      </c>
    </row>
    <row r="242" spans="2:7" x14ac:dyDescent="0.25">
      <c r="B242" s="14">
        <v>240</v>
      </c>
      <c r="C242" t="s">
        <v>5</v>
      </c>
      <c r="D242" t="s">
        <v>38</v>
      </c>
      <c r="E242" t="s">
        <v>25</v>
      </c>
      <c r="F242" s="4">
        <v>7483</v>
      </c>
      <c r="G242" s="5">
        <v>45</v>
      </c>
    </row>
    <row r="243" spans="2:7" x14ac:dyDescent="0.25">
      <c r="B243" s="14">
        <v>241</v>
      </c>
      <c r="C243" t="s">
        <v>8</v>
      </c>
      <c r="D243" t="s">
        <v>37</v>
      </c>
      <c r="E243" t="s">
        <v>26</v>
      </c>
      <c r="F243" s="4">
        <v>6279</v>
      </c>
      <c r="G243" s="5">
        <v>45</v>
      </c>
    </row>
    <row r="244" spans="2:7" x14ac:dyDescent="0.25">
      <c r="B244" s="14">
        <v>242</v>
      </c>
      <c r="C244" t="s">
        <v>9</v>
      </c>
      <c r="D244" t="s">
        <v>37</v>
      </c>
      <c r="E244" t="s">
        <v>28</v>
      </c>
      <c r="F244" s="4">
        <v>2919</v>
      </c>
      <c r="G244" s="5">
        <v>45</v>
      </c>
    </row>
    <row r="245" spans="2:7" x14ac:dyDescent="0.25">
      <c r="B245" s="14">
        <v>243</v>
      </c>
      <c r="C245" t="s">
        <v>40</v>
      </c>
      <c r="D245" t="s">
        <v>38</v>
      </c>
      <c r="E245" t="s">
        <v>29</v>
      </c>
      <c r="F245" s="4">
        <v>2541</v>
      </c>
      <c r="G245" s="5">
        <v>45</v>
      </c>
    </row>
    <row r="246" spans="2:7" x14ac:dyDescent="0.25">
      <c r="B246" s="14">
        <v>244</v>
      </c>
      <c r="C246" t="s">
        <v>7</v>
      </c>
      <c r="D246" t="s">
        <v>36</v>
      </c>
      <c r="E246" t="s">
        <v>22</v>
      </c>
      <c r="F246" s="4">
        <v>8435</v>
      </c>
      <c r="G246" s="5">
        <v>42</v>
      </c>
    </row>
    <row r="247" spans="2:7" x14ac:dyDescent="0.25">
      <c r="B247" s="14">
        <v>245</v>
      </c>
      <c r="C247" t="s">
        <v>3</v>
      </c>
      <c r="D247" t="s">
        <v>34</v>
      </c>
      <c r="E247" t="s">
        <v>25</v>
      </c>
      <c r="F247" s="4">
        <v>6300</v>
      </c>
      <c r="G247" s="5">
        <v>42</v>
      </c>
    </row>
    <row r="248" spans="2:7" x14ac:dyDescent="0.25">
      <c r="B248" s="14">
        <v>246</v>
      </c>
      <c r="C248" t="s">
        <v>40</v>
      </c>
      <c r="D248" t="s">
        <v>39</v>
      </c>
      <c r="E248" t="s">
        <v>15</v>
      </c>
      <c r="F248" s="4">
        <v>5775</v>
      </c>
      <c r="G248" s="5">
        <v>42</v>
      </c>
    </row>
    <row r="249" spans="2:7" x14ac:dyDescent="0.25">
      <c r="B249" s="14">
        <v>247</v>
      </c>
      <c r="C249" t="s">
        <v>2</v>
      </c>
      <c r="D249" t="s">
        <v>37</v>
      </c>
      <c r="E249" t="s">
        <v>15</v>
      </c>
      <c r="F249" s="4">
        <v>2863</v>
      </c>
      <c r="G249" s="5">
        <v>42</v>
      </c>
    </row>
    <row r="250" spans="2:7" x14ac:dyDescent="0.25">
      <c r="B250" s="14">
        <v>248</v>
      </c>
      <c r="C250" t="s">
        <v>5</v>
      </c>
      <c r="D250" t="s">
        <v>36</v>
      </c>
      <c r="E250" t="s">
        <v>16</v>
      </c>
      <c r="F250" s="4">
        <v>16184</v>
      </c>
      <c r="G250" s="5">
        <v>39</v>
      </c>
    </row>
    <row r="251" spans="2:7" x14ac:dyDescent="0.25">
      <c r="B251" s="14">
        <v>249</v>
      </c>
      <c r="C251" t="s">
        <v>7</v>
      </c>
      <c r="D251" t="s">
        <v>34</v>
      </c>
      <c r="E251" t="s">
        <v>17</v>
      </c>
      <c r="F251" s="4">
        <v>7777</v>
      </c>
      <c r="G251" s="5">
        <v>39</v>
      </c>
    </row>
    <row r="252" spans="2:7" x14ac:dyDescent="0.25">
      <c r="B252" s="14">
        <v>250</v>
      </c>
      <c r="C252" t="s">
        <v>3</v>
      </c>
      <c r="D252" t="s">
        <v>36</v>
      </c>
      <c r="E252" t="s">
        <v>25</v>
      </c>
      <c r="F252" s="4">
        <v>3339</v>
      </c>
      <c r="G252" s="5">
        <v>39</v>
      </c>
    </row>
    <row r="253" spans="2:7" x14ac:dyDescent="0.25">
      <c r="B253" s="14">
        <v>251</v>
      </c>
      <c r="C253" t="s">
        <v>40</v>
      </c>
      <c r="D253" t="s">
        <v>38</v>
      </c>
      <c r="E253" t="s">
        <v>31</v>
      </c>
      <c r="F253" s="4">
        <v>1988</v>
      </c>
      <c r="G253" s="5">
        <v>39</v>
      </c>
    </row>
    <row r="254" spans="2:7" x14ac:dyDescent="0.25">
      <c r="B254" s="14">
        <v>252</v>
      </c>
      <c r="C254" t="s">
        <v>41</v>
      </c>
      <c r="D254" t="s">
        <v>34</v>
      </c>
      <c r="E254" t="s">
        <v>17</v>
      </c>
      <c r="F254" s="4">
        <v>1463</v>
      </c>
      <c r="G254" s="5">
        <v>39</v>
      </c>
    </row>
    <row r="255" spans="2:7" x14ac:dyDescent="0.25">
      <c r="B255" s="14">
        <v>253</v>
      </c>
      <c r="C255" t="s">
        <v>3</v>
      </c>
      <c r="D255" t="s">
        <v>36</v>
      </c>
      <c r="E255" t="s">
        <v>16</v>
      </c>
      <c r="F255" s="4">
        <v>9198</v>
      </c>
      <c r="G255" s="5">
        <v>36</v>
      </c>
    </row>
    <row r="256" spans="2:7" x14ac:dyDescent="0.25">
      <c r="B256" s="14">
        <v>254</v>
      </c>
      <c r="C256" t="s">
        <v>6</v>
      </c>
      <c r="D256" t="s">
        <v>38</v>
      </c>
      <c r="E256" t="s">
        <v>21</v>
      </c>
      <c r="F256" s="4">
        <v>7322</v>
      </c>
      <c r="G256" s="5">
        <v>36</v>
      </c>
    </row>
    <row r="257" spans="2:7" x14ac:dyDescent="0.25">
      <c r="B257" s="14">
        <v>255</v>
      </c>
      <c r="C257" t="s">
        <v>2</v>
      </c>
      <c r="D257" t="s">
        <v>39</v>
      </c>
      <c r="E257" t="s">
        <v>15</v>
      </c>
      <c r="F257" s="4">
        <v>4802</v>
      </c>
      <c r="G257" s="5">
        <v>36</v>
      </c>
    </row>
    <row r="258" spans="2:7" x14ac:dyDescent="0.25">
      <c r="B258" s="14">
        <v>256</v>
      </c>
      <c r="C258" t="s">
        <v>2</v>
      </c>
      <c r="D258" t="s">
        <v>39</v>
      </c>
      <c r="E258" t="s">
        <v>23</v>
      </c>
      <c r="F258" s="4">
        <v>630</v>
      </c>
      <c r="G258" s="5">
        <v>36</v>
      </c>
    </row>
    <row r="259" spans="2:7" x14ac:dyDescent="0.25">
      <c r="B259" s="14">
        <v>257</v>
      </c>
      <c r="C259" t="s">
        <v>40</v>
      </c>
      <c r="D259" t="s">
        <v>36</v>
      </c>
      <c r="E259" t="s">
        <v>4</v>
      </c>
      <c r="F259" s="4">
        <v>217</v>
      </c>
      <c r="G259" s="5">
        <v>36</v>
      </c>
    </row>
    <row r="260" spans="2:7" x14ac:dyDescent="0.25">
      <c r="B260" s="14">
        <v>258</v>
      </c>
      <c r="C260" t="s">
        <v>10</v>
      </c>
      <c r="D260" t="s">
        <v>39</v>
      </c>
      <c r="E260" t="s">
        <v>33</v>
      </c>
      <c r="F260" s="4">
        <v>12950</v>
      </c>
      <c r="G260" s="5">
        <v>30</v>
      </c>
    </row>
    <row r="261" spans="2:7" x14ac:dyDescent="0.25">
      <c r="B261" s="14">
        <v>259</v>
      </c>
      <c r="C261" t="s">
        <v>8</v>
      </c>
      <c r="D261" t="s">
        <v>37</v>
      </c>
      <c r="E261" t="s">
        <v>15</v>
      </c>
      <c r="F261" s="4">
        <v>9709</v>
      </c>
      <c r="G261" s="5">
        <v>30</v>
      </c>
    </row>
    <row r="262" spans="2:7" x14ac:dyDescent="0.25">
      <c r="B262" s="14">
        <v>260</v>
      </c>
      <c r="C262" t="s">
        <v>40</v>
      </c>
      <c r="D262" t="s">
        <v>39</v>
      </c>
      <c r="E262" t="s">
        <v>27</v>
      </c>
      <c r="F262" s="4">
        <v>6370</v>
      </c>
      <c r="G262" s="5">
        <v>30</v>
      </c>
    </row>
    <row r="263" spans="2:7" x14ac:dyDescent="0.25">
      <c r="B263" s="14">
        <v>261</v>
      </c>
      <c r="C263" t="s">
        <v>40</v>
      </c>
      <c r="D263" t="s">
        <v>36</v>
      </c>
      <c r="E263" t="s">
        <v>25</v>
      </c>
      <c r="F263" s="4">
        <v>5439</v>
      </c>
      <c r="G263" s="5">
        <v>30</v>
      </c>
    </row>
    <row r="264" spans="2:7" x14ac:dyDescent="0.25">
      <c r="B264" s="14">
        <v>262</v>
      </c>
      <c r="C264" t="s">
        <v>10</v>
      </c>
      <c r="D264" t="s">
        <v>37</v>
      </c>
      <c r="E264" t="s">
        <v>23</v>
      </c>
      <c r="F264" s="4">
        <v>4683</v>
      </c>
      <c r="G264" s="5">
        <v>30</v>
      </c>
    </row>
    <row r="265" spans="2:7" x14ac:dyDescent="0.25">
      <c r="B265" s="14">
        <v>263</v>
      </c>
      <c r="C265" t="s">
        <v>6</v>
      </c>
      <c r="D265" t="s">
        <v>36</v>
      </c>
      <c r="E265" t="s">
        <v>13</v>
      </c>
      <c r="F265" s="4">
        <v>4319</v>
      </c>
      <c r="G265" s="5">
        <v>30</v>
      </c>
    </row>
    <row r="266" spans="2:7" x14ac:dyDescent="0.25">
      <c r="B266" s="14">
        <v>264</v>
      </c>
      <c r="C266" t="s">
        <v>8</v>
      </c>
      <c r="D266" t="s">
        <v>39</v>
      </c>
      <c r="E266" t="s">
        <v>18</v>
      </c>
      <c r="F266" s="4">
        <v>9660</v>
      </c>
      <c r="G266" s="5">
        <v>27</v>
      </c>
    </row>
    <row r="267" spans="2:7" x14ac:dyDescent="0.25">
      <c r="B267" s="14">
        <v>265</v>
      </c>
      <c r="C267" t="s">
        <v>9</v>
      </c>
      <c r="D267" t="s">
        <v>34</v>
      </c>
      <c r="E267" t="s">
        <v>21</v>
      </c>
      <c r="F267" s="4">
        <v>6832</v>
      </c>
      <c r="G267" s="5">
        <v>27</v>
      </c>
    </row>
    <row r="268" spans="2:7" x14ac:dyDescent="0.25">
      <c r="B268" s="14">
        <v>266</v>
      </c>
      <c r="C268" t="s">
        <v>6</v>
      </c>
      <c r="D268" t="s">
        <v>39</v>
      </c>
      <c r="E268" t="s">
        <v>17</v>
      </c>
      <c r="F268" s="4">
        <v>6048</v>
      </c>
      <c r="G268" s="5">
        <v>27</v>
      </c>
    </row>
    <row r="269" spans="2:7" x14ac:dyDescent="0.25">
      <c r="B269" s="14">
        <v>267</v>
      </c>
      <c r="C269" t="s">
        <v>10</v>
      </c>
      <c r="D269" t="s">
        <v>37</v>
      </c>
      <c r="E269" t="s">
        <v>28</v>
      </c>
      <c r="F269" s="4">
        <v>3059</v>
      </c>
      <c r="G269" s="5">
        <v>27</v>
      </c>
    </row>
    <row r="270" spans="2:7" x14ac:dyDescent="0.25">
      <c r="B270" s="14">
        <v>268</v>
      </c>
      <c r="C270" t="s">
        <v>7</v>
      </c>
      <c r="D270" t="s">
        <v>35</v>
      </c>
      <c r="E270" t="s">
        <v>16</v>
      </c>
      <c r="F270" s="4">
        <v>2135</v>
      </c>
      <c r="G270" s="5">
        <v>27</v>
      </c>
    </row>
    <row r="271" spans="2:7" x14ac:dyDescent="0.25">
      <c r="B271" s="14">
        <v>269</v>
      </c>
      <c r="C271" t="s">
        <v>8</v>
      </c>
      <c r="D271" t="s">
        <v>39</v>
      </c>
      <c r="E271" t="s">
        <v>26</v>
      </c>
      <c r="F271" s="4">
        <v>1561</v>
      </c>
      <c r="G271" s="5">
        <v>27</v>
      </c>
    </row>
    <row r="272" spans="2:7" x14ac:dyDescent="0.25">
      <c r="B272" s="14">
        <v>270</v>
      </c>
      <c r="C272" t="s">
        <v>10</v>
      </c>
      <c r="D272" t="s">
        <v>34</v>
      </c>
      <c r="E272" t="s">
        <v>22</v>
      </c>
      <c r="F272" s="4">
        <v>4053</v>
      </c>
      <c r="G272" s="5">
        <v>24</v>
      </c>
    </row>
    <row r="273" spans="2:7" x14ac:dyDescent="0.25">
      <c r="B273" s="14">
        <v>271</v>
      </c>
      <c r="C273" t="s">
        <v>7</v>
      </c>
      <c r="D273" t="s">
        <v>34</v>
      </c>
      <c r="E273" t="s">
        <v>15</v>
      </c>
      <c r="F273" s="4">
        <v>3829</v>
      </c>
      <c r="G273" s="5">
        <v>24</v>
      </c>
    </row>
    <row r="274" spans="2:7" x14ac:dyDescent="0.25">
      <c r="B274" s="14">
        <v>272</v>
      </c>
      <c r="C274" t="s">
        <v>2</v>
      </c>
      <c r="D274" t="s">
        <v>36</v>
      </c>
      <c r="E274" t="s">
        <v>16</v>
      </c>
      <c r="F274" s="4">
        <v>11417</v>
      </c>
      <c r="G274" s="5">
        <v>21</v>
      </c>
    </row>
    <row r="275" spans="2:7" x14ac:dyDescent="0.25">
      <c r="B275" s="14">
        <v>273</v>
      </c>
      <c r="C275" t="s">
        <v>5</v>
      </c>
      <c r="D275" t="s">
        <v>37</v>
      </c>
      <c r="E275" t="s">
        <v>25</v>
      </c>
      <c r="F275" s="4">
        <v>8813</v>
      </c>
      <c r="G275" s="5">
        <v>21</v>
      </c>
    </row>
    <row r="276" spans="2:7" x14ac:dyDescent="0.25">
      <c r="B276" s="14">
        <v>274</v>
      </c>
      <c r="C276" t="s">
        <v>40</v>
      </c>
      <c r="D276" t="s">
        <v>37</v>
      </c>
      <c r="E276" t="s">
        <v>19</v>
      </c>
      <c r="F276" s="4">
        <v>7693</v>
      </c>
      <c r="G276" s="5">
        <v>21</v>
      </c>
    </row>
    <row r="277" spans="2:7" x14ac:dyDescent="0.25">
      <c r="B277" s="14">
        <v>275</v>
      </c>
      <c r="C277" t="s">
        <v>5</v>
      </c>
      <c r="D277" t="s">
        <v>34</v>
      </c>
      <c r="E277" t="s">
        <v>27</v>
      </c>
      <c r="F277" s="4">
        <v>6986</v>
      </c>
      <c r="G277" s="5">
        <v>21</v>
      </c>
    </row>
    <row r="278" spans="2:7" x14ac:dyDescent="0.25">
      <c r="B278" s="14">
        <v>276</v>
      </c>
      <c r="C278" t="s">
        <v>5</v>
      </c>
      <c r="D278" t="s">
        <v>38</v>
      </c>
      <c r="E278" t="s">
        <v>32</v>
      </c>
      <c r="F278" s="4">
        <v>5075</v>
      </c>
      <c r="G278" s="5">
        <v>21</v>
      </c>
    </row>
    <row r="279" spans="2:7" x14ac:dyDescent="0.25">
      <c r="B279" s="14">
        <v>277</v>
      </c>
      <c r="C279" t="s">
        <v>7</v>
      </c>
      <c r="D279" t="s">
        <v>35</v>
      </c>
      <c r="E279" t="s">
        <v>27</v>
      </c>
      <c r="F279" s="4">
        <v>2478</v>
      </c>
      <c r="G279" s="5">
        <v>21</v>
      </c>
    </row>
    <row r="280" spans="2:7" x14ac:dyDescent="0.25">
      <c r="B280" s="14">
        <v>278</v>
      </c>
      <c r="C280" t="s">
        <v>41</v>
      </c>
      <c r="D280" t="s">
        <v>38</v>
      </c>
      <c r="E280" t="s">
        <v>25</v>
      </c>
      <c r="F280" s="4">
        <v>154</v>
      </c>
      <c r="G280" s="5">
        <v>21</v>
      </c>
    </row>
    <row r="281" spans="2:7" x14ac:dyDescent="0.25">
      <c r="B281" s="14">
        <v>279</v>
      </c>
      <c r="C281" t="s">
        <v>3</v>
      </c>
      <c r="D281" t="s">
        <v>34</v>
      </c>
      <c r="E281" t="s">
        <v>20</v>
      </c>
      <c r="F281" s="4">
        <v>2583</v>
      </c>
      <c r="G281" s="5">
        <v>18</v>
      </c>
    </row>
    <row r="282" spans="2:7" x14ac:dyDescent="0.25">
      <c r="B282" s="14">
        <v>280</v>
      </c>
      <c r="C282" t="s">
        <v>3</v>
      </c>
      <c r="D282" t="s">
        <v>36</v>
      </c>
      <c r="E282" t="s">
        <v>19</v>
      </c>
      <c r="F282" s="4">
        <v>1281</v>
      </c>
      <c r="G282" s="5">
        <v>18</v>
      </c>
    </row>
    <row r="283" spans="2:7" x14ac:dyDescent="0.25">
      <c r="B283" s="14">
        <v>281</v>
      </c>
      <c r="C283" t="s">
        <v>2</v>
      </c>
      <c r="D283" t="s">
        <v>37</v>
      </c>
      <c r="E283" t="s">
        <v>19</v>
      </c>
      <c r="F283" s="4">
        <v>238</v>
      </c>
      <c r="G283" s="5">
        <v>18</v>
      </c>
    </row>
    <row r="284" spans="2:7" x14ac:dyDescent="0.25">
      <c r="B284" s="14">
        <v>282</v>
      </c>
      <c r="C284" t="s">
        <v>5</v>
      </c>
      <c r="D284" t="s">
        <v>36</v>
      </c>
      <c r="E284" t="s">
        <v>23</v>
      </c>
      <c r="F284" s="4">
        <v>6314</v>
      </c>
      <c r="G284" s="5">
        <v>15</v>
      </c>
    </row>
    <row r="285" spans="2:7" x14ac:dyDescent="0.25">
      <c r="B285" s="14">
        <v>283</v>
      </c>
      <c r="C285" t="s">
        <v>5</v>
      </c>
      <c r="D285" t="s">
        <v>35</v>
      </c>
      <c r="E285" t="s">
        <v>18</v>
      </c>
      <c r="F285" s="4">
        <v>2415</v>
      </c>
      <c r="G285" s="5">
        <v>15</v>
      </c>
    </row>
    <row r="286" spans="2:7" x14ac:dyDescent="0.25">
      <c r="B286" s="14">
        <v>284</v>
      </c>
      <c r="C286" t="s">
        <v>6</v>
      </c>
      <c r="D286" t="s">
        <v>34</v>
      </c>
      <c r="E286" t="s">
        <v>15</v>
      </c>
      <c r="F286" s="4">
        <v>1442</v>
      </c>
      <c r="G286" s="5">
        <v>15</v>
      </c>
    </row>
    <row r="287" spans="2:7" x14ac:dyDescent="0.25">
      <c r="B287" s="14">
        <v>285</v>
      </c>
      <c r="C287" t="s">
        <v>2</v>
      </c>
      <c r="D287" t="s">
        <v>35</v>
      </c>
      <c r="E287" t="s">
        <v>19</v>
      </c>
      <c r="F287" s="4">
        <v>553</v>
      </c>
      <c r="G287" s="5">
        <v>15</v>
      </c>
    </row>
    <row r="288" spans="2:7" x14ac:dyDescent="0.25">
      <c r="B288" s="14">
        <v>286</v>
      </c>
      <c r="C288" t="s">
        <v>40</v>
      </c>
      <c r="D288" t="s">
        <v>39</v>
      </c>
      <c r="E288" t="s">
        <v>22</v>
      </c>
      <c r="F288" s="4">
        <v>5817</v>
      </c>
      <c r="G288" s="5">
        <v>12</v>
      </c>
    </row>
    <row r="289" spans="2:7" x14ac:dyDescent="0.25">
      <c r="B289" s="14">
        <v>287</v>
      </c>
      <c r="C289" t="s">
        <v>5</v>
      </c>
      <c r="D289" t="s">
        <v>37</v>
      </c>
      <c r="E289" t="s">
        <v>14</v>
      </c>
      <c r="F289" s="4">
        <v>4991</v>
      </c>
      <c r="G289" s="5">
        <v>12</v>
      </c>
    </row>
    <row r="290" spans="2:7" x14ac:dyDescent="0.25">
      <c r="B290" s="14">
        <v>288</v>
      </c>
      <c r="C290" t="s">
        <v>6</v>
      </c>
      <c r="D290" t="s">
        <v>36</v>
      </c>
      <c r="E290" t="s">
        <v>32</v>
      </c>
      <c r="F290" s="4">
        <v>6118</v>
      </c>
      <c r="G290" s="5">
        <v>9</v>
      </c>
    </row>
    <row r="291" spans="2:7" x14ac:dyDescent="0.25">
      <c r="B291" s="14">
        <v>289</v>
      </c>
      <c r="C291" t="s">
        <v>10</v>
      </c>
      <c r="D291" t="s">
        <v>34</v>
      </c>
      <c r="E291" t="s">
        <v>26</v>
      </c>
      <c r="F291" s="4">
        <v>4991</v>
      </c>
      <c r="G291" s="5">
        <v>9</v>
      </c>
    </row>
    <row r="292" spans="2:7" x14ac:dyDescent="0.25">
      <c r="B292" s="14">
        <v>290</v>
      </c>
      <c r="C292" t="s">
        <v>41</v>
      </c>
      <c r="D292" t="s">
        <v>37</v>
      </c>
      <c r="E292" t="s">
        <v>21</v>
      </c>
      <c r="F292" s="4">
        <v>2933</v>
      </c>
      <c r="G292" s="5">
        <v>9</v>
      </c>
    </row>
    <row r="293" spans="2:7" x14ac:dyDescent="0.25">
      <c r="B293" s="14">
        <v>291</v>
      </c>
      <c r="C293" t="s">
        <v>5</v>
      </c>
      <c r="D293" t="s">
        <v>35</v>
      </c>
      <c r="E293" t="s">
        <v>4</v>
      </c>
      <c r="F293" s="4">
        <v>2744</v>
      </c>
      <c r="G293" s="5">
        <v>9</v>
      </c>
    </row>
    <row r="294" spans="2:7" x14ac:dyDescent="0.25">
      <c r="B294" s="14">
        <v>292</v>
      </c>
      <c r="C294" t="s">
        <v>9</v>
      </c>
      <c r="D294" t="s">
        <v>38</v>
      </c>
      <c r="E294" t="s">
        <v>17</v>
      </c>
      <c r="F294" s="4">
        <v>2408</v>
      </c>
      <c r="G294" s="5">
        <v>9</v>
      </c>
    </row>
    <row r="295" spans="2:7" x14ac:dyDescent="0.25">
      <c r="B295" s="14">
        <v>293</v>
      </c>
      <c r="C295" t="s">
        <v>6</v>
      </c>
      <c r="D295" t="s">
        <v>37</v>
      </c>
      <c r="E295" t="s">
        <v>26</v>
      </c>
      <c r="F295" s="4">
        <v>6818</v>
      </c>
      <c r="G295" s="5">
        <v>6</v>
      </c>
    </row>
    <row r="296" spans="2:7" x14ac:dyDescent="0.25">
      <c r="B296" s="14">
        <v>294</v>
      </c>
      <c r="C296" t="s">
        <v>10</v>
      </c>
      <c r="D296" t="s">
        <v>35</v>
      </c>
      <c r="E296" t="s">
        <v>15</v>
      </c>
      <c r="F296" s="4">
        <v>2562</v>
      </c>
      <c r="G296" s="5">
        <v>6</v>
      </c>
    </row>
    <row r="297" spans="2:7" x14ac:dyDescent="0.25">
      <c r="B297" s="14">
        <v>295</v>
      </c>
      <c r="C297" t="s">
        <v>6</v>
      </c>
      <c r="D297" t="s">
        <v>38</v>
      </c>
      <c r="E297" t="s">
        <v>16</v>
      </c>
      <c r="F297" s="4">
        <v>938</v>
      </c>
      <c r="G297" s="5">
        <v>6</v>
      </c>
    </row>
    <row r="298" spans="2:7" x14ac:dyDescent="0.25">
      <c r="B298" s="14">
        <v>296</v>
      </c>
      <c r="C298" t="s">
        <v>5</v>
      </c>
      <c r="D298" t="s">
        <v>36</v>
      </c>
      <c r="E298" t="s">
        <v>18</v>
      </c>
      <c r="F298" s="4">
        <v>6111</v>
      </c>
      <c r="G298" s="5">
        <v>3</v>
      </c>
    </row>
    <row r="299" spans="2:7" x14ac:dyDescent="0.25">
      <c r="B299" s="14">
        <v>297</v>
      </c>
      <c r="C299" t="s">
        <v>41</v>
      </c>
      <c r="D299" t="s">
        <v>38</v>
      </c>
      <c r="E299" t="s">
        <v>22</v>
      </c>
      <c r="F299" s="4">
        <v>5915</v>
      </c>
      <c r="G299" s="5">
        <v>3</v>
      </c>
    </row>
    <row r="300" spans="2:7" x14ac:dyDescent="0.25">
      <c r="B300" s="14">
        <v>298</v>
      </c>
      <c r="C300" t="s">
        <v>2</v>
      </c>
      <c r="D300" t="s">
        <v>38</v>
      </c>
      <c r="E300" t="s">
        <v>4</v>
      </c>
      <c r="F300" s="4">
        <v>3549</v>
      </c>
      <c r="G300" s="5">
        <v>3</v>
      </c>
    </row>
    <row r="301" spans="2:7" x14ac:dyDescent="0.25">
      <c r="B301" s="14">
        <v>299</v>
      </c>
      <c r="C301" t="s">
        <v>6</v>
      </c>
      <c r="D301" t="s">
        <v>39</v>
      </c>
      <c r="E301" t="s">
        <v>24</v>
      </c>
      <c r="F301" s="4">
        <v>2989</v>
      </c>
      <c r="G301" s="5">
        <v>3</v>
      </c>
    </row>
    <row r="302" spans="2:7" x14ac:dyDescent="0.25">
      <c r="B302" s="14">
        <v>300</v>
      </c>
      <c r="C302" t="s">
        <v>7</v>
      </c>
      <c r="D302" t="s">
        <v>37</v>
      </c>
      <c r="E302" t="s">
        <v>26</v>
      </c>
      <c r="F302" s="4">
        <v>5306</v>
      </c>
      <c r="G302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F80C-DFB6-4A52-9AFE-F8DCC8789D67}">
  <dimension ref="A1:V13"/>
  <sheetViews>
    <sheetView tabSelected="1" zoomScale="115" zoomScaleNormal="115" workbookViewId="0">
      <selection activeCell="K14" sqref="K14"/>
    </sheetView>
  </sheetViews>
  <sheetFormatPr defaultRowHeight="15" x14ac:dyDescent="0.25"/>
  <cols>
    <col min="1" max="1" width="2.7109375" customWidth="1"/>
    <col min="3" max="3" width="12.5703125" bestFit="1" customWidth="1"/>
    <col min="4" max="4" width="12.140625" bestFit="1" customWidth="1"/>
  </cols>
  <sheetData>
    <row r="1" spans="1:22" x14ac:dyDescent="0.25">
      <c r="A1" s="16"/>
      <c r="B1" s="15" t="s">
        <v>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18.75" x14ac:dyDescent="0.3">
      <c r="A4" s="16"/>
      <c r="B4" s="17" t="s">
        <v>68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7" spans="1:22" x14ac:dyDescent="0.25">
      <c r="C7" s="6" t="s">
        <v>70</v>
      </c>
      <c r="D7" s="10" t="s">
        <v>1</v>
      </c>
      <c r="E7" s="10" t="s">
        <v>50</v>
      </c>
      <c r="L7" s="6" t="s">
        <v>70</v>
      </c>
      <c r="M7" s="10" t="s">
        <v>1</v>
      </c>
      <c r="N7" s="10" t="s">
        <v>50</v>
      </c>
    </row>
    <row r="8" spans="1:22" x14ac:dyDescent="0.25">
      <c r="C8" t="s">
        <v>37</v>
      </c>
      <c r="D8" s="18">
        <f>SUMIFS(Data[Amount], Data[Geography],C8)</f>
        <v>218813</v>
      </c>
      <c r="E8" s="19">
        <f>SUMIFS(Data[Units], Data[Geography],C8)</f>
        <v>7431</v>
      </c>
      <c r="L8" t="s">
        <v>37</v>
      </c>
      <c r="M8" s="18">
        <f>SUMIFS(Data[Amount], Data[Geography],L8)</f>
        <v>218813</v>
      </c>
      <c r="N8" s="19">
        <f>SUMIFS(Data[Units], Data[Geography],L8)</f>
        <v>7431</v>
      </c>
    </row>
    <row r="9" spans="1:22" x14ac:dyDescent="0.25">
      <c r="C9" t="s">
        <v>35</v>
      </c>
      <c r="D9" s="18">
        <f>SUMIFS(Data[Amount], Data[Geography],C9)</f>
        <v>189434</v>
      </c>
      <c r="E9" s="19">
        <f>SUMIFS(Data[Units], Data[Geography],C9)</f>
        <v>10158</v>
      </c>
      <c r="L9" t="s">
        <v>35</v>
      </c>
      <c r="M9" s="18">
        <f>SUMIFS(Data[Amount], Data[Geography],L9)</f>
        <v>189434</v>
      </c>
      <c r="N9" s="19">
        <f>SUMIFS(Data[Units], Data[Geography],L9)</f>
        <v>10158</v>
      </c>
    </row>
    <row r="10" spans="1:22" x14ac:dyDescent="0.25">
      <c r="C10" t="s">
        <v>36</v>
      </c>
      <c r="D10" s="18">
        <f>SUMIFS(Data[Amount], Data[Geography],C10)</f>
        <v>237944</v>
      </c>
      <c r="E10" s="19">
        <f>SUMIFS(Data[Units], Data[Geography],C10)</f>
        <v>7302</v>
      </c>
      <c r="L10" t="s">
        <v>36</v>
      </c>
      <c r="M10" s="18">
        <f>SUMIFS(Data[Amount], Data[Geography],L10)</f>
        <v>237944</v>
      </c>
      <c r="N10" s="19">
        <f>SUMIFS(Data[Units], Data[Geography],L10)</f>
        <v>7302</v>
      </c>
    </row>
    <row r="11" spans="1:22" x14ac:dyDescent="0.25">
      <c r="C11" t="s">
        <v>39</v>
      </c>
      <c r="D11" s="18">
        <f>SUMIFS(Data[Amount], Data[Geography],C11)</f>
        <v>173530</v>
      </c>
      <c r="E11" s="19">
        <f>SUMIFS(Data[Units], Data[Geography],C11)</f>
        <v>5745</v>
      </c>
      <c r="L11" t="s">
        <v>39</v>
      </c>
      <c r="M11" s="18">
        <f>SUMIFS(Data[Amount], Data[Geography],L11)</f>
        <v>173530</v>
      </c>
      <c r="N11" s="19">
        <f>SUMIFS(Data[Units], Data[Geography],L11)</f>
        <v>5745</v>
      </c>
    </row>
    <row r="12" spans="1:22" x14ac:dyDescent="0.25">
      <c r="C12" t="s">
        <v>38</v>
      </c>
      <c r="D12" s="18">
        <f>SUMIFS(Data[Amount], Data[Geography],C12)</f>
        <v>168679</v>
      </c>
      <c r="E12" s="19">
        <f>SUMIFS(Data[Units], Data[Geography],C12)</f>
        <v>6264</v>
      </c>
      <c r="L12" t="s">
        <v>38</v>
      </c>
      <c r="M12" s="18">
        <f>SUMIFS(Data[Amount], Data[Geography],L12)</f>
        <v>168679</v>
      </c>
      <c r="N12" s="19">
        <f>SUMIFS(Data[Units], Data[Geography],L12)</f>
        <v>6264</v>
      </c>
    </row>
    <row r="13" spans="1:22" x14ac:dyDescent="0.25">
      <c r="C13" t="s">
        <v>34</v>
      </c>
      <c r="D13" s="18">
        <f>SUMIFS(Data[Amount], Data[Geography],C13)</f>
        <v>252469</v>
      </c>
      <c r="E13" s="19">
        <f>SUMIFS(Data[Units], Data[Geography],C13)</f>
        <v>8760</v>
      </c>
      <c r="L13" t="s">
        <v>34</v>
      </c>
      <c r="M13" s="18">
        <f>SUMIFS(Data[Amount], Data[Geography],L13)</f>
        <v>252469</v>
      </c>
      <c r="N13" s="19">
        <f>SUMIFS(Data[Units], Data[Geography],L13)</f>
        <v>8760</v>
      </c>
    </row>
  </sheetData>
  <mergeCells count="5">
    <mergeCell ref="B1:N3"/>
    <mergeCell ref="A1:A4"/>
    <mergeCell ref="B4:N4"/>
    <mergeCell ref="O1:V3"/>
    <mergeCell ref="O4:V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Quick Statistics</vt:lpstr>
      <vt:lpstr>EDA</vt:lpstr>
      <vt:lpstr>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ZION AYETUOMA</cp:lastModifiedBy>
  <dcterms:created xsi:type="dcterms:W3CDTF">2021-03-14T20:21:32Z</dcterms:created>
  <dcterms:modified xsi:type="dcterms:W3CDTF">2024-07-17T23:26:26Z</dcterms:modified>
</cp:coreProperties>
</file>