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home\"/>
    </mc:Choice>
  </mc:AlternateContent>
  <bookViews>
    <workbookView xWindow="0" yWindow="0" windowWidth="25320" windowHeight="8145" activeTab="1"/>
  </bookViews>
  <sheets>
    <sheet name="Расчёт колличества бетона " sheetId="2" r:id="rId1"/>
    <sheet name="Покупки" sheetId="6" r:id="rId2"/>
    <sheet name="Материалы" sheetId="3" r:id="rId3"/>
    <sheet name="Расчёт арматуры" sheetId="9" r:id="rId4"/>
    <sheet name="Оси" sheetId="8" r:id="rId5"/>
    <sheet name="Высоты" sheetId="7" r:id="rId6"/>
  </sheets>
  <calcPr calcId="162913"/>
</workbook>
</file>

<file path=xl/calcChain.xml><?xml version="1.0" encoding="utf-8"?>
<calcChain xmlns="http://schemas.openxmlformats.org/spreadsheetml/2006/main">
  <c r="C8" i="7" l="1"/>
  <c r="C9" i="7" s="1"/>
  <c r="D8" i="9" l="1"/>
  <c r="D9" i="9" s="1"/>
  <c r="C8" i="9"/>
  <c r="C9" i="9" s="1"/>
  <c r="H9" i="7" l="1"/>
  <c r="F22" i="8" l="1"/>
  <c r="B22" i="8"/>
  <c r="B10" i="8"/>
  <c r="F10" i="8"/>
  <c r="D218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<sst xmlns="http://schemas.openxmlformats.org/spreadsheetml/2006/main" count="562" uniqueCount="402">
  <si>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</si>
  <si>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</si>
  <si>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</si>
  <si>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</si>
  <si>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</si>
  <si>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</si>
  <si>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</si>
  <si>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</si>
  <si>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</si>
  <si>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</si>
  <si>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</si>
  <si>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</si>
  <si>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</si>
  <si>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</si>
  <si>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</si>
  <si>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</si>
  <si>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</si>
  <si>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</si>
  <si>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</si>
  <si>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</si>
  <si>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</si>
  <si>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</si>
  <si>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</si>
  <si>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</si>
  <si>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</si>
  <si>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</si>
  <si>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</si>
  <si>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</si>
  <si>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</si>
  <si>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</si>
  <si>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</si>
  <si>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</si>
  <si>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</si>
  <si>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</si>
  <si>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</si>
  <si>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</si>
  <si>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</si>
  <si>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</si>
  <si>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</si>
  <si>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</si>
  <si>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</si>
  <si>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</si>
  <si>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</si>
  <si>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</si>
  <si>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</si>
  <si>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</si>
  <si>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</si>
  <si>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</si>
  <si>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</si>
  <si>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</si>
  <si>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</si>
  <si>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</si>
  <si>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</si>
  <si>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</si>
  <si>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</si>
  <si>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</si>
  <si>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</si>
  <si>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</si>
  <si>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</si>
  <si>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</si>
  <si>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</si>
  <si>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</si>
  <si>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</si>
  <si>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</si>
  <si>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</si>
  <si>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</si>
  <si>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</si>
  <si>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</si>
  <si>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</si>
  <si>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</si>
  <si>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</si>
  <si>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</si>
  <si>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</si>
  <si>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</si>
  <si>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</si>
  <si>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</si>
  <si>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</si>
  <si>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</si>
  <si>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</si>
  <si>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</si>
  <si>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</si>
  <si>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</si>
  <si>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</si>
  <si>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</si>
  <si>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</si>
  <si>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</si>
  <si>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</si>
  <si>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</si>
  <si>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</si>
  <si>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</si>
  <si>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</si>
  <si>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</si>
  <si>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</si>
  <si>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</si>
  <si>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</si>
  <si>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</si>
  <si>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</si>
  <si>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</si>
  <si>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</si>
  <si>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</si>
  <si>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</si>
  <si>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</si>
  <si>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</si>
  <si>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</si>
  <si>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</si>
  <si>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</si>
  <si>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</si>
  <si>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</si>
  <si>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</si>
  <si>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</si>
  <si>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</si>
  <si>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</si>
  <si>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</si>
  <si>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</si>
  <si>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</si>
  <si>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</si>
  <si>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</si>
  <si>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</si>
  <si>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</si>
  <si>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</si>
  <si>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</si>
  <si>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</si>
  <si>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</si>
  <si>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</si>
  <si>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</si>
  <si>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</si>
  <si>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</si>
  <si>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</si>
  <si>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</si>
  <si>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</si>
  <si>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</si>
  <si>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</si>
  <si>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</si>
  <si>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</si>
  <si>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</si>
  <si>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</si>
  <si>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</si>
  <si>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</si>
  <si>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</si>
  <si>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</si>
  <si>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</si>
  <si>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</si>
  <si>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</si>
  <si>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</si>
  <si>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</si>
  <si>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</si>
  <si>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</si>
  <si>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</si>
  <si>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</si>
  <si>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</si>
  <si>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</si>
  <si>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</si>
  <si>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</si>
  <si>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</si>
  <si>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</si>
  <si>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</si>
  <si>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</si>
  <si>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</si>
  <si>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</si>
  <si>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</si>
  <si>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</si>
  <si>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</si>
  <si>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</si>
  <si>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</si>
  <si>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</si>
  <si>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</si>
  <si>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</si>
  <si>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</si>
  <si>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</si>
  <si>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</si>
  <si>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</si>
  <si>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</si>
  <si>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</si>
  <si>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</si>
  <si>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</si>
  <si>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</si>
  <si>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</si>
  <si>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</si>
  <si>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</si>
  <si>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</si>
  <si>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</si>
  <si>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</si>
  <si>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</si>
  <si>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</si>
  <si>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</si>
  <si>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</si>
  <si>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</si>
  <si>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</si>
  <si>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</si>
  <si>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</si>
  <si>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</si>
  <si>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</si>
  <si>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</si>
  <si>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</si>
  <si>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</si>
  <si>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</si>
  <si>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</si>
  <si>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</si>
  <si>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</si>
  <si>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</si>
  <si>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</si>
  <si>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</si>
  <si>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</si>
  <si>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</si>
  <si>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</si>
  <si>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</si>
  <si>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</si>
  <si>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</si>
  <si>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</si>
  <si>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</si>
  <si>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</si>
  <si>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</si>
  <si>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</si>
  <si>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</si>
  <si>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</si>
  <si>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</si>
  <si>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</si>
  <si>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</si>
  <si>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</si>
  <si>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</si>
  <si>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</si>
  <si>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</si>
  <si>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</si>
  <si>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</si>
  <si>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</si>
  <si>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</si>
  <si>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</si>
  <si>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</si>
  <si>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</si>
  <si>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</si>
  <si>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</si>
  <si>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</si>
  <si>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</si>
  <si>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</si>
  <si>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</si>
  <si>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</si>
  <si>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</si>
  <si>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</si>
  <si>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</si>
  <si>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</si>
  <si>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</si>
  <si>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</si>
  <si>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</si>
  <si>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</si>
  <si>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</si>
  <si>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</si>
  <si>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</si>
  <si>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</si>
  <si>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</si>
  <si>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</si>
  <si>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</si>
  <si>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</si>
  <si>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</si>
  <si>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</si>
  <si>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</si>
  <si>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</si>
  <si>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</si>
  <si>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</si>
  <si>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</si>
  <si>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</si>
  <si>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</si>
  <si>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</si>
  <si>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</si>
  <si>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</si>
  <si>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</si>
  <si>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</si>
  <si>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</si>
  <si>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</si>
  <si>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</si>
  <si>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</si>
  <si>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</si>
  <si>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</si>
  <si>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</si>
  <si>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</si>
  <si>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</si>
  <si>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</si>
  <si>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</si>
  <si>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</si>
  <si>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</si>
  <si>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</si>
  <si>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</si>
  <si>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</si>
  <si>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</si>
  <si>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</si>
  <si>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</si>
  <si>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</si>
  <si>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</si>
  <si>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</si>
  <si>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</si>
  <si>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</si>
  <si>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</si>
  <si>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</si>
  <si>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</si>
  <si>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</si>
  <si>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</si>
  <si>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</si>
  <si>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</si>
  <si>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</si>
  <si>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</si>
  <si>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</si>
  <si>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</si>
  <si>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</si>
  <si>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</si>
  <si>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</si>
  <si>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</si>
  <si>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</si>
  <si>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</si>
  <si>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</si>
  <si>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</si>
  <si>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</si>
  <si>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</si>
  <si>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</si>
  <si>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</si>
  <si>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</si>
  <si>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</si>
  <si>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</si>
  <si>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</si>
  <si>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</si>
  <si>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</si>
  <si>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</si>
  <si>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</si>
  <si>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</si>
  <si>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</si>
  <si>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</si>
  <si>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</si>
  <si>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</si>
  <si>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</si>
  <si>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</si>
  <si>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</si>
  <si>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</si>
  <si>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</si>
  <si>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</si>
  <si>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</si>
  <si>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</si>
  <si>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</si>
  <si>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</si>
  <si>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</si>
  <si>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</si>
  <si>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</si>
  <si>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</si>
  <si>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</si>
  <si>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</si>
  <si>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</si>
  <si>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</si>
  <si>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</si>
  <si>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</si>
  <si>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</si>
  <si>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</si>
  <si>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</si>
  <si>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блок на жб плите. 2800 + 230 = 3030 - полная высота</t>
  </si>
  <si>
    <t>0 - отметка. Уровень чистового пола</t>
  </si>
  <si>
    <t>0 - отметка. Верхний уровень жб плиты</t>
  </si>
  <si>
    <t xml:space="preserve">блок на жб плите. </t>
  </si>
  <si>
    <t>2800 + 230 = 3030 - полная высота</t>
  </si>
  <si>
    <t>Стена + мп1/мп2 (от проектного нуля)</t>
  </si>
  <si>
    <t>Полная высота стены (газобетон)</t>
  </si>
  <si>
    <t>Стена + мп1/мп2 (от проектного нуля - плита)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</si>
  <si>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</si>
  <si>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</si>
  <si>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</si>
  <si>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</si>
  <si>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</si>
  <si>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</si>
  <si>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</si>
  <si>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</si>
  <si>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</si>
  <si>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</si>
  <si>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</si>
  <si>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</si>
  <si>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</si>
  <si>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</si>
  <si>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</si>
  <si>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</si>
  <si>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</si>
  <si>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</si>
  <si>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</si>
  <si>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</si>
  <si>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</si>
  <si>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</si>
  <si>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</si>
  <si>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100х200 мм</t>
  </si>
  <si>
    <t>балки перекрытия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</si>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</sst>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.00\ &quot;р.&quot;"/>
  </numFmts>
  <fonts count="1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</cellXfs>
  <cellStyles count="2">
    <cellStyle name="Гиперссылка" xfId="1" builtinId="8"/>
    <cellStyle name="Обычный" xfId="0" builtinId="0"/>
  </cellStyles>
  <dxfs count="12">
    <dxf>
      <numFmt numFmtId="19" formatCode="dd/mm/yyyy"/>
    </dxf>
    <dxf>
      <numFmt numFmtId="165" formatCode="#,##0.00\ &quot;р.&quot;"/>
    </dxf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B5:F218" totalsRowCount="1">
  <autoFilter ref="B5:F217"/>
  <tableColumns count="5">
    <tableColumn id="1" name="№ п/п"/>
    <tableColumn id="2" name="Наименование "/>
    <tableColumn id="3" name="Цена (руб)" totalsRowFunction="sum" dataDxfId="11" totalsRowDxfId="1"/>
    <tableColumn id="4" name="Примечание"/>
    <tableColumn id="5" name="дата" dataDxfId="10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7"/>
    <tableColumn id="2" name="Тип" totalsRowDxfId="6"/>
    <tableColumn id="3" name="Количество (М3/шт)" totalsRowDxfId="5"/>
    <tableColumn id="4" name="Цена  (м3 или штук)" dataDxfId="9" totalsRowDxfId="4"/>
    <tableColumn id="5" name="Сумма" totalsRowFunction="custom" dataDxfId="8" totalsRowDxfId="3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8" name="Таблица149" displayName="Таблица149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lenar.ru/page/stoimost-i-sposoby-dostavk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8"/>
  <sheetViews>
    <sheetView tabSelected="1" topLeftCell="A187" workbookViewId="0">
      <selection activeCell="I211" sqref="I211"/>
    </sheetView>
  </sheetViews>
  <sheetFormatPr defaultRowHeight="15" x14ac:dyDescent="0.25"/>
  <cols>
    <col min="3" max="3" width="71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367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368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369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370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371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373</v>
      </c>
      <c r="D191" s="7">
        <v>9475</v>
      </c>
      <c r="E191" t="s">
        <v>372</v>
      </c>
      <c r="F191" s="9">
        <v>45751</v>
      </c>
    </row>
    <row r="192" spans="2:6" x14ac:dyDescent="0.25">
      <c r="B192">
        <v>188</v>
      </c>
      <c r="C192" t="s">
        <v>374</v>
      </c>
      <c r="D192" s="7">
        <v>3000</v>
      </c>
      <c r="E192" t="s">
        <v>375</v>
      </c>
      <c r="F192" s="9">
        <v>45752</v>
      </c>
    </row>
    <row r="193" spans="2:6" x14ac:dyDescent="0.25">
      <c r="B193">
        <v>189</v>
      </c>
      <c r="C193" s="18" t="s">
        <v>376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377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378</v>
      </c>
      <c r="D195" s="7">
        <v>1000</v>
      </c>
      <c r="E195" t="s">
        <v>379</v>
      </c>
      <c r="F195" s="9">
        <v>45746</v>
      </c>
    </row>
    <row r="196" spans="2:6" x14ac:dyDescent="0.25">
      <c r="B196">
        <v>192</v>
      </c>
      <c r="C196" s="18" t="s">
        <v>382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383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384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385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386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387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388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389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390</v>
      </c>
      <c r="D204" s="7">
        <v>1078</v>
      </c>
      <c r="E204" t="s">
        <v>372</v>
      </c>
      <c r="F204" s="9">
        <v>45782</v>
      </c>
    </row>
    <row r="205" spans="2:6" x14ac:dyDescent="0.25">
      <c r="B205">
        <v>201</v>
      </c>
      <c r="C205" t="s">
        <v>391</v>
      </c>
      <c r="D205" s="7">
        <v>90</v>
      </c>
      <c r="E205" t="s">
        <v>372</v>
      </c>
      <c r="F205" s="9">
        <v>45782</v>
      </c>
    </row>
    <row r="206" spans="2:6" x14ac:dyDescent="0.25">
      <c r="B206">
        <v>202</v>
      </c>
      <c r="C206" t="s">
        <v>392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393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394</v>
      </c>
      <c r="D208" s="7">
        <v>20000</v>
      </c>
      <c r="E208" t="s">
        <v>372</v>
      </c>
      <c r="F208" s="9">
        <v>45796</v>
      </c>
    </row>
    <row r="209" spans="2:6" x14ac:dyDescent="0.25">
      <c r="B209">
        <v>205</v>
      </c>
      <c r="C209" t="s">
        <v>395</v>
      </c>
      <c r="D209" s="7">
        <v>14154</v>
      </c>
      <c r="E209" t="s">
        <v>372</v>
      </c>
      <c r="F209" s="9">
        <v>45808</v>
      </c>
    </row>
    <row r="210" spans="2:6" x14ac:dyDescent="0.25">
      <c r="B210">
        <v>206</v>
      </c>
      <c r="C210" t="s">
        <v>396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397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398</v>
      </c>
      <c r="D212" s="7">
        <v>78.540000000000006</v>
      </c>
      <c r="E212" t="s">
        <v>401</v>
      </c>
      <c r="F212" s="9">
        <v>45823</v>
      </c>
    </row>
    <row r="213" spans="2:6" x14ac:dyDescent="0.25">
      <c r="B213">
        <v>209</v>
      </c>
      <c r="C213" t="s">
        <v>399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400</v>
      </c>
      <c r="D214" s="7">
        <v>192.93</v>
      </c>
      <c r="E214" t="s">
        <v>173</v>
      </c>
      <c r="F214" s="9">
        <v>45823</v>
      </c>
    </row>
    <row r="215" spans="2:6" x14ac:dyDescent="0.25">
      <c r="D215" s="7"/>
      <c r="F215" s="9"/>
    </row>
    <row r="216" spans="2:6" x14ac:dyDescent="0.25">
      <c r="D216" s="7"/>
      <c r="F216" s="9"/>
    </row>
    <row r="217" spans="2:6" x14ac:dyDescent="0.25">
      <c r="D217" s="7"/>
      <c r="F217" s="9"/>
    </row>
    <row r="218" spans="2:6" x14ac:dyDescent="0.25">
      <c r="D218" s="7">
        <f>SUBTOTAL(109,Таблица4[Цена (руб)])</f>
        <v>3363018.7200000011</v>
      </c>
      <c r="F218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365</v>
      </c>
    </row>
    <row r="2" spans="2:4" x14ac:dyDescent="0.25">
      <c r="B2" t="s">
        <v>343</v>
      </c>
      <c r="C2" t="s">
        <v>357</v>
      </c>
      <c r="D2" t="s">
        <v>358</v>
      </c>
    </row>
    <row r="3" spans="2:4" x14ac:dyDescent="0.25">
      <c r="B3" t="s">
        <v>359</v>
      </c>
      <c r="C3">
        <v>138</v>
      </c>
      <c r="D3">
        <v>194</v>
      </c>
    </row>
    <row r="4" spans="2:4" x14ac:dyDescent="0.25">
      <c r="B4" t="s">
        <v>362</v>
      </c>
      <c r="C4">
        <v>133</v>
      </c>
      <c r="D4">
        <v>226</v>
      </c>
    </row>
    <row r="5" spans="2:4" x14ac:dyDescent="0.25">
      <c r="B5" t="s">
        <v>363</v>
      </c>
      <c r="C5">
        <v>65</v>
      </c>
      <c r="D5">
        <v>92</v>
      </c>
    </row>
    <row r="6" spans="2:4" x14ac:dyDescent="0.25">
      <c r="B6" t="s">
        <v>360</v>
      </c>
      <c r="C6">
        <v>132</v>
      </c>
    </row>
    <row r="7" spans="2:4" x14ac:dyDescent="0.25">
      <c r="B7" t="s">
        <v>361</v>
      </c>
      <c r="C7">
        <v>60</v>
      </c>
    </row>
    <row r="8" spans="2:4" x14ac:dyDescent="0.25">
      <c r="B8" s="11" t="s">
        <v>364</v>
      </c>
      <c r="C8" s="11">
        <f>SUM(C3:C7)</f>
        <v>528</v>
      </c>
      <c r="D8" s="11">
        <f>SUM(D3:D5)</f>
        <v>512</v>
      </c>
    </row>
    <row r="9" spans="2:4" x14ac:dyDescent="0.25">
      <c r="B9" t="s">
        <v>366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2" sqref="D22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0.42578125" customWidth="1"/>
    <col min="6" max="6" width="6.85546875" customWidth="1"/>
    <col min="7" max="7" width="35" customWidth="1"/>
    <col min="8" max="8" width="24.5703125" customWidth="1"/>
    <col min="9" max="9" width="48.710937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 t="s">
        <v>342</v>
      </c>
      <c r="B4" t="s">
        <v>345</v>
      </c>
      <c r="C4" s="23">
        <v>160</v>
      </c>
      <c r="D4" s="29" t="s">
        <v>351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150</v>
      </c>
      <c r="G5" t="s">
        <v>346</v>
      </c>
      <c r="H5" s="27">
        <v>150</v>
      </c>
    </row>
    <row r="6" spans="1:11" x14ac:dyDescent="0.25">
      <c r="B6" t="s">
        <v>347</v>
      </c>
      <c r="C6" s="27">
        <v>60</v>
      </c>
      <c r="G6" t="s">
        <v>347</v>
      </c>
      <c r="H6" s="27">
        <v>60</v>
      </c>
    </row>
    <row r="7" spans="1:11" x14ac:dyDescent="0.25">
      <c r="B7" t="s">
        <v>348</v>
      </c>
      <c r="C7" s="28">
        <v>20</v>
      </c>
      <c r="D7" t="s">
        <v>353</v>
      </c>
      <c r="G7" t="s">
        <v>348</v>
      </c>
      <c r="H7" s="28">
        <v>20</v>
      </c>
      <c r="I7" s="29" t="s">
        <v>350</v>
      </c>
    </row>
    <row r="8" spans="1:11" x14ac:dyDescent="0.25">
      <c r="B8" t="s">
        <v>356</v>
      </c>
      <c r="C8" s="36">
        <f>C5+C6+C7+2800</f>
        <v>3030</v>
      </c>
      <c r="D8" t="s">
        <v>352</v>
      </c>
      <c r="G8" t="s">
        <v>354</v>
      </c>
      <c r="H8" s="23">
        <v>2800</v>
      </c>
    </row>
    <row r="9" spans="1:11" x14ac:dyDescent="0.25">
      <c r="B9" t="s">
        <v>381</v>
      </c>
      <c r="C9" s="23">
        <f>200+C8</f>
        <v>3230</v>
      </c>
      <c r="D9" t="s">
        <v>380</v>
      </c>
      <c r="G9" t="s">
        <v>355</v>
      </c>
      <c r="H9" s="24">
        <f>SUM(H5:H8)</f>
        <v>3030</v>
      </c>
      <c r="I9" t="s">
        <v>349</v>
      </c>
      <c r="K9" s="23"/>
    </row>
    <row r="10" spans="1:11" x14ac:dyDescent="0.25"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F13" s="23"/>
      <c r="K13" s="23"/>
    </row>
    <row r="14" spans="1:11" x14ac:dyDescent="0.25">
      <c r="B14" s="11"/>
      <c r="C14" s="23"/>
      <c r="F14" s="23"/>
      <c r="K14" s="23"/>
    </row>
    <row r="15" spans="1:11" x14ac:dyDescent="0.25">
      <c r="B15" s="11"/>
      <c r="C15" s="24"/>
      <c r="D15" s="24"/>
      <c r="F15" s="30"/>
      <c r="K15" s="23"/>
    </row>
    <row r="16" spans="1:11" x14ac:dyDescent="0.25">
      <c r="C16" s="23"/>
      <c r="D16" s="23"/>
      <c r="F16" s="23"/>
    </row>
    <row r="17" spans="2:12" x14ac:dyDescent="0.25">
      <c r="C17" s="23"/>
      <c r="D17" s="23"/>
      <c r="F17" s="23"/>
    </row>
    <row r="18" spans="2:12" x14ac:dyDescent="0.25">
      <c r="C18" s="23"/>
      <c r="D18" s="23"/>
      <c r="F18" s="23"/>
    </row>
    <row r="19" spans="2:12" x14ac:dyDescent="0.25">
      <c r="C19" s="23"/>
      <c r="D19" s="23"/>
      <c r="F19" s="23"/>
      <c r="K19" s="33"/>
      <c r="L19" s="34"/>
    </row>
    <row r="20" spans="2:12" x14ac:dyDescent="0.25">
      <c r="B20" s="11"/>
      <c r="C20" s="24"/>
      <c r="D20" s="23"/>
      <c r="F20" s="23"/>
      <c r="K20" s="22"/>
    </row>
    <row r="21" spans="2:12" x14ac:dyDescent="0.25">
      <c r="B21" s="21"/>
      <c r="C21" s="23"/>
      <c r="D21" s="23"/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Расчёт колличества бетона </vt:lpstr>
      <vt:lpstr>Покупки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Пользователь Windows</cp:lastModifiedBy>
  <dcterms:created xsi:type="dcterms:W3CDTF">2024-02-26T07:15:52Z</dcterms:created>
  <dcterms:modified xsi:type="dcterms:W3CDTF">2025-06-18T09:41:45Z</dcterms:modified>
</cp:coreProperties>
</file>