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1"/>
  </bookViews>
  <sheets>
    <sheet name="Расчёт колличества бетона " sheetId="2" r:id="rId1"/>
    <sheet name="Покупки" sheetId="6" r:id="rId2"/>
    <sheet name="Материалы" sheetId="3" r:id="rId3"/>
    <sheet name="Расчёт арматуры" sheetId="9" r:id="rId4"/>
    <sheet name="Оси" sheetId="8" r:id="rId5"/>
    <sheet name="Высоты" sheetId="7" r:id="rId6"/>
  </sheets>
  <calcPr calcId="152511"/>
</workbook>
</file>

<file path=xl/calcChain.xml><?xml version="1.0" encoding="utf-8"?>
<calcChain xmlns="http://schemas.openxmlformats.org/spreadsheetml/2006/main">
  <c r="C9" i="7" l="1"/>
  <c r="C8" i="7" s="1"/>
  <c r="H13" i="7" l="1"/>
  <c r="H8" i="7"/>
  <c r="H9" i="7" s="1"/>
  <c r="D8" i="9" l="1"/>
  <c r="D9" i="9" s="1"/>
  <c r="C8" i="9"/>
  <c r="C9" i="9" s="1"/>
  <c r="F22" i="8" l="1"/>
  <c r="B22" i="8"/>
  <c r="B10" i="8"/>
  <c r="F10" i="8"/>
  <c r="D260" i="6" l="1"/>
  <c r="H9" i="2" l="1"/>
  <c r="G9" i="2"/>
  <c r="F9" i="2"/>
  <c r="E9" i="2"/>
  <c r="D9" i="2"/>
  <c r="C9" i="2"/>
  <c r="I9" i="2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<sst xmlns="http://schemas.openxmlformats.org/spreadsheetml/2006/main" count="638" uniqueCount="444">
  <si>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</si>
  <si>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</si>
  <si>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</si>
  <si>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</si>
  <si>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</si>
  <si>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</si>
  <si>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</si>
  <si>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</si>
  <si>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</si>
  <si>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</si>
  <si>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</si>
  <si>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</si>
  <si>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</si>
  <si>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</si>
  <si>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</si>
  <si>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</si>
  <si>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</si>
  <si>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</si>
  <si>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</si>
  <si>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</si>
  <si>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</si>
  <si>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</si>
  <si>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</si>
  <si>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</si>
  <si>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</si>
  <si>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</si>
  <si>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</si>
  <si>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</si>
  <si>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</si>
  <si>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</si>
  <si>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</si>
  <si>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</si>
  <si>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</si>
  <si>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</si>
  <si>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</si>
  <si>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</si>
  <si>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</si>
  <si>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</si>
  <si>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</si>
  <si>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</si>
  <si>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</si>
  <si>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</si>
  <si>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</si>
  <si>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</si>
  <si>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</si>
  <si>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</si>
  <si>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</si>
  <si>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</si>
  <si>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</si>
  <si>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</si>
  <si>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</si>
  <si>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</si>
  <si>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</si>
  <si>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</si>
  <si>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</si>
  <si>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</si>
  <si>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</si>
  <si>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</si>
  <si>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</si>
  <si>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</si>
  <si>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</si>
  <si>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</si>
  <si>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</si>
  <si>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</si>
  <si>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</si>
  <si>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</si>
  <si>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</si>
  <si>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</si>
  <si>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</si>
  <si>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</si>
  <si>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</si>
  <si>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</si>
  <si>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</si>
  <si>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</si>
  <si>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</si>
  <si>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</si>
  <si>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</si>
  <si>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</si>
  <si>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</si>
  <si>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</si>
  <si>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</si>
  <si>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</si>
  <si>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</si>
  <si>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</si>
  <si>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</si>
  <si>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</si>
  <si>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</si>
  <si>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</si>
  <si>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</si>
  <si>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</si>
  <si>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</si>
  <si>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</si>
  <si>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</si>
  <si>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</si>
  <si>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</si>
  <si>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</si>
  <si>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</si>
  <si>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</si>
  <si>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</si>
  <si>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</si>
  <si>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</si>
  <si>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</si>
  <si>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</si>
  <si>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</si>
  <si>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</si>
  <si>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</si>
  <si>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</si>
  <si>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</si>
  <si>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</si>
  <si>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</si>
  <si>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</si>
  <si>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</si>
  <si>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</si>
  <si>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</si>
  <si>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</si>
  <si>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</si>
  <si>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</si>
  <si>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</si>
  <si>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</si>
  <si>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</si>
  <si>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</si>
  <si>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</si>
  <si>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</si>
  <si>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</si>
  <si>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</si>
  <si>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</si>
  <si>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</si>
  <si>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</si>
  <si>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</si>
  <si>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</si>
  <si>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</si>
  <si>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</si>
  <si>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</si>
  <si>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</si>
  <si>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</si>
  <si>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</si>
  <si>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</si>
  <si>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</si>
  <si>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</si>
  <si>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</si>
  <si>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</si>
  <si>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</si>
  <si>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</si>
  <si>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</si>
  <si>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</si>
  <si>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</si>
  <si>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</si>
  <si>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</si>
  <si>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</si>
  <si>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</si>
  <si>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</si>
  <si>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</si>
  <si>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</si>
  <si>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</si>
  <si>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</si>
  <si>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</si>
  <si>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</si>
  <si>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</si>
  <si>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</si>
  <si>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</si>
  <si>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</si>
  <si>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</si>
  <si>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</si>
  <si>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</si>
  <si>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</si>
  <si>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</si>
  <si>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</si>
  <si>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</si>
  <si>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</si>
  <si>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</si>
  <si>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</si>
  <si>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</si>
  <si>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</si>
  <si>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</si>
  <si>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</si>
  <si>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</si>
  <si>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</si>
  <si>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</si>
  <si>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</si>
  <si>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</si>
  <si>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</si>
  <si>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</si>
  <si>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</si>
  <si>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</si>
  <si>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</si>
  <si>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</si>
  <si>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</si>
  <si>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</si>
  <si>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</si>
  <si>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</si>
  <si>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</si>
  <si>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</si>
  <si>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</si>
  <si>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</si>
  <si>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</si>
  <si>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</si>
  <si>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</si>
  <si>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</si>
  <si>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</si>
  <si>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</si>
  <si>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</si>
  <si>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</si>
  <si>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</si>
  <si>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</si>
  <si>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</si>
  <si>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</si>
  <si>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</si>
  <si>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</si>
  <si>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</si>
  <si>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</si>
  <si>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</si>
  <si>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</si>
  <si>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</si>
  <si>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</si>
  <si>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</si>
  <si>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</si>
  <si>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</si>
  <si>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</si>
  <si>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</si>
  <si>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</si>
  <si>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</si>
  <si>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</si>
  <si>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</si>
  <si>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</si>
  <si>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</si>
  <si>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</si>
  <si>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</si>
  <si>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</si>
  <si>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</si>
  <si>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</si>
  <si>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</si>
  <si>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</si>
  <si>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</si>
  <si>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</si>
  <si>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</si>
  <si>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</si>
  <si>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</si>
  <si>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</si>
  <si>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</si>
  <si>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</si>
  <si>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</si>
  <si>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</si>
  <si>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</si>
  <si>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</si>
  <si>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</si>
  <si>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</si>
  <si>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</si>
  <si>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</si>
  <si>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</si>
  <si>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</si>
  <si>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</si>
  <si>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</si>
  <si>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</si>
  <si>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</si>
  <si>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</si>
  <si>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</si>
  <si>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</si>
  <si>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</si>
  <si>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</si>
  <si>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</si>
  <si>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</si>
  <si>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</si>
  <si>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</si>
  <si>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</si>
  <si>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</si>
  <si>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</si>
  <si>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</si>
  <si>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</si>
  <si>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</si>
  <si>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</si>
  <si>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</si>
  <si>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</si>
  <si>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</si>
  <si>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</si>
  <si>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</si>
  <si>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</si>
  <si>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</si>
  <si>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</si>
  <si>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</si>
  <si>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</si>
  <si>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</si>
  <si>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</si>
  <si>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</si>
  <si>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</si>
  <si>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</si>
  <si>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</si>
  <si>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</si>
  <si>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</si>
  <si>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</si>
  <si>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</si>
  <si>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</si>
  <si>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</si>
  <si>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</si>
  <si>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</si>
  <si>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</si>
  <si>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</si>
  <si>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</si>
  <si>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</si>
  <si>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</si>
  <si>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</si>
  <si>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</si>
  <si>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</si>
  <si>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</si>
  <si>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</si>
  <si>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</si>
  <si>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</si>
  <si>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</si>
  <si>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</si>
  <si>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</si>
  <si>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</si>
  <si>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</si>
  <si>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</si>
  <si>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</si>
  <si>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</si>
  <si>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</si>
  <si>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</si>
  <si>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</si>
  <si>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</si>
  <si>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</si>
  <si>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</si>
  <si>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</si>
  <si>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</si>
  <si>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</si>
  <si>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</si>
  <si>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</si>
  <si>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</si>
  <si>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</si>
  <si>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</si>
  <si>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</si>
  <si>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</si>
  <si>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</si>
  <si>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</si>
  <si>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</si>
  <si>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</si>
  <si>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</si>
  <si>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</si>
  <si>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</si>
  <si>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</si>
  <si>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</si>
  <si>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</si>
  <si>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</si>
  <si>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</si>
  <si>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</si>
  <si>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</si>
  <si>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</si>
  <si>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</si>
  <si>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</si>
  <si>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</si>
  <si>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</si>
  <si>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0 - отметка. Верхний уровень жб плиты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</si>
  <si>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</si>
  <si>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</si>
  <si>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</si>
  <si>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</si>
  <si>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</si>
  <si>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</si>
  <si>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</si>
  <si>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</si>
  <si>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</si>
  <si>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</si>
  <si>
    <t> Уровень 80см магнитный с ручками, точность 0,5мм/м, 3 глазка, DORN PRO</t>
  </si>
  <si>
    <t>Шнур для разметки 50м на катушке Dorn - 2 шт</t>
  </si>
  <si>
    <t>Мастика каучукобитумная 10л</t>
  </si>
  <si>
    <t>Кельма плиточника треугольная 200мм BIHUI</t>
  </si>
  <si>
    <t>Ковш штукатурный, круглое дно, Сибин</t>
  </si>
  <si>
    <t>Леманапро</t>
  </si>
  <si>
    <t>Цемент 25 кг - 15 мешков м500 + доставка до Солнечного</t>
  </si>
  <si>
    <t>арматура диаметр = 12 мм 10 шт х 6 м</t>
  </si>
  <si>
    <t>У узбеков</t>
  </si>
  <si>
    <t>Шпатель зубчатый 250мм 8х8 нержавеющая сталь, Дельта</t>
  </si>
  <si>
    <t>Шнур полипропиленовый для запуска двигателя 2,7 мм х 2 м</t>
  </si>
  <si>
    <t>Угольник Свенсона</t>
  </si>
  <si>
    <t>ОЗОН</t>
  </si>
  <si>
    <t>Ткань наждачная лист 280*230 P40 DORN</t>
  </si>
  <si>
    <t>Муфта канализационная соединительная d110мм РТП</t>
  </si>
  <si>
    <t> Перчатки нейлон с нитриловым обливом, 9/L, сер, Экстра</t>
  </si>
  <si>
    <t> Колено канализационное d110мм угол 45°</t>
  </si>
  <si>
    <t>Колено канализационное d110мм угол 67° РТП</t>
  </si>
  <si>
    <t>Колесо для тачки + перфолента</t>
  </si>
  <si>
    <t xml:space="preserve">Наколенники </t>
  </si>
  <si>
    <t>Рубанок для газобетона 400х110мм СИБИН</t>
  </si>
  <si>
    <t>Проволока вязальная ф 1.2 мм 5 кг</t>
  </si>
  <si>
    <t>карандаш строительный  - 30 р.шт - 3 шт</t>
  </si>
  <si>
    <t>16 мешков клея для газобетона kleister + доставка</t>
  </si>
  <si>
    <t>Доставка гоазоблоков 300 - 8 паллет</t>
  </si>
  <si>
    <t>Пила циркулярная дисковая Makita 5008mg</t>
  </si>
  <si>
    <t>Триммер аккумуляторный greenworks 40в g409ltk2</t>
  </si>
  <si>
    <t>Шпатель малярный Сибртех 60 мм нержавеющая сталь</t>
  </si>
  <si>
    <t>Рулетка с автостопом DORN 3 м х 16 мм нейлоновое покрытие</t>
  </si>
  <si>
    <t>Отрезной диск по металлу ШУМ 125x1,2x22,2 мм</t>
  </si>
  <si>
    <t>Кепка рабочая зеленая</t>
  </si>
  <si>
    <t>Топорище 41 см</t>
  </si>
  <si>
    <t>3 шт Бауцентр</t>
  </si>
  <si>
    <t>100 мм</t>
  </si>
  <si>
    <t>50 мм</t>
  </si>
  <si>
    <t xml:space="preserve">Полная высота стены (газобетон) </t>
  </si>
  <si>
    <t>от плиты до последнего ряда газобетона</t>
  </si>
  <si>
    <t>Стена + мп1/мп2 (от плиты до мп1/мп2)</t>
  </si>
  <si>
    <t>полная высота стены (газобетон)</t>
  </si>
  <si>
    <t>850+230=1080мм</t>
  </si>
  <si>
    <t>100+50+15=165 (230-165 = 65мм разница между проектами)</t>
  </si>
  <si>
    <t>0 - отметка. Верхний уровень чистового пола</t>
  </si>
  <si>
    <t>от плиты до последнего ряда газобетона (от проектного нуля 2550)</t>
  </si>
  <si>
    <t>2780+250 толщина мп1/мп2 (от проектного нуля 2550+250=2800)</t>
  </si>
  <si>
    <t>высота нижнего края проема окна от плиты</t>
  </si>
  <si>
    <t>высота от плиты до нижнего края проёма 101,5 см = 1015 мм</t>
  </si>
  <si>
    <t>10 мешков клея для газобетона kleister zm22 + доставка</t>
  </si>
  <si>
    <t>Шпилька рез. М8х1000мм.</t>
  </si>
  <si>
    <t>Гайка DIN934 шестигранная оцинк. М8 Кл. проч.8.0 20шт</t>
  </si>
  <si>
    <t>Петля карточная 110х40мм цинк 2 шт</t>
  </si>
  <si>
    <t>Шайба DIN9021 кузовная оцинк. М8 20шт</t>
  </si>
  <si>
    <t> Карандаш каменщика 250мм, Dorn - 3 шт</t>
  </si>
  <si>
    <t>Рукоятка буковая для молотка 1кг, 36см Сибртех</t>
  </si>
  <si>
    <t>помост малярный ПМ-200 + доставка</t>
  </si>
  <si>
    <t>Бейсболка (тёмно-синяя)</t>
  </si>
  <si>
    <t>Полукомбинезон рабочий, 245 г/м2, серый, р-р 104-108/176-182, Basic Se</t>
  </si>
  <si>
    <t>Куртка рабочая, 245 г/м2, серый, 104-108/176-182, Basic Series NEO [</t>
  </si>
  <si>
    <t>Полуботинки 4216Т МП, кожа, иск. кожа, ПУ/ПУ, МБС, черный (42) [М]</t>
  </si>
  <si>
    <t xml:space="preserve">Доставка блоков </t>
  </si>
  <si>
    <t>Соседи</t>
  </si>
  <si>
    <t>Электричество + вода</t>
  </si>
  <si>
    <t>Цемент ЦЕМ I 42,5Н Цемрос 50кг</t>
  </si>
  <si>
    <t>8 мешков Бауцентр</t>
  </si>
  <si>
    <t>ведро оцинк - 2 шт</t>
  </si>
  <si>
    <t>Пенополистирол экструдированный ПЕНОПЛЭКС Комфорт 1185х585х20мм</t>
  </si>
  <si>
    <t>Перчатки х/б с ПВХ точкой, к.в.7, Эконом - 10 пар</t>
  </si>
  <si>
    <t>Канал круглый 100 мм х 1 м 10ВП1 ERA</t>
  </si>
  <si>
    <t>Коронка по бетону SDS-Plus 100мм с хвостовиком DORN</t>
  </si>
  <si>
    <t>Клей для блока Klester ZM 22 (25кг)</t>
  </si>
  <si>
    <t>Услуга доставки товара из интернет магазина</t>
  </si>
  <si>
    <t>Рубанок металлический классик №3 210x55мм (лезвие 50мм), ЗУБР</t>
  </si>
  <si>
    <t>Маркер разметочный 3мм синий</t>
  </si>
  <si>
    <t>Маркер-краска MunHwa белая, 2мм</t>
  </si>
  <si>
    <t>Бур по бетону SDS-plus 12x350 Quatro Dorn</t>
  </si>
  <si>
    <t>Перчатки х/б с ПВХ точкой, 10пар в уп., к.в.7,5, Эконом</t>
  </si>
  <si>
    <t>Электроды сварочные 2,0 мм 1,0 кг OK 46.00 ESAB</t>
  </si>
  <si>
    <t>Саморез д/г/пл. по дер. 3,5/3,8х45мм 500шт FIXBERG</t>
  </si>
  <si>
    <t>пескобетон м300 25 кг</t>
  </si>
  <si>
    <t>Бауцентр - 3 мешка</t>
  </si>
  <si>
    <t>Химический анкер Tech-KREP EASF EPOXY</t>
  </si>
  <si>
    <t xml:space="preserve">Клей цемент технониколь </t>
  </si>
  <si>
    <t>Профиль стоечный 100х50х3000 0.4 мм</t>
  </si>
  <si>
    <t>1 тюбик - 700 мл Бауцентр</t>
  </si>
  <si>
    <t>2 профиля Бауцентр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</si>
</sst>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20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12"/>
      <color rgb="FF21282B"/>
      <name val="Segoe UI"/>
      <family val="2"/>
      <charset val="204"/>
    </font>
    <font>
      <b/>
      <sz val="11"/>
      <color rgb="FF00306F"/>
      <name val="Calibri"/>
      <family val="2"/>
      <charset val="204"/>
      <scheme val="minor"/>
    </font>
    <font>
      <sz val="11"/>
      <color rgb="FF00306F"/>
      <name val="Arial"/>
      <family val="2"/>
      <charset val="204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  <xf numFmtId="0" fontId="0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165" fontId="18" fillId="0" borderId="0" xfId="0" applyNumberFormat="1" applyFont="1"/>
    <xf numFmtId="0" fontId="12" fillId="3" borderId="0" xfId="0" applyFont="1" applyFill="1" applyAlignment="1">
      <alignment horizontal="left" vertical="center" wrapText="1"/>
    </xf>
    <xf numFmtId="165" fontId="19" fillId="3" borderId="0" xfId="0" applyNumberFormat="1" applyFont="1" applyFill="1" applyAlignment="1">
      <alignment horizontal="right" vertical="center" wrapText="1"/>
    </xf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Таблица4" displayName="Таблица4" ref="B5:F260" totalsRowCount="1">
  <autoFilter ref="B5:F259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Таблица14910" displayName="Таблица14910" ref="B3:D9" totalsRowShown="0">
  <autoFilter ref="B3:D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60"/>
  <sheetViews>
    <sheetView tabSelected="1" topLeftCell="A238" workbookViewId="0">
      <selection activeCell="E264" sqref="E264"/>
    </sheetView>
  </sheetViews>
  <sheetFormatPr defaultRowHeight="15" x14ac:dyDescent="0.25"/>
  <cols>
    <col min="3" max="3" width="72.57031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B186">
        <v>182</v>
      </c>
      <c r="C186" s="18" t="s">
        <v>360</v>
      </c>
      <c r="D186" s="7">
        <v>1055.44</v>
      </c>
      <c r="E186" t="s">
        <v>173</v>
      </c>
      <c r="F186" s="9">
        <v>45744</v>
      </c>
    </row>
    <row r="187" spans="2:6" x14ac:dyDescent="0.25">
      <c r="B187">
        <v>183</v>
      </c>
      <c r="C187" s="18" t="s">
        <v>361</v>
      </c>
      <c r="D187" s="7">
        <v>246.55</v>
      </c>
      <c r="E187" t="s">
        <v>173</v>
      </c>
      <c r="F187" s="9">
        <v>45744</v>
      </c>
    </row>
    <row r="188" spans="2:6" x14ac:dyDescent="0.25">
      <c r="B188">
        <v>184</v>
      </c>
      <c r="C188" s="18" t="s">
        <v>362</v>
      </c>
      <c r="D188" s="7">
        <v>599</v>
      </c>
      <c r="E188" t="s">
        <v>173</v>
      </c>
      <c r="F188" s="9">
        <v>45745</v>
      </c>
    </row>
    <row r="189" spans="2:6" x14ac:dyDescent="0.25">
      <c r="B189">
        <v>185</v>
      </c>
      <c r="C189" s="18" t="s">
        <v>363</v>
      </c>
      <c r="D189" s="7">
        <v>482.14</v>
      </c>
      <c r="E189" t="s">
        <v>173</v>
      </c>
      <c r="F189" s="9">
        <v>45746</v>
      </c>
    </row>
    <row r="190" spans="2:6" x14ac:dyDescent="0.25">
      <c r="B190">
        <v>186</v>
      </c>
      <c r="C190" s="18" t="s">
        <v>364</v>
      </c>
      <c r="D190" s="7">
        <v>299.86</v>
      </c>
      <c r="E190" t="s">
        <v>173</v>
      </c>
      <c r="F190" s="9">
        <v>45746</v>
      </c>
    </row>
    <row r="191" spans="2:6" x14ac:dyDescent="0.25">
      <c r="B191">
        <v>187</v>
      </c>
      <c r="C191" t="s">
        <v>366</v>
      </c>
      <c r="D191" s="7">
        <v>9475</v>
      </c>
      <c r="E191" t="s">
        <v>365</v>
      </c>
      <c r="F191" s="9">
        <v>45751</v>
      </c>
    </row>
    <row r="192" spans="2:6" x14ac:dyDescent="0.25">
      <c r="B192">
        <v>188</v>
      </c>
      <c r="C192" t="s">
        <v>367</v>
      </c>
      <c r="D192" s="7">
        <v>3000</v>
      </c>
      <c r="E192" t="s">
        <v>368</v>
      </c>
      <c r="F192" s="9">
        <v>45752</v>
      </c>
    </row>
    <row r="193" spans="2:6" x14ac:dyDescent="0.25">
      <c r="B193">
        <v>189</v>
      </c>
      <c r="C193" s="18" t="s">
        <v>369</v>
      </c>
      <c r="D193" s="7">
        <v>98.97</v>
      </c>
      <c r="E193" t="s">
        <v>173</v>
      </c>
      <c r="F193" s="9">
        <v>45752</v>
      </c>
    </row>
    <row r="194" spans="2:6" x14ac:dyDescent="0.25">
      <c r="B194">
        <v>190</v>
      </c>
      <c r="C194" s="18" t="s">
        <v>370</v>
      </c>
      <c r="D194" s="7">
        <v>44.49</v>
      </c>
      <c r="E194" t="s">
        <v>173</v>
      </c>
      <c r="F194" s="9">
        <v>45752</v>
      </c>
    </row>
    <row r="195" spans="2:6" x14ac:dyDescent="0.25">
      <c r="B195">
        <v>191</v>
      </c>
      <c r="C195" t="s">
        <v>371</v>
      </c>
      <c r="D195" s="7">
        <v>1000</v>
      </c>
      <c r="E195" t="s">
        <v>372</v>
      </c>
      <c r="F195" s="9">
        <v>45746</v>
      </c>
    </row>
    <row r="196" spans="2:6" x14ac:dyDescent="0.25">
      <c r="B196">
        <v>192</v>
      </c>
      <c r="C196" s="18" t="s">
        <v>373</v>
      </c>
      <c r="D196" s="7">
        <v>57.54</v>
      </c>
      <c r="E196" t="s">
        <v>173</v>
      </c>
      <c r="F196" s="9">
        <v>45769</v>
      </c>
    </row>
    <row r="197" spans="2:6" x14ac:dyDescent="0.25">
      <c r="B197">
        <v>193</v>
      </c>
      <c r="C197" s="18" t="s">
        <v>374</v>
      </c>
      <c r="D197" s="7">
        <v>67.290000000000006</v>
      </c>
      <c r="E197" t="s">
        <v>173</v>
      </c>
      <c r="F197" s="9">
        <v>45769</v>
      </c>
    </row>
    <row r="198" spans="2:6" x14ac:dyDescent="0.25">
      <c r="B198">
        <v>194</v>
      </c>
      <c r="C198" s="18" t="s">
        <v>375</v>
      </c>
      <c r="D198" s="7">
        <v>67.290000000000006</v>
      </c>
      <c r="E198" t="s">
        <v>173</v>
      </c>
      <c r="F198" s="9">
        <v>45769</v>
      </c>
    </row>
    <row r="199" spans="2:6" x14ac:dyDescent="0.25">
      <c r="B199">
        <v>195</v>
      </c>
      <c r="C199" s="18" t="s">
        <v>376</v>
      </c>
      <c r="D199" s="7">
        <v>86.79</v>
      </c>
      <c r="E199" t="s">
        <v>173</v>
      </c>
      <c r="F199" s="9">
        <v>45769</v>
      </c>
    </row>
    <row r="200" spans="2:6" x14ac:dyDescent="0.25">
      <c r="B200">
        <v>196</v>
      </c>
      <c r="C200" s="18" t="s">
        <v>377</v>
      </c>
      <c r="D200" s="7">
        <v>193.1</v>
      </c>
      <c r="E200" t="s">
        <v>292</v>
      </c>
      <c r="F200" s="9">
        <v>45769</v>
      </c>
    </row>
    <row r="201" spans="2:6" x14ac:dyDescent="0.25">
      <c r="B201">
        <v>197</v>
      </c>
      <c r="C201" t="s">
        <v>378</v>
      </c>
      <c r="D201" s="7">
        <v>1064</v>
      </c>
      <c r="E201" t="s">
        <v>173</v>
      </c>
      <c r="F201" s="9">
        <v>45773</v>
      </c>
    </row>
    <row r="202" spans="2:6" x14ac:dyDescent="0.25">
      <c r="B202">
        <v>198</v>
      </c>
      <c r="C202" t="s">
        <v>379</v>
      </c>
      <c r="D202" s="7">
        <v>445</v>
      </c>
      <c r="E202" t="s">
        <v>126</v>
      </c>
      <c r="F202" s="9">
        <v>45779</v>
      </c>
    </row>
    <row r="203" spans="2:6" x14ac:dyDescent="0.25">
      <c r="B203">
        <v>199</v>
      </c>
      <c r="C203" s="18" t="s">
        <v>380</v>
      </c>
      <c r="D203" s="7">
        <v>1590</v>
      </c>
      <c r="E203" t="s">
        <v>173</v>
      </c>
      <c r="F203" s="9">
        <v>45779</v>
      </c>
    </row>
    <row r="204" spans="2:6" ht="17.25" x14ac:dyDescent="0.3">
      <c r="B204">
        <v>200</v>
      </c>
      <c r="C204" s="37" t="s">
        <v>381</v>
      </c>
      <c r="D204" s="7">
        <v>1078</v>
      </c>
      <c r="E204" t="s">
        <v>365</v>
      </c>
      <c r="F204" s="9">
        <v>45782</v>
      </c>
    </row>
    <row r="205" spans="2:6" x14ac:dyDescent="0.25">
      <c r="B205">
        <v>201</v>
      </c>
      <c r="C205" t="s">
        <v>382</v>
      </c>
      <c r="D205" s="7">
        <v>90</v>
      </c>
      <c r="E205" t="s">
        <v>365</v>
      </c>
      <c r="F205" s="9">
        <v>45782</v>
      </c>
    </row>
    <row r="206" spans="2:6" x14ac:dyDescent="0.25">
      <c r="B206">
        <v>202</v>
      </c>
      <c r="C206" t="s">
        <v>383</v>
      </c>
      <c r="D206" s="7">
        <v>6941</v>
      </c>
      <c r="E206" t="s">
        <v>173</v>
      </c>
      <c r="F206" s="9">
        <v>45788</v>
      </c>
    </row>
    <row r="207" spans="2:6" x14ac:dyDescent="0.25">
      <c r="B207">
        <v>203</v>
      </c>
      <c r="C207" t="s">
        <v>384</v>
      </c>
      <c r="D207" s="7">
        <v>7300</v>
      </c>
      <c r="E207" t="s">
        <v>272</v>
      </c>
      <c r="F207" s="9">
        <v>45791</v>
      </c>
    </row>
    <row r="208" spans="2:6" x14ac:dyDescent="0.25">
      <c r="B208">
        <v>204</v>
      </c>
      <c r="C208" t="s">
        <v>385</v>
      </c>
      <c r="D208" s="7">
        <v>20000</v>
      </c>
      <c r="E208" t="s">
        <v>365</v>
      </c>
      <c r="F208" s="9">
        <v>45796</v>
      </c>
    </row>
    <row r="209" spans="2:6" x14ac:dyDescent="0.25">
      <c r="B209">
        <v>205</v>
      </c>
      <c r="C209" t="s">
        <v>386</v>
      </c>
      <c r="D209" s="7">
        <v>14154</v>
      </c>
      <c r="E209" t="s">
        <v>365</v>
      </c>
      <c r="F209" s="9">
        <v>45808</v>
      </c>
    </row>
    <row r="210" spans="2:6" x14ac:dyDescent="0.25">
      <c r="B210">
        <v>206</v>
      </c>
      <c r="C210" t="s">
        <v>387</v>
      </c>
      <c r="D210" s="7">
        <v>57.2</v>
      </c>
      <c r="E210" t="s">
        <v>173</v>
      </c>
      <c r="F210" s="9">
        <v>45823</v>
      </c>
    </row>
    <row r="211" spans="2:6" x14ac:dyDescent="0.25">
      <c r="B211">
        <v>207</v>
      </c>
      <c r="C211" t="s">
        <v>388</v>
      </c>
      <c r="D211" s="7">
        <v>222.02</v>
      </c>
      <c r="E211" t="s">
        <v>173</v>
      </c>
      <c r="F211" s="9">
        <v>45823</v>
      </c>
    </row>
    <row r="212" spans="2:6" x14ac:dyDescent="0.25">
      <c r="B212">
        <v>208</v>
      </c>
      <c r="C212" t="s">
        <v>389</v>
      </c>
      <c r="D212" s="7">
        <v>78.540000000000006</v>
      </c>
      <c r="E212" t="s">
        <v>392</v>
      </c>
      <c r="F212" s="9">
        <v>45823</v>
      </c>
    </row>
    <row r="213" spans="2:6" x14ac:dyDescent="0.25">
      <c r="B213">
        <v>209</v>
      </c>
      <c r="C213" t="s">
        <v>390</v>
      </c>
      <c r="D213" s="7">
        <v>377.14</v>
      </c>
      <c r="E213" t="s">
        <v>173</v>
      </c>
      <c r="F213" s="9">
        <v>45823</v>
      </c>
    </row>
    <row r="214" spans="2:6" x14ac:dyDescent="0.25">
      <c r="B214">
        <v>210</v>
      </c>
      <c r="C214" t="s">
        <v>391</v>
      </c>
      <c r="D214" s="7">
        <v>192.93</v>
      </c>
      <c r="E214" t="s">
        <v>173</v>
      </c>
      <c r="F214" s="9">
        <v>45823</v>
      </c>
    </row>
    <row r="215" spans="2:6" x14ac:dyDescent="0.25">
      <c r="B215">
        <v>211</v>
      </c>
      <c r="C215" t="s">
        <v>406</v>
      </c>
      <c r="D215" s="7">
        <v>4551</v>
      </c>
      <c r="E215" t="s">
        <v>173</v>
      </c>
      <c r="F215" s="9">
        <v>45829</v>
      </c>
    </row>
    <row r="216" spans="2:6" x14ac:dyDescent="0.25">
      <c r="B216">
        <v>212</v>
      </c>
      <c r="C216" s="38" t="s">
        <v>407</v>
      </c>
      <c r="D216" s="7">
        <v>49.77</v>
      </c>
      <c r="E216" t="s">
        <v>173</v>
      </c>
      <c r="F216" s="9">
        <v>45836</v>
      </c>
    </row>
    <row r="217" spans="2:6" x14ac:dyDescent="0.25">
      <c r="B217">
        <v>213</v>
      </c>
      <c r="C217" s="38" t="s">
        <v>408</v>
      </c>
      <c r="D217" s="7">
        <v>55.88</v>
      </c>
      <c r="E217" t="s">
        <v>173</v>
      </c>
      <c r="F217" s="9">
        <v>45836</v>
      </c>
    </row>
    <row r="218" spans="2:6" x14ac:dyDescent="0.25">
      <c r="B218">
        <v>214</v>
      </c>
      <c r="C218" s="38" t="s">
        <v>409</v>
      </c>
      <c r="D218" s="7">
        <v>103.04</v>
      </c>
      <c r="E218" t="s">
        <v>173</v>
      </c>
      <c r="F218" s="9">
        <v>45836</v>
      </c>
    </row>
    <row r="219" spans="2:6" x14ac:dyDescent="0.25">
      <c r="B219">
        <v>215</v>
      </c>
      <c r="C219" s="38" t="s">
        <v>410</v>
      </c>
      <c r="D219" s="7">
        <v>64.61</v>
      </c>
      <c r="E219" t="s">
        <v>173</v>
      </c>
      <c r="F219" s="9">
        <v>45836</v>
      </c>
    </row>
    <row r="220" spans="2:6" x14ac:dyDescent="0.25">
      <c r="B220">
        <v>216</v>
      </c>
      <c r="C220" s="38" t="s">
        <v>411</v>
      </c>
      <c r="D220" s="7">
        <v>132.72999999999999</v>
      </c>
      <c r="E220" t="s">
        <v>173</v>
      </c>
      <c r="F220" s="9">
        <v>45836</v>
      </c>
    </row>
    <row r="221" spans="2:6" x14ac:dyDescent="0.25">
      <c r="B221">
        <v>217</v>
      </c>
      <c r="C221" s="38" t="s">
        <v>373</v>
      </c>
      <c r="D221" s="7">
        <v>51.52</v>
      </c>
      <c r="E221" t="s">
        <v>173</v>
      </c>
      <c r="F221" s="9">
        <v>45836</v>
      </c>
    </row>
    <row r="222" spans="2:6" x14ac:dyDescent="0.25">
      <c r="B222">
        <v>218</v>
      </c>
      <c r="C222" s="38" t="s">
        <v>412</v>
      </c>
      <c r="D222" s="7">
        <v>130.1</v>
      </c>
      <c r="E222" t="s">
        <v>173</v>
      </c>
      <c r="F222" s="9">
        <v>45836</v>
      </c>
    </row>
    <row r="223" spans="2:6" x14ac:dyDescent="0.25">
      <c r="B223">
        <v>219</v>
      </c>
      <c r="C223" t="s">
        <v>413</v>
      </c>
      <c r="D223" s="7">
        <v>15789</v>
      </c>
      <c r="E223" t="s">
        <v>173</v>
      </c>
      <c r="F223" s="9">
        <v>45837</v>
      </c>
    </row>
    <row r="224" spans="2:6" x14ac:dyDescent="0.25">
      <c r="B224">
        <v>220</v>
      </c>
      <c r="C224" s="18" t="s">
        <v>414</v>
      </c>
      <c r="D224" s="39">
        <v>389</v>
      </c>
      <c r="E224" t="s">
        <v>173</v>
      </c>
      <c r="F224" s="9">
        <v>45848</v>
      </c>
    </row>
    <row r="225" spans="2:6" x14ac:dyDescent="0.25">
      <c r="B225">
        <v>221</v>
      </c>
      <c r="C225" s="18" t="s">
        <v>373</v>
      </c>
      <c r="D225" s="7">
        <v>59</v>
      </c>
      <c r="E225" t="s">
        <v>173</v>
      </c>
      <c r="F225" s="9">
        <v>45848</v>
      </c>
    </row>
    <row r="226" spans="2:6" x14ac:dyDescent="0.25">
      <c r="B226">
        <v>222</v>
      </c>
      <c r="C226" s="18" t="s">
        <v>415</v>
      </c>
      <c r="D226" s="7">
        <v>2590</v>
      </c>
      <c r="E226" t="s">
        <v>173</v>
      </c>
      <c r="F226" s="9">
        <v>45848</v>
      </c>
    </row>
    <row r="227" spans="2:6" x14ac:dyDescent="0.25">
      <c r="B227">
        <v>223</v>
      </c>
      <c r="C227" s="18" t="s">
        <v>416</v>
      </c>
      <c r="D227" s="7">
        <v>2590</v>
      </c>
      <c r="E227" t="s">
        <v>173</v>
      </c>
      <c r="F227" s="9">
        <v>45848</v>
      </c>
    </row>
    <row r="228" spans="2:6" x14ac:dyDescent="0.25">
      <c r="B228">
        <v>224</v>
      </c>
      <c r="C228" s="40" t="s">
        <v>417</v>
      </c>
      <c r="D228" s="41">
        <v>1490</v>
      </c>
      <c r="E228" t="s">
        <v>173</v>
      </c>
      <c r="F228" s="9">
        <v>45848</v>
      </c>
    </row>
    <row r="229" spans="2:6" x14ac:dyDescent="0.25">
      <c r="B229">
        <v>225</v>
      </c>
      <c r="C229" t="s">
        <v>418</v>
      </c>
      <c r="D229" s="7">
        <v>8000</v>
      </c>
      <c r="E229" t="s">
        <v>272</v>
      </c>
      <c r="F229" s="9">
        <v>45849</v>
      </c>
    </row>
    <row r="230" spans="2:6" x14ac:dyDescent="0.25">
      <c r="B230">
        <v>226</v>
      </c>
      <c r="C230" t="s">
        <v>418</v>
      </c>
      <c r="D230" s="7">
        <v>7000</v>
      </c>
      <c r="E230" t="s">
        <v>272</v>
      </c>
      <c r="F230" s="9">
        <v>45852</v>
      </c>
    </row>
    <row r="231" spans="2:6" x14ac:dyDescent="0.25">
      <c r="B231">
        <v>227</v>
      </c>
      <c r="C231" t="s">
        <v>420</v>
      </c>
      <c r="D231" s="7">
        <v>500</v>
      </c>
      <c r="E231" t="s">
        <v>419</v>
      </c>
      <c r="F231" s="9">
        <v>45844</v>
      </c>
    </row>
    <row r="232" spans="2:6" x14ac:dyDescent="0.25">
      <c r="B232">
        <v>228</v>
      </c>
      <c r="C232" t="s">
        <v>421</v>
      </c>
      <c r="D232" s="7">
        <v>6675</v>
      </c>
      <c r="E232" t="s">
        <v>422</v>
      </c>
      <c r="F232" s="9"/>
    </row>
    <row r="233" spans="2:6" x14ac:dyDescent="0.25">
      <c r="B233">
        <v>229</v>
      </c>
      <c r="C233" t="s">
        <v>423</v>
      </c>
      <c r="D233" s="7">
        <v>605</v>
      </c>
      <c r="E233" t="s">
        <v>173</v>
      </c>
      <c r="F233" s="9"/>
    </row>
    <row r="234" spans="2:6" x14ac:dyDescent="0.25">
      <c r="C234" t="s">
        <v>424</v>
      </c>
      <c r="D234" s="7">
        <v>1148</v>
      </c>
      <c r="E234" t="s">
        <v>173</v>
      </c>
      <c r="F234" s="9"/>
    </row>
    <row r="235" spans="2:6" x14ac:dyDescent="0.25">
      <c r="C235" s="42" t="s">
        <v>425</v>
      </c>
      <c r="D235" s="7">
        <v>153.61000000000001</v>
      </c>
      <c r="E235" t="s">
        <v>173</v>
      </c>
      <c r="F235" s="9"/>
    </row>
    <row r="236" spans="2:6" x14ac:dyDescent="0.25">
      <c r="C236" t="s">
        <v>426</v>
      </c>
      <c r="D236" s="7">
        <v>373.45</v>
      </c>
      <c r="E236" t="s">
        <v>173</v>
      </c>
      <c r="F236" s="9"/>
    </row>
    <row r="237" spans="2:6" x14ac:dyDescent="0.25">
      <c r="C237" s="42" t="s">
        <v>427</v>
      </c>
      <c r="D237" s="7">
        <v>1143</v>
      </c>
      <c r="E237" t="s">
        <v>173</v>
      </c>
      <c r="F237" s="9"/>
    </row>
    <row r="238" spans="2:6" x14ac:dyDescent="0.25">
      <c r="C238" s="42" t="s">
        <v>428</v>
      </c>
      <c r="D238" s="7">
        <v>1843</v>
      </c>
      <c r="E238" t="s">
        <v>173</v>
      </c>
      <c r="F238" s="9"/>
    </row>
    <row r="239" spans="2:6" x14ac:dyDescent="0.25">
      <c r="C239" t="s">
        <v>429</v>
      </c>
      <c r="D239" s="7">
        <v>1140</v>
      </c>
      <c r="E239" t="s">
        <v>173</v>
      </c>
      <c r="F239" s="9"/>
    </row>
    <row r="240" spans="2:6" x14ac:dyDescent="0.25">
      <c r="C240" s="18" t="s">
        <v>430</v>
      </c>
      <c r="D240" s="19">
        <v>2089.8000000000002</v>
      </c>
      <c r="E240" t="s">
        <v>173</v>
      </c>
      <c r="F240" s="20">
        <v>45880</v>
      </c>
    </row>
    <row r="241" spans="3:6" x14ac:dyDescent="0.25">
      <c r="C241" s="18" t="s">
        <v>431</v>
      </c>
      <c r="D241" s="7">
        <v>37.22</v>
      </c>
      <c r="E241" t="s">
        <v>173</v>
      </c>
      <c r="F241" s="20">
        <v>45880</v>
      </c>
    </row>
    <row r="242" spans="3:6" x14ac:dyDescent="0.25">
      <c r="C242" s="18" t="s">
        <v>432</v>
      </c>
      <c r="D242" s="7">
        <v>208.98</v>
      </c>
      <c r="E242" t="s">
        <v>173</v>
      </c>
      <c r="F242" s="20">
        <v>45880</v>
      </c>
    </row>
    <row r="243" spans="3:6" x14ac:dyDescent="0.25">
      <c r="C243" s="18" t="s">
        <v>433</v>
      </c>
      <c r="D243" s="7">
        <v>289</v>
      </c>
      <c r="E243" t="s">
        <v>173</v>
      </c>
      <c r="F243" s="20">
        <v>45882</v>
      </c>
    </row>
    <row r="244" spans="3:6" x14ac:dyDescent="0.25">
      <c r="C244" s="18" t="s">
        <v>434</v>
      </c>
      <c r="D244" s="7">
        <v>169</v>
      </c>
      <c r="E244" t="s">
        <v>173</v>
      </c>
      <c r="F244" s="20">
        <v>45882</v>
      </c>
    </row>
    <row r="245" spans="3:6" x14ac:dyDescent="0.25">
      <c r="C245" s="18" t="s">
        <v>435</v>
      </c>
      <c r="D245" s="7">
        <v>849</v>
      </c>
      <c r="E245" t="s">
        <v>173</v>
      </c>
      <c r="F245" s="20">
        <v>45882</v>
      </c>
    </row>
    <row r="246" spans="3:6" x14ac:dyDescent="0.25">
      <c r="C246" s="18" t="s">
        <v>436</v>
      </c>
      <c r="D246" s="7">
        <v>339</v>
      </c>
      <c r="E246" t="s">
        <v>173</v>
      </c>
      <c r="F246" s="20">
        <v>45882</v>
      </c>
    </row>
    <row r="247" spans="3:6" x14ac:dyDescent="0.25">
      <c r="C247" t="s">
        <v>437</v>
      </c>
      <c r="D247" s="7">
        <v>881.91</v>
      </c>
      <c r="E247" t="s">
        <v>438</v>
      </c>
      <c r="F247" s="9">
        <v>45879</v>
      </c>
    </row>
    <row r="248" spans="3:6" x14ac:dyDescent="0.25">
      <c r="C248" t="s">
        <v>439</v>
      </c>
      <c r="D248" s="7">
        <v>1464.94</v>
      </c>
      <c r="E248" t="s">
        <v>173</v>
      </c>
      <c r="F248" s="9">
        <v>45879</v>
      </c>
    </row>
    <row r="249" spans="3:6" x14ac:dyDescent="0.25">
      <c r="C249" t="s">
        <v>440</v>
      </c>
      <c r="D249" s="7">
        <v>785.56</v>
      </c>
      <c r="E249" t="s">
        <v>442</v>
      </c>
      <c r="F249" s="9">
        <v>45879</v>
      </c>
    </row>
    <row r="250" spans="3:6" x14ac:dyDescent="0.25">
      <c r="C250" t="s">
        <v>441</v>
      </c>
      <c r="D250" s="7">
        <v>1451.16</v>
      </c>
      <c r="E250" t="s">
        <v>443</v>
      </c>
      <c r="F250" s="9">
        <v>45879</v>
      </c>
    </row>
    <row r="251" spans="3:6" x14ac:dyDescent="0.25">
      <c r="D251" s="7"/>
      <c r="F251" s="9"/>
    </row>
    <row r="252" spans="3:6" x14ac:dyDescent="0.25">
      <c r="D252" s="7"/>
      <c r="F252" s="9"/>
    </row>
    <row r="253" spans="3:6" x14ac:dyDescent="0.25">
      <c r="D253" s="7"/>
      <c r="F253" s="9"/>
    </row>
    <row r="254" spans="3:6" x14ac:dyDescent="0.25">
      <c r="D254" s="7"/>
      <c r="F254" s="9"/>
    </row>
    <row r="255" spans="3:6" x14ac:dyDescent="0.25">
      <c r="D255" s="7"/>
      <c r="F255" s="9"/>
    </row>
    <row r="256" spans="3:6" x14ac:dyDescent="0.25">
      <c r="D256" s="7"/>
      <c r="F256" s="9"/>
    </row>
    <row r="257" spans="4:6" x14ac:dyDescent="0.25">
      <c r="D257" s="7"/>
      <c r="F257" s="9"/>
    </row>
    <row r="258" spans="4:6" x14ac:dyDescent="0.25">
      <c r="D258" s="7"/>
      <c r="F258" s="9"/>
    </row>
    <row r="259" spans="4:6" x14ac:dyDescent="0.25">
      <c r="D259" s="7"/>
      <c r="F259" s="9"/>
    </row>
    <row r="260" spans="4:6" x14ac:dyDescent="0.25">
      <c r="D260" s="7">
        <f>SUBTOTAL(109,Таблица4[Цена (руб)])</f>
        <v>3428211.0000000014</v>
      </c>
      <c r="F260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358</v>
      </c>
    </row>
    <row r="2" spans="2:4" x14ac:dyDescent="0.25">
      <c r="B2" t="s">
        <v>343</v>
      </c>
      <c r="C2" t="s">
        <v>350</v>
      </c>
      <c r="D2" t="s">
        <v>351</v>
      </c>
    </row>
    <row r="3" spans="2:4" x14ac:dyDescent="0.25">
      <c r="B3" t="s">
        <v>352</v>
      </c>
      <c r="C3">
        <v>138</v>
      </c>
      <c r="D3">
        <v>194</v>
      </c>
    </row>
    <row r="4" spans="2:4" x14ac:dyDescent="0.25">
      <c r="B4" t="s">
        <v>355</v>
      </c>
      <c r="C4">
        <v>133</v>
      </c>
      <c r="D4">
        <v>226</v>
      </c>
    </row>
    <row r="5" spans="2:4" x14ac:dyDescent="0.25">
      <c r="B5" t="s">
        <v>356</v>
      </c>
      <c r="C5">
        <v>65</v>
      </c>
      <c r="D5">
        <v>92</v>
      </c>
    </row>
    <row r="6" spans="2:4" x14ac:dyDescent="0.25">
      <c r="B6" t="s">
        <v>353</v>
      </c>
      <c r="C6">
        <v>132</v>
      </c>
    </row>
    <row r="7" spans="2:4" x14ac:dyDescent="0.25">
      <c r="B7" t="s">
        <v>354</v>
      </c>
      <c r="C7">
        <v>60</v>
      </c>
    </row>
    <row r="8" spans="2:4" x14ac:dyDescent="0.25">
      <c r="B8" s="11" t="s">
        <v>357</v>
      </c>
      <c r="C8" s="11">
        <f>SUM(C3:C7)</f>
        <v>528</v>
      </c>
      <c r="D8" s="11">
        <f>SUM(D3:D5)</f>
        <v>512</v>
      </c>
    </row>
    <row r="9" spans="2:4" x14ac:dyDescent="0.25">
      <c r="B9" t="s">
        <v>359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2" sqref="F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24" sqref="B24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6" customWidth="1"/>
    <col min="6" max="6" width="6.85546875" customWidth="1"/>
    <col min="7" max="7" width="43" customWidth="1"/>
    <col min="8" max="8" width="24.5703125" customWidth="1"/>
    <col min="9" max="9" width="62.14062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/>
      <c r="B4" t="s">
        <v>345</v>
      </c>
      <c r="C4" s="23">
        <v>160</v>
      </c>
      <c r="D4" s="29" t="s">
        <v>349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100</v>
      </c>
      <c r="D5" t="s">
        <v>393</v>
      </c>
      <c r="G5" t="s">
        <v>346</v>
      </c>
      <c r="H5" s="27">
        <v>150</v>
      </c>
    </row>
    <row r="6" spans="1:11" x14ac:dyDescent="0.25">
      <c r="B6" t="s">
        <v>347</v>
      </c>
      <c r="C6" s="27">
        <v>50</v>
      </c>
      <c r="D6" t="s">
        <v>394</v>
      </c>
      <c r="G6" t="s">
        <v>347</v>
      </c>
      <c r="H6" s="27">
        <v>60</v>
      </c>
    </row>
    <row r="7" spans="1:11" x14ac:dyDescent="0.25">
      <c r="B7" t="s">
        <v>348</v>
      </c>
      <c r="C7" s="28">
        <v>15</v>
      </c>
      <c r="D7" t="s">
        <v>400</v>
      </c>
      <c r="G7" t="s">
        <v>348</v>
      </c>
      <c r="H7" s="28">
        <v>20</v>
      </c>
      <c r="I7" s="29" t="s">
        <v>401</v>
      </c>
    </row>
    <row r="8" spans="1:11" x14ac:dyDescent="0.25">
      <c r="B8" t="s">
        <v>398</v>
      </c>
      <c r="C8" s="36">
        <f>C9-250</f>
        <v>2765</v>
      </c>
      <c r="D8" t="s">
        <v>396</v>
      </c>
      <c r="G8" t="s">
        <v>395</v>
      </c>
      <c r="H8" s="23">
        <f>2550+H5+H6+H7</f>
        <v>2780</v>
      </c>
      <c r="I8" t="s">
        <v>402</v>
      </c>
    </row>
    <row r="9" spans="1:11" x14ac:dyDescent="0.25">
      <c r="B9" t="s">
        <v>397</v>
      </c>
      <c r="C9" s="24">
        <f>C5+C6+C7+850+1500+500</f>
        <v>3015</v>
      </c>
      <c r="G9" t="s">
        <v>397</v>
      </c>
      <c r="H9" s="24">
        <f>H8+250</f>
        <v>3030</v>
      </c>
      <c r="I9" t="s">
        <v>403</v>
      </c>
      <c r="K9" s="23"/>
    </row>
    <row r="10" spans="1:11" x14ac:dyDescent="0.25">
      <c r="H10" s="24"/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D13" t="s">
        <v>405</v>
      </c>
      <c r="F13" s="23"/>
      <c r="G13" t="s">
        <v>404</v>
      </c>
      <c r="H13" s="24">
        <f>850+H5+H6+H7</f>
        <v>1080</v>
      </c>
      <c r="I13" t="s">
        <v>399</v>
      </c>
      <c r="K13" s="23"/>
    </row>
    <row r="14" spans="1:11" x14ac:dyDescent="0.25">
      <c r="F14" s="23"/>
      <c r="K14" s="23"/>
    </row>
    <row r="15" spans="1:11" x14ac:dyDescent="0.25">
      <c r="F15" s="30"/>
      <c r="K15" s="23"/>
    </row>
    <row r="16" spans="1:11" x14ac:dyDescent="0.25">
      <c r="F16" s="23"/>
    </row>
    <row r="17" spans="2:12" x14ac:dyDescent="0.25">
      <c r="F17" s="23"/>
    </row>
    <row r="18" spans="2:12" x14ac:dyDescent="0.25">
      <c r="F18" s="23"/>
    </row>
    <row r="19" spans="2:12" x14ac:dyDescent="0.25">
      <c r="F19" s="23"/>
      <c r="K19" s="33"/>
      <c r="L19" s="34"/>
    </row>
    <row r="20" spans="2:12" x14ac:dyDescent="0.25">
      <c r="F20" s="23"/>
      <c r="K20" s="22"/>
    </row>
    <row r="21" spans="2:12" x14ac:dyDescent="0.25"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Расчёт колличества бетона </vt:lpstr>
      <vt:lpstr>Покупки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2025-08-16T17:58:35Z</dcterms:modified>
</cp:coreProperties>
</file>