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home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Материалы" sheetId="3" r:id="rId3"/>
    <sheet name="Расчёт арматуры" sheetId="9" r:id="rId4"/>
    <sheet name="Оси" sheetId="8" r:id="rId5"/>
    <sheet name="Высоты" sheetId="7" r:id="rId6"/>
  </sheets>
  <calcPr calcId="162913"/>
</workbook>
</file>

<file path=xl/calcChain.xml><?xml version="1.0" encoding="utf-8"?>
<calcChain xmlns="http://schemas.openxmlformats.org/spreadsheetml/2006/main">
  <c r="C8" i="7" l="1"/>
  <c r="C9" i="7" s="1"/>
  <c r="D8" i="9" l="1"/>
  <c r="D9" i="9" s="1"/>
  <c r="C8" i="9"/>
  <c r="C9" i="9" s="1"/>
  <c r="H9" i="7" l="1"/>
  <c r="F22" i="8" l="1"/>
  <c r="B22" i="8"/>
  <c r="B10" i="8"/>
  <c r="F10" i="8"/>
  <c r="D215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<sst xmlns="http://schemas.openxmlformats.org/spreadsheetml/2006/main" count="546" uniqueCount="393">
  <si>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</si>
  <si>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</si>
  <si>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</si>
  <si>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</si>
  <si>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</si>
  <si>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</si>
  <si>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</si>
  <si>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</si>
  <si>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</si>
  <si>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</si>
  <si>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</si>
  <si>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</si>
  <si>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</si>
  <si>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</si>
  <si>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</si>
  <si>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</si>
  <si>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</si>
  <si>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</si>
  <si>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</si>
  <si>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</si>
  <si>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</si>
  <si>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</si>
  <si>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</si>
  <si>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</si>
  <si>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</si>
  <si>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</si>
  <si>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</si>
  <si>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</si>
  <si>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</si>
  <si>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</si>
  <si>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</si>
  <si>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</si>
  <si>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</si>
  <si>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</si>
  <si>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</si>
  <si>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</si>
  <si>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</si>
  <si>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</si>
  <si>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</si>
  <si>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</si>
  <si>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</si>
  <si>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</si>
  <si>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</si>
  <si>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</si>
  <si>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</si>
  <si>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</si>
  <si>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</si>
  <si>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</si>
  <si>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</si>
  <si>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</si>
  <si>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</si>
  <si>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</si>
  <si>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</si>
  <si>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</si>
  <si>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</si>
  <si>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</si>
  <si>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</si>
  <si>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</si>
  <si>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</si>
  <si>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</si>
  <si>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</si>
  <si>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</si>
  <si>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</si>
  <si>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</si>
  <si>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</si>
  <si>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</si>
  <si>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</si>
  <si>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</si>
  <si>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</si>
  <si>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</si>
  <si>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</si>
  <si>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</si>
  <si>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</si>
  <si>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</si>
  <si>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</si>
  <si>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</si>
  <si>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</si>
  <si>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</si>
  <si>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</si>
  <si>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</si>
  <si>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</si>
  <si>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</si>
  <si>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</si>
  <si>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</si>
  <si>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</si>
  <si>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</si>
  <si>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</si>
  <si>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</si>
  <si>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</si>
  <si>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</si>
  <si>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</si>
  <si>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</si>
  <si>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</si>
  <si>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</si>
  <si>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</si>
  <si>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</si>
  <si>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</si>
  <si>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</si>
  <si>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</si>
  <si>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</si>
  <si>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</si>
  <si>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</si>
  <si>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</si>
  <si>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</si>
  <si>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</si>
  <si>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</si>
  <si>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</si>
  <si>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</si>
  <si>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</si>
  <si>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</si>
  <si>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</si>
  <si>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</si>
  <si>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</si>
  <si>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</si>
  <si>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</si>
  <si>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</si>
  <si>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</si>
  <si>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</si>
  <si>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</si>
  <si>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</si>
  <si>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</si>
  <si>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</si>
  <si>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</si>
  <si>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</si>
  <si>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</si>
  <si>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</si>
  <si>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</si>
  <si>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</si>
  <si>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</si>
  <si>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</si>
  <si>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</si>
  <si>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</si>
  <si>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</si>
  <si>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</si>
  <si>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</si>
  <si>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</si>
  <si>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</si>
  <si>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</si>
  <si>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</si>
  <si>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</si>
  <si>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</si>
  <si>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</si>
  <si>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</si>
  <si>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</si>
  <si>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</si>
  <si>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</si>
  <si>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</si>
  <si>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</si>
  <si>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</si>
  <si>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</si>
  <si>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</si>
  <si>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</si>
  <si>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</si>
  <si>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</si>
  <si>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</si>
  <si>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</si>
  <si>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</si>
  <si>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</si>
  <si>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</si>
  <si>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</si>
  <si>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</si>
  <si>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</si>
  <si>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</si>
  <si>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</si>
  <si>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</si>
  <si>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</si>
  <si>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</si>
  <si>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</si>
  <si>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</si>
  <si>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</si>
  <si>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</si>
  <si>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</si>
  <si>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</si>
  <si>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</si>
  <si>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</si>
  <si>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</si>
  <si>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</si>
  <si>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</si>
  <si>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</si>
  <si>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</si>
  <si>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</si>
  <si>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</si>
  <si>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</si>
  <si>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</si>
  <si>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</si>
  <si>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</si>
  <si>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</si>
  <si>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</si>
  <si>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</si>
  <si>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</si>
  <si>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</si>
  <si>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</si>
  <si>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</si>
  <si>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</si>
  <si>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</si>
  <si>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</si>
  <si>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</si>
  <si>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</si>
  <si>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</si>
  <si>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</si>
  <si>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</si>
  <si>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</si>
  <si>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</si>
  <si>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</si>
  <si>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</si>
  <si>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</si>
  <si>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</si>
  <si>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</si>
  <si>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</si>
  <si>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</si>
  <si>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</si>
  <si>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</si>
  <si>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</si>
  <si>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</si>
  <si>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</si>
  <si>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</si>
  <si>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</si>
  <si>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</si>
  <si>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</si>
  <si>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</si>
  <si>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</si>
  <si>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</si>
  <si>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</si>
  <si>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</si>
  <si>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</si>
  <si>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</si>
  <si>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</si>
  <si>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</si>
  <si>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</si>
  <si>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</si>
  <si>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</si>
  <si>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</si>
  <si>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</si>
  <si>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</si>
  <si>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</si>
  <si>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</si>
  <si>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</si>
  <si>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</si>
  <si>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</si>
  <si>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</si>
  <si>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</si>
  <si>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</si>
  <si>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</si>
  <si>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</si>
  <si>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</si>
  <si>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</si>
  <si>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</si>
  <si>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</si>
  <si>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</si>
  <si>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</si>
  <si>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</si>
  <si>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</si>
  <si>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</si>
  <si>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</si>
  <si>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</si>
  <si>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</si>
  <si>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</si>
  <si>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</si>
  <si>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</si>
  <si>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</si>
  <si>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</si>
  <si>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</si>
  <si>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</si>
  <si>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</si>
  <si>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</si>
  <si>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</si>
  <si>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</si>
  <si>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</si>
  <si>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</si>
  <si>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</si>
  <si>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</si>
  <si>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</si>
  <si>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</si>
  <si>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</si>
  <si>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</si>
  <si>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</si>
  <si>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</si>
  <si>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</si>
  <si>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</si>
  <si>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</si>
  <si>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</si>
  <si>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</si>
  <si>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</si>
  <si>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</si>
  <si>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</si>
  <si>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</si>
  <si>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</si>
  <si>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</si>
  <si>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</si>
  <si>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</si>
  <si>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</si>
  <si>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</si>
  <si>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</si>
  <si>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</si>
  <si>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</si>
  <si>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</si>
  <si>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</si>
  <si>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</si>
  <si>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</si>
  <si>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</si>
  <si>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</si>
  <si>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</si>
  <si>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</si>
  <si>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</si>
  <si>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</si>
  <si>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</si>
  <si>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</si>
  <si>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</si>
  <si>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</si>
  <si>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</si>
  <si>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</si>
  <si>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</si>
  <si>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</si>
  <si>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</si>
  <si>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</si>
  <si>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</si>
  <si>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</si>
  <si>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</si>
  <si>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</si>
  <si>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</si>
  <si>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</si>
  <si>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</si>
  <si>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</si>
  <si>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</si>
  <si>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</si>
  <si>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</si>
  <si>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</si>
  <si>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</si>
  <si>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</si>
  <si>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</si>
  <si>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</si>
  <si>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</si>
  <si>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</si>
  <si>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</si>
  <si>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</si>
  <si>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</si>
  <si>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</si>
  <si>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</si>
  <si>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</si>
  <si>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</si>
  <si>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</si>
  <si>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</si>
  <si>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</si>
  <si>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</si>
  <si>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</si>
  <si>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</si>
  <si>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</si>
  <si>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</si>
  <si>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</si>
  <si>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блок на жб плите. 2800 + 230 = 3030 - полная высота</t>
  </si>
  <si>
    <t>0 - отметка. Уровень чистового пола</t>
  </si>
  <si>
    <t>0 - отметка. Верхний уровень жб плиты</t>
  </si>
  <si>
    <t xml:space="preserve">блок на жб плите. </t>
  </si>
  <si>
    <t>2800 + 230 = 3030 - полная высота</t>
  </si>
  <si>
    <t>Стена + мп1/мп2 (от проектного нуля)</t>
  </si>
  <si>
    <t>Полная высота стены (газобетон)</t>
  </si>
  <si>
    <t>Стена + мп1/мп2 (от проектного нуля - плита)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</si>
  <si>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</si>
  <si>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</si>
  <si>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</si>
  <si>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</si>
  <si>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</si>
  <si>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</si>
  <si>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</si>
  <si>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</si>
  <si>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</si>
  <si>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</si>
  <si>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</si>
  <si>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</si>
  <si>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</si>
  <si>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</si>
  <si>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</si>
  <si>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</si>
  <si>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</si>
  <si>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</si>
  <si>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</si>
  <si>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</si>
  <si>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</si>
  <si>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</si>
  <si>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</si>
  <si>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100х200 мм</t>
  </si>
  <si>
    <t>балки перекрытия</t>
  </si>
  <si>
    <t>Ткань наждачная лист 280*230 P40 DORN</t>
  </si>
  <si>
    <t>Муфта канализационная соединительная d110мм РТП</t>
  </si>
  <si>
    <t> Перчатки нейлон с нитриловым обливом, 9/L, сер, Экстра</t>
  </si>
  <si>
    <t> Колено канализационное d110мм угол 45°</t>
  </si>
  <si>
    <t>Колено канализационное d110мм угол 67° РТП</t>
  </si>
  <si>
    <t>Колесо для тачки + перфолента</t>
  </si>
  <si>
    <t xml:space="preserve">Наколенники </t>
  </si>
  <si>
    <t>Рубанок для газобетона 400х110мм СИБИН</t>
  </si>
  <si>
    <t>Проволока вязальная ф 1.2 мм 5 кг</t>
  </si>
  <si>
    <t>карандаш строительный  - 30 р.шт - 3 шт</t>
  </si>
  <si>
    <t>16 мешков клея для газобетона kleister + доставка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</si>
</sst>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#,##0.00\ &quot;р.&quot;"/>
  </numFmts>
  <fonts count="1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2"/>
      <color rgb="FF21282B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  <xf numFmtId="0" fontId="16" fillId="0" borderId="0" xfId="0" applyFont="1"/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B5:F215" totalsRowCount="1">
  <autoFilter ref="B5:F214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8" name="Таблица149" displayName="Таблица149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15"/>
  <sheetViews>
    <sheetView tabSelected="1" topLeftCell="A190" workbookViewId="0">
      <selection activeCell="F207" sqref="F207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367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368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369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370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371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373</v>
      </c>
      <c r="D191" s="7">
        <v>9475</v>
      </c>
      <c r="E191" t="s">
        <v>372</v>
      </c>
      <c r="F191" s="9">
        <v>45751</v>
      </c>
    </row>
    <row r="192" spans="2:6" x14ac:dyDescent="0.25">
      <c r="B192">
        <v>188</v>
      </c>
      <c r="C192" t="s">
        <v>374</v>
      </c>
      <c r="D192" s="7">
        <v>3000</v>
      </c>
      <c r="E192" t="s">
        <v>375</v>
      </c>
      <c r="F192" s="9">
        <v>45752</v>
      </c>
    </row>
    <row r="193" spans="2:6" x14ac:dyDescent="0.25">
      <c r="B193">
        <v>189</v>
      </c>
      <c r="C193" s="18" t="s">
        <v>376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377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378</v>
      </c>
      <c r="D195" s="7">
        <v>1000</v>
      </c>
      <c r="E195" t="s">
        <v>379</v>
      </c>
      <c r="F195" s="9">
        <v>45746</v>
      </c>
    </row>
    <row r="196" spans="2:6" x14ac:dyDescent="0.25">
      <c r="B196">
        <v>192</v>
      </c>
      <c r="C196" s="18" t="s">
        <v>382</v>
      </c>
      <c r="D196" s="7">
        <v>57.54</v>
      </c>
      <c r="E196" t="s">
        <v>173</v>
      </c>
      <c r="F196" s="9">
        <v>45769</v>
      </c>
    </row>
    <row r="197" spans="2:6" x14ac:dyDescent="0.25">
      <c r="B197">
        <v>193</v>
      </c>
      <c r="C197" s="18" t="s">
        <v>383</v>
      </c>
      <c r="D197" s="7">
        <v>67.290000000000006</v>
      </c>
      <c r="E197" t="s">
        <v>173</v>
      </c>
      <c r="F197" s="9">
        <v>45769</v>
      </c>
    </row>
    <row r="198" spans="2:6" x14ac:dyDescent="0.25">
      <c r="B198">
        <v>194</v>
      </c>
      <c r="C198" s="18" t="s">
        <v>384</v>
      </c>
      <c r="D198" s="7">
        <v>67.290000000000006</v>
      </c>
      <c r="E198" t="s">
        <v>173</v>
      </c>
      <c r="F198" s="9">
        <v>45769</v>
      </c>
    </row>
    <row r="199" spans="2:6" x14ac:dyDescent="0.25">
      <c r="B199">
        <v>195</v>
      </c>
      <c r="C199" s="18" t="s">
        <v>385</v>
      </c>
      <c r="D199" s="7">
        <v>86.79</v>
      </c>
      <c r="E199" t="s">
        <v>173</v>
      </c>
      <c r="F199" s="9">
        <v>45769</v>
      </c>
    </row>
    <row r="200" spans="2:6" x14ac:dyDescent="0.25">
      <c r="B200">
        <v>196</v>
      </c>
      <c r="C200" s="18" t="s">
        <v>386</v>
      </c>
      <c r="D200" s="7">
        <v>193.1</v>
      </c>
      <c r="E200" t="s">
        <v>292</v>
      </c>
      <c r="F200" s="9">
        <v>45769</v>
      </c>
    </row>
    <row r="201" spans="2:6" x14ac:dyDescent="0.25">
      <c r="B201">
        <v>197</v>
      </c>
      <c r="C201" t="s">
        <v>387</v>
      </c>
      <c r="D201" s="7">
        <v>1064</v>
      </c>
      <c r="E201" t="s">
        <v>173</v>
      </c>
      <c r="F201" s="9">
        <v>45773</v>
      </c>
    </row>
    <row r="202" spans="2:6" x14ac:dyDescent="0.25">
      <c r="B202">
        <v>198</v>
      </c>
      <c r="C202" t="s">
        <v>388</v>
      </c>
      <c r="D202" s="7">
        <v>445</v>
      </c>
      <c r="E202" t="s">
        <v>126</v>
      </c>
      <c r="F202" s="9">
        <v>45779</v>
      </c>
    </row>
    <row r="203" spans="2:6" x14ac:dyDescent="0.25">
      <c r="B203">
        <v>199</v>
      </c>
      <c r="C203" s="18" t="s">
        <v>389</v>
      </c>
      <c r="D203" s="7">
        <v>1590</v>
      </c>
      <c r="E203" t="s">
        <v>173</v>
      </c>
      <c r="F203" s="9">
        <v>45779</v>
      </c>
    </row>
    <row r="204" spans="2:6" ht="17.25" x14ac:dyDescent="0.3">
      <c r="B204">
        <v>200</v>
      </c>
      <c r="C204" s="37" t="s">
        <v>390</v>
      </c>
      <c r="D204" s="7">
        <v>1078</v>
      </c>
      <c r="E204" t="s">
        <v>372</v>
      </c>
      <c r="F204" s="9">
        <v>45782</v>
      </c>
    </row>
    <row r="205" spans="2:6" x14ac:dyDescent="0.25">
      <c r="B205">
        <v>201</v>
      </c>
      <c r="C205" t="s">
        <v>391</v>
      </c>
      <c r="D205" s="7">
        <v>90</v>
      </c>
      <c r="E205" t="s">
        <v>372</v>
      </c>
      <c r="F205" s="9">
        <v>45782</v>
      </c>
    </row>
    <row r="206" spans="2:6" x14ac:dyDescent="0.25">
      <c r="B206">
        <v>202</v>
      </c>
      <c r="C206" t="s">
        <v>392</v>
      </c>
      <c r="D206" s="7">
        <v>6941</v>
      </c>
      <c r="E206" t="s">
        <v>173</v>
      </c>
      <c r="F206" s="9">
        <v>45788</v>
      </c>
    </row>
    <row r="207" spans="2:6" x14ac:dyDescent="0.25">
      <c r="D207" s="7"/>
      <c r="F207" s="9"/>
    </row>
    <row r="208" spans="2:6" x14ac:dyDescent="0.25">
      <c r="D208" s="7"/>
      <c r="F208" s="9"/>
    </row>
    <row r="209" spans="4:6" x14ac:dyDescent="0.25">
      <c r="D209" s="7"/>
      <c r="F209" s="9"/>
    </row>
    <row r="210" spans="4:6" x14ac:dyDescent="0.25">
      <c r="D210" s="7"/>
      <c r="F210" s="9"/>
    </row>
    <row r="211" spans="4:6" x14ac:dyDescent="0.25">
      <c r="D211" s="7"/>
      <c r="F211" s="9"/>
    </row>
    <row r="212" spans="4:6" x14ac:dyDescent="0.25">
      <c r="D212" s="7"/>
      <c r="F212" s="9"/>
    </row>
    <row r="213" spans="4:6" x14ac:dyDescent="0.25">
      <c r="D213" s="7"/>
      <c r="F213" s="9"/>
    </row>
    <row r="214" spans="4:6" x14ac:dyDescent="0.25">
      <c r="D214" s="7"/>
      <c r="F214" s="9"/>
    </row>
    <row r="215" spans="4:6" x14ac:dyDescent="0.25">
      <c r="D215" s="7">
        <f>SUBTOTAL(109,Таблица4[Цена (руб)])</f>
        <v>3320636.8900000006</v>
      </c>
      <c r="F215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365</v>
      </c>
    </row>
    <row r="2" spans="2:4" x14ac:dyDescent="0.25">
      <c r="B2" t="s">
        <v>343</v>
      </c>
      <c r="C2" t="s">
        <v>357</v>
      </c>
      <c r="D2" t="s">
        <v>358</v>
      </c>
    </row>
    <row r="3" spans="2:4" x14ac:dyDescent="0.25">
      <c r="B3" t="s">
        <v>359</v>
      </c>
      <c r="C3">
        <v>138</v>
      </c>
      <c r="D3">
        <v>194</v>
      </c>
    </row>
    <row r="4" spans="2:4" x14ac:dyDescent="0.25">
      <c r="B4" t="s">
        <v>362</v>
      </c>
      <c r="C4">
        <v>133</v>
      </c>
      <c r="D4">
        <v>226</v>
      </c>
    </row>
    <row r="5" spans="2:4" x14ac:dyDescent="0.25">
      <c r="B5" t="s">
        <v>363</v>
      </c>
      <c r="C5">
        <v>65</v>
      </c>
      <c r="D5">
        <v>92</v>
      </c>
    </row>
    <row r="6" spans="2:4" x14ac:dyDescent="0.25">
      <c r="B6" t="s">
        <v>360</v>
      </c>
      <c r="C6">
        <v>132</v>
      </c>
    </row>
    <row r="7" spans="2:4" x14ac:dyDescent="0.25">
      <c r="B7" t="s">
        <v>361</v>
      </c>
      <c r="C7">
        <v>60</v>
      </c>
    </row>
    <row r="8" spans="2:4" x14ac:dyDescent="0.25">
      <c r="B8" s="11" t="s">
        <v>364</v>
      </c>
      <c r="C8" s="11">
        <f>SUM(C3:C7)</f>
        <v>528</v>
      </c>
      <c r="D8" s="11">
        <f>SUM(D3:D5)</f>
        <v>512</v>
      </c>
    </row>
    <row r="9" spans="2:4" x14ac:dyDescent="0.25">
      <c r="B9" t="s">
        <v>366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2" sqref="F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D22" sqref="D22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0.42578125" customWidth="1"/>
    <col min="6" max="6" width="6.85546875" customWidth="1"/>
    <col min="7" max="7" width="35" customWidth="1"/>
    <col min="8" max="8" width="24.5703125" customWidth="1"/>
    <col min="9" max="9" width="48.710937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 t="s">
        <v>342</v>
      </c>
      <c r="B4" t="s">
        <v>345</v>
      </c>
      <c r="C4" s="23">
        <v>160</v>
      </c>
      <c r="D4" s="29" t="s">
        <v>351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150</v>
      </c>
      <c r="G5" t="s">
        <v>346</v>
      </c>
      <c r="H5" s="27">
        <v>150</v>
      </c>
    </row>
    <row r="6" spans="1:11" x14ac:dyDescent="0.25">
      <c r="B6" t="s">
        <v>347</v>
      </c>
      <c r="C6" s="27">
        <v>60</v>
      </c>
      <c r="G6" t="s">
        <v>347</v>
      </c>
      <c r="H6" s="27">
        <v>60</v>
      </c>
    </row>
    <row r="7" spans="1:11" x14ac:dyDescent="0.25">
      <c r="B7" t="s">
        <v>348</v>
      </c>
      <c r="C7" s="28">
        <v>20</v>
      </c>
      <c r="D7" t="s">
        <v>353</v>
      </c>
      <c r="G7" t="s">
        <v>348</v>
      </c>
      <c r="H7" s="28">
        <v>20</v>
      </c>
      <c r="I7" s="29" t="s">
        <v>350</v>
      </c>
    </row>
    <row r="8" spans="1:11" x14ac:dyDescent="0.25">
      <c r="B8" t="s">
        <v>356</v>
      </c>
      <c r="C8" s="36">
        <f>C5+C6+C7+2800</f>
        <v>3030</v>
      </c>
      <c r="D8" t="s">
        <v>352</v>
      </c>
      <c r="G8" t="s">
        <v>354</v>
      </c>
      <c r="H8" s="23">
        <v>2800</v>
      </c>
    </row>
    <row r="9" spans="1:11" x14ac:dyDescent="0.25">
      <c r="B9" t="s">
        <v>381</v>
      </c>
      <c r="C9" s="23">
        <f>200+C8</f>
        <v>3230</v>
      </c>
      <c r="D9" t="s">
        <v>380</v>
      </c>
      <c r="G9" t="s">
        <v>355</v>
      </c>
      <c r="H9" s="24">
        <f>SUM(H5:H8)</f>
        <v>3030</v>
      </c>
      <c r="I9" t="s">
        <v>349</v>
      </c>
      <c r="K9" s="23"/>
    </row>
    <row r="10" spans="1:11" x14ac:dyDescent="0.25"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F13" s="23"/>
      <c r="K13" s="23"/>
    </row>
    <row r="14" spans="1:11" x14ac:dyDescent="0.25">
      <c r="B14" s="11"/>
      <c r="C14" s="23"/>
      <c r="F14" s="23"/>
      <c r="K14" s="23"/>
    </row>
    <row r="15" spans="1:11" x14ac:dyDescent="0.25">
      <c r="B15" s="11"/>
      <c r="C15" s="24"/>
      <c r="D15" s="24"/>
      <c r="F15" s="30"/>
      <c r="K15" s="23"/>
    </row>
    <row r="16" spans="1:11" x14ac:dyDescent="0.25">
      <c r="C16" s="23"/>
      <c r="D16" s="23"/>
      <c r="F16" s="23"/>
    </row>
    <row r="17" spans="2:12" x14ac:dyDescent="0.25">
      <c r="C17" s="23"/>
      <c r="D17" s="23"/>
      <c r="F17" s="23"/>
    </row>
    <row r="18" spans="2:12" x14ac:dyDescent="0.25">
      <c r="C18" s="23"/>
      <c r="D18" s="23"/>
      <c r="F18" s="23"/>
    </row>
    <row r="19" spans="2:12" x14ac:dyDescent="0.25">
      <c r="C19" s="23"/>
      <c r="D19" s="23"/>
      <c r="F19" s="23"/>
      <c r="K19" s="33"/>
      <c r="L19" s="34"/>
    </row>
    <row r="20" spans="2:12" x14ac:dyDescent="0.25">
      <c r="B20" s="11"/>
      <c r="C20" s="24"/>
      <c r="D20" s="23"/>
      <c r="F20" s="23"/>
      <c r="K20" s="22"/>
    </row>
    <row r="21" spans="2:12" x14ac:dyDescent="0.25">
      <c r="B21" s="21"/>
      <c r="C21" s="23"/>
      <c r="D21" s="23"/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Расчёт колличества бетона </vt:lpstr>
      <vt:lpstr>Покупки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Пользователь Windows</cp:lastModifiedBy>
  <dcterms:created xsi:type="dcterms:W3CDTF">2024-02-26T07:15:52Z</dcterms:created>
  <dcterms:modified xsi:type="dcterms:W3CDTF">2025-05-13T11:25:57Z</dcterms:modified>
</cp:coreProperties>
</file>