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uilding\6-131\"/>
    </mc:Choice>
  </mc:AlternateContent>
  <bookViews>
    <workbookView xWindow="0" yWindow="0" windowWidth="25320" windowHeight="8145" activeTab="2"/>
  </bookViews>
  <sheets>
    <sheet name="Сыпучка" sheetId="1" r:id="rId1"/>
    <sheet name="Расчёт колличества бетона " sheetId="2" r:id="rId2"/>
    <sheet name="Покупки" sheetId="6" r:id="rId3"/>
    <sheet name="Материалы" sheetId="3" r:id="rId4"/>
  </sheets>
  <calcPr calcId="152511"/>
</workbook>
</file>

<file path=xl/calcChain.xml><?xml version="1.0" encoding="utf-8"?>
<calcChain xmlns="http://schemas.openxmlformats.org/spreadsheetml/2006/main">
  <c r="I9" i="2" l="1"/>
  <c r="H9" i="2"/>
  <c r="G9" i="2"/>
  <c r="F9" i="2"/>
  <c r="E9" i="2"/>
  <c r="D9" i="2"/>
  <c r="C9" i="2"/>
  <c r="E5" i="3" l="1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 l="1"/>
</calcChain>
</file>

<file path=xl/sharedStrings.xml><?xml version="1.0" encoding="utf-8"?>
<sst xmlns="http://schemas.openxmlformats.org/spreadsheetml/2006/main" count="263" uniqueCount="220">
  <si>
    <t>№ п/п</t>
  </si>
  <si>
    <t>Поставщик (адрес, телефон)</t>
  </si>
  <si>
    <t>цена</t>
  </si>
  <si>
    <t>примечание</t>
  </si>
  <si>
    <t>https://39pesok.ru/</t>
  </si>
  <si>
    <t>ИП Иванов Евгений Игоревич
ИНН: 390706194000
Телефоны:
+7 (4012) 400-422
+7 (952) 797 11-13</t>
  </si>
  <si>
    <t>https://karier-kaliningrad.ru/contacts</t>
  </si>
  <si>
    <t>Группа компаний "АБ" 8911 465-8888 8(4012) 390-111 ПН-ВС. Большой окружной проезд 6.</t>
  </si>
  <si>
    <t>Песок</t>
  </si>
  <si>
    <t>525 руб/ тонна</t>
  </si>
  <si>
    <t>сайт</t>
  </si>
  <si>
    <t>песок не мытый, 10500 Р/ 20 тонн. До Солнечного.</t>
  </si>
  <si>
    <t>Pro Карьер Калининград и Калининградская область
Адрес: Калининград, улица Кирова, 1, этаж 4
ежедневно, 08:00–22:00 +7 (4012) 92-10-29
+7 (909) 790-71-12</t>
  </si>
  <si>
    <t>https://pro-karier.ru/contacts/</t>
  </si>
  <si>
    <t>песок на подсыпку. 8500 р/ 20 тонн. Полная машина 27-28 тонн/9700 р</t>
  </si>
  <si>
    <t>Карьер Рыбачий</t>
  </si>
  <si>
    <t>песчано-гравийный карьер
Калининградская область, г. Калининград, 2 км на юго-запад от п. Прибрежный
телефон карьера+7-4012-64-20-51</t>
  </si>
  <si>
    <t>Sypuchka39</t>
  </si>
  <si>
    <t>10000 руб/ 28 тонн. Можно камазами (меньше 20 тонн влазит), тогда дороже.</t>
  </si>
  <si>
    <t>Газобетонный блок 375 мм</t>
  </si>
  <si>
    <t>Тип</t>
  </si>
  <si>
    <t>Количество (М3/шт)</t>
  </si>
  <si>
    <t>Примечание</t>
  </si>
  <si>
    <t>Сумма</t>
  </si>
  <si>
    <t>Цена  (м3 или штук)</t>
  </si>
  <si>
    <t>Наружные стены. Данные взяты из проекта и сайта поставщика AeroBlock стеновой D500, 375х250х600</t>
  </si>
  <si>
    <r>
      <t>Внутренние стены. AeroBlock стеновой D500,</t>
    </r>
    <r>
      <rPr>
        <sz val="11"/>
        <color rgb="FFFF0000"/>
        <rFont val="Calibri"/>
        <family val="2"/>
        <charset val="204"/>
        <scheme val="minor"/>
      </rPr>
      <t xml:space="preserve"> 240х250х600</t>
    </r>
  </si>
  <si>
    <r>
      <t xml:space="preserve">Газобетонный блок </t>
    </r>
    <r>
      <rPr>
        <sz val="11"/>
        <color rgb="FFFF0000"/>
        <rFont val="Calibri"/>
        <family val="2"/>
        <charset val="204"/>
        <scheme val="minor"/>
      </rPr>
      <t>250</t>
    </r>
    <r>
      <rPr>
        <sz val="11"/>
        <color theme="1"/>
        <rFont val="Calibri"/>
        <family val="2"/>
        <charset val="204"/>
        <scheme val="minor"/>
      </rPr>
      <t xml:space="preserve"> мм</t>
    </r>
  </si>
  <si>
    <r>
      <t xml:space="preserve">Газобетонный блок </t>
    </r>
    <r>
      <rPr>
        <sz val="11"/>
        <color rgb="FFFF0000"/>
        <rFont val="Calibri"/>
        <family val="2"/>
        <charset val="204"/>
        <scheme val="minor"/>
      </rPr>
      <t>150</t>
    </r>
    <r>
      <rPr>
        <sz val="11"/>
        <color theme="1"/>
        <rFont val="Calibri"/>
        <family val="2"/>
        <charset val="204"/>
        <scheme val="minor"/>
      </rPr>
      <t xml:space="preserve"> мм</t>
    </r>
  </si>
  <si>
    <t>AeroBlock перегородочный D500, 150х250х600</t>
  </si>
  <si>
    <t>U - блоки 375 мм</t>
  </si>
  <si>
    <t xml:space="preserve">137 штук. </t>
  </si>
  <si>
    <r>
      <t xml:space="preserve">12 штук. U-блок </t>
    </r>
    <r>
      <rPr>
        <sz val="11"/>
        <color rgb="FFFF0000"/>
        <rFont val="Calibri"/>
        <family val="2"/>
        <charset val="204"/>
        <scheme val="minor"/>
      </rPr>
      <t>240</t>
    </r>
    <r>
      <rPr>
        <sz val="11"/>
        <color theme="1"/>
        <rFont val="Calibri"/>
        <family val="2"/>
        <charset val="204"/>
        <scheme val="minor"/>
      </rPr>
      <t>x250x600</t>
    </r>
  </si>
  <si>
    <r>
      <t xml:space="preserve">U - блоки </t>
    </r>
    <r>
      <rPr>
        <sz val="11"/>
        <color rgb="FFFF0000"/>
        <rFont val="Calibri"/>
        <family val="2"/>
        <charset val="204"/>
        <scheme val="minor"/>
      </rPr>
      <t>250</t>
    </r>
    <r>
      <rPr>
        <sz val="11"/>
        <color theme="1"/>
        <rFont val="Calibri"/>
        <family val="2"/>
        <charset val="204"/>
        <scheme val="minor"/>
      </rPr>
      <t xml:space="preserve"> мм</t>
    </r>
  </si>
  <si>
    <t>Итого:</t>
  </si>
  <si>
    <t>ЭППС 100мм</t>
  </si>
  <si>
    <t>м3 в проекте. Пока не пойму где используется. Бауцентр - 966 р/шт. Леруа - 880 р/шт.</t>
  </si>
  <si>
    <t>Арматура 12-А 500 С</t>
  </si>
  <si>
    <t>Бетонная смесь В20-В25</t>
  </si>
  <si>
    <t>Стоимость материалов (предварительная) на 26 февраля 2024 года.</t>
  </si>
  <si>
    <t>Брус 100х200</t>
  </si>
  <si>
    <t>Брус 150х150</t>
  </si>
  <si>
    <t>Доска 50х200</t>
  </si>
  <si>
    <t>Брус 50х150</t>
  </si>
  <si>
    <t>Брус 50х30</t>
  </si>
  <si>
    <t>Брус 50х50</t>
  </si>
  <si>
    <t>Доска 25х100</t>
  </si>
  <si>
    <t>Утеплитель 100 мм (стены) - 12.6 м3</t>
  </si>
  <si>
    <t>Утеплитель 200 мм (перекрытие) - 27 м3</t>
  </si>
  <si>
    <t>Металочерепица</t>
  </si>
  <si>
    <t>Арматура 10 мм</t>
  </si>
  <si>
    <t>Фиксатор арматуры</t>
  </si>
  <si>
    <t>https://www.glenar.ru/page/stoimost-i-sposoby-dostavki</t>
  </si>
  <si>
    <t>Цена (руб)</t>
  </si>
  <si>
    <t>Геотекстиль</t>
  </si>
  <si>
    <t>! внимание, контакты, возможно, неправильные.</t>
  </si>
  <si>
    <t>ЗАО агрофирма «Водстрой»</t>
  </si>
  <si>
    <t>+7 (40151) 3-32-64</t>
  </si>
  <si>
    <t>+7 (40151) 3-32-75</t>
  </si>
  <si>
    <t> Калининградская обл, Гурьевский район</t>
  </si>
  <si>
    <t>Грабли</t>
  </si>
  <si>
    <t xml:space="preserve">Наименование </t>
  </si>
  <si>
    <t>Земельный участок</t>
  </si>
  <si>
    <t xml:space="preserve">Арматура 12 мм </t>
  </si>
  <si>
    <t>на колья разметки периметра земельного участка и петна застройки дома</t>
  </si>
  <si>
    <t>Вынос границ земельного участка</t>
  </si>
  <si>
    <t>есть акт проведённых работ</t>
  </si>
  <si>
    <t>Проект одноэтажного дома</t>
  </si>
  <si>
    <t>6-131</t>
  </si>
  <si>
    <t>Грузовик песка</t>
  </si>
  <si>
    <t>оформление покупки земельного участка у нотариуса</t>
  </si>
  <si>
    <t>Стройка дома</t>
  </si>
  <si>
    <t>Договор с Росссети Янтарь на технологическое подключение</t>
  </si>
  <si>
    <t>ДОГОВОР № 1740/02/24</t>
  </si>
  <si>
    <t>25-28 тонн</t>
  </si>
  <si>
    <t>Невилир с треногой и линейкой</t>
  </si>
  <si>
    <t>Лазерный невилир</t>
  </si>
  <si>
    <t>Арматура стеклопластиковая 8 мм - 3 шт</t>
  </si>
  <si>
    <t>Для кольев (разметка фумента)</t>
  </si>
  <si>
    <t>Звёздочка 35 мм (6 упаковок - 300 шт)</t>
  </si>
  <si>
    <t>шнур полиамидный кручённый</t>
  </si>
  <si>
    <t>100 метров - для разметки фундамента</t>
  </si>
  <si>
    <t>Перчатки рабочие</t>
  </si>
  <si>
    <t>10 пар</t>
  </si>
  <si>
    <t>дата</t>
  </si>
  <si>
    <t>Ёмкость ПЭТ 215 литров - 1 шт</t>
  </si>
  <si>
    <t>бочка пластиковая, выписал на работе.</t>
  </si>
  <si>
    <t>Трубы прямоугольного сечения - 8 шт</t>
  </si>
  <si>
    <t>купил на 3 площадке</t>
  </si>
  <si>
    <t>Лазерный дальномер</t>
  </si>
  <si>
    <t>Лазерный дальномер MILESEEY, S2, 60 м</t>
  </si>
  <si>
    <t>10 тонн</t>
  </si>
  <si>
    <t>Гравий 20/40</t>
  </si>
  <si>
    <t>Бочка пластиковая 200 литров</t>
  </si>
  <si>
    <t>выписал на работе</t>
  </si>
  <si>
    <t>труба металическая 40х40 мм</t>
  </si>
  <si>
    <t>1,5м - 6 штук</t>
  </si>
  <si>
    <t>1 шт</t>
  </si>
  <si>
    <r>
      <t>Геотекстиль 200г/м</t>
    </r>
    <r>
      <rPr>
        <sz val="11"/>
        <color theme="1"/>
        <rFont val="Calibri"/>
        <family val="2"/>
        <charset val="204"/>
      </rPr>
      <t>² 3х10 м</t>
    </r>
  </si>
  <si>
    <t>1 шт. Бауентр</t>
  </si>
  <si>
    <r>
      <t>Геотекстиль 200г/м</t>
    </r>
    <r>
      <rPr>
        <sz val="11"/>
        <color theme="1"/>
        <rFont val="Calibri"/>
        <family val="2"/>
        <charset val="204"/>
      </rPr>
      <t>² 3х20 м</t>
    </r>
  </si>
  <si>
    <t>Доска 25х100х6000 - 24 500 р/м3</t>
  </si>
  <si>
    <t>Гвозди строительные 3х80 - 1 кг - 145 р</t>
  </si>
  <si>
    <t>Гвозди строительные 4х100 - 1 кг - 117 р</t>
  </si>
  <si>
    <t>2 кг</t>
  </si>
  <si>
    <t>шурупы 3,5х41</t>
  </si>
  <si>
    <t>шурупы 4,2х65</t>
  </si>
  <si>
    <t>вес</t>
  </si>
  <si>
    <t>2 шт</t>
  </si>
  <si>
    <t xml:space="preserve">доставка досок </t>
  </si>
  <si>
    <t>грузовое авто</t>
  </si>
  <si>
    <t>ведро, шурупы, плёнка</t>
  </si>
  <si>
    <t>Гвозди 4 кг + 2 сверла</t>
  </si>
  <si>
    <t>Строитель</t>
  </si>
  <si>
    <t>ОСБ 12 мм и 9 мм + доставка</t>
  </si>
  <si>
    <t>9мм - 690 р, 12мм - 940 р доставка 1500р с Поддубного</t>
  </si>
  <si>
    <t xml:space="preserve">садовая тачка + геотекстиль </t>
  </si>
  <si>
    <t>петли для ворот + замок накидной</t>
  </si>
  <si>
    <t>8 соток</t>
  </si>
  <si>
    <t>арматура 12мм + 8 мм</t>
  </si>
  <si>
    <t xml:space="preserve">Фиксаторы арматуры + проволока </t>
  </si>
  <si>
    <t>доставка арматуры</t>
  </si>
  <si>
    <t>услуги резки арматуры газом</t>
  </si>
  <si>
    <t>набор косаря</t>
  </si>
  <si>
    <t>веник</t>
  </si>
  <si>
    <t>петли</t>
  </si>
  <si>
    <t>крюк для завязки арматуры</t>
  </si>
  <si>
    <t>1 шт - Бауцентр</t>
  </si>
  <si>
    <t>мерлен</t>
  </si>
  <si>
    <t>диски для болгарки</t>
  </si>
  <si>
    <t>гвозди</t>
  </si>
  <si>
    <t>рукомойник</t>
  </si>
  <si>
    <t>(тд строитель)</t>
  </si>
  <si>
    <t>саморез по дереву</t>
  </si>
  <si>
    <t>2 пачки по 500 шт / 529.90 р/пачка (тд строитель)</t>
  </si>
  <si>
    <t>5 кг - 3.0х80мм</t>
  </si>
  <si>
    <t>7 шт (бауцентр) - 39р/шт</t>
  </si>
  <si>
    <t>2,52 м3 (ИП Лыков)</t>
  </si>
  <si>
    <t>брус 50х150х6000 - 24500 р/м3</t>
  </si>
  <si>
    <t>0,54 м3 (ИП Лыков)</t>
  </si>
  <si>
    <t>Александр от Алексея</t>
  </si>
  <si>
    <t>бензин Аи95</t>
  </si>
  <si>
    <t>ОСБ 9 мм + доставка (12 шт)</t>
  </si>
  <si>
    <t>670 р/1 осб, 1000 р доставка (Авито - Поддубное)</t>
  </si>
  <si>
    <t>шурупы 3,5х41 (1,74 кг)</t>
  </si>
  <si>
    <t>181 р/кг (Мерлен)</t>
  </si>
  <si>
    <t>Перчатки ХБ 10 пар</t>
  </si>
  <si>
    <t>Мерлен</t>
  </si>
  <si>
    <t>Гленар</t>
  </si>
  <si>
    <t>51 шт + 31 шт (12 метров) Гленар</t>
  </si>
  <si>
    <t>Алексей</t>
  </si>
  <si>
    <t>Доска 25х100х6000 - 23 500 р/м3</t>
  </si>
  <si>
    <t>1 куб (67 шт) ИП Лыков</t>
  </si>
  <si>
    <t>саморез по дереву 4,2х65 мм</t>
  </si>
  <si>
    <t>Гвозди оцинк. 4х120 мм</t>
  </si>
  <si>
    <t>3 кг (ок 990 шт) - Бауцентр</t>
  </si>
  <si>
    <t>3 кг (3 упаковки) - Бауцентр</t>
  </si>
  <si>
    <t xml:space="preserve"> б/у на Авито</t>
  </si>
  <si>
    <t>АлиЭкспресс</t>
  </si>
  <si>
    <t>10 литров (Сургут) - для безогенератора</t>
  </si>
  <si>
    <t>длина</t>
  </si>
  <si>
    <t>ширина</t>
  </si>
  <si>
    <t>высота</t>
  </si>
  <si>
    <t>Объём (м3)</t>
  </si>
  <si>
    <t>Южная сторона (м)</t>
  </si>
  <si>
    <t>Северная сторона (м)</t>
  </si>
  <si>
    <t>Восточная сторона (м)</t>
  </si>
  <si>
    <t>Западная сторона (м)</t>
  </si>
  <si>
    <t>внутр. Западная (м)</t>
  </si>
  <si>
    <t>внутр. Восточная (м)</t>
  </si>
  <si>
    <t>Итого (м3)</t>
  </si>
  <si>
    <t>закладные металлические гильзы в ленточный фундамент</t>
  </si>
  <si>
    <t>п. Люблино труба d=160 мм - 2 метра и труба 50х50</t>
  </si>
  <si>
    <t>Шуруповёрт ОАЗИС</t>
  </si>
  <si>
    <t>угольник алюминевый</t>
  </si>
  <si>
    <t>лом-гвоздедёр</t>
  </si>
  <si>
    <t>шнур разметочный -100 м</t>
  </si>
  <si>
    <t>маркеры -2 шт</t>
  </si>
  <si>
    <t>Гвозди</t>
  </si>
  <si>
    <t>скобы для сеплера</t>
  </si>
  <si>
    <t>бауцентр</t>
  </si>
  <si>
    <t>скотч</t>
  </si>
  <si>
    <t>плёнка полиэтиленовая тип150 (3х10)</t>
  </si>
  <si>
    <t>плёнка полиэтиленовая тип150 (2х20)</t>
  </si>
  <si>
    <t>лезвия для ножа концелярского - 18мм 10 шт</t>
  </si>
  <si>
    <t>Бензиновый генератор 3 квт + масло моторное 1 литр</t>
  </si>
  <si>
    <t>труба канализационная 110 - 1000 мм -1 шт</t>
  </si>
  <si>
    <t>труба канализационная 110 - 500 мм -1 шт</t>
  </si>
  <si>
    <t>заглушка канализационная 110 - 2 шт (1 шт - 66 р)</t>
  </si>
  <si>
    <t>бауцентр (закладные в ленточный фундамент)</t>
  </si>
  <si>
    <t>бауцентр  (закладные в ленточный фундамент)</t>
  </si>
  <si>
    <t>Шпильки 8 + гайки + шайбы</t>
  </si>
  <si>
    <t>Мерлен (13 шт 2 метра шпильки, 65 шайб, 65 гаек)</t>
  </si>
  <si>
    <t>заглушка канализационная 110 - 2 шт (1 шт - 30,83 р)</t>
  </si>
  <si>
    <t>Бауцентр</t>
  </si>
  <si>
    <t>муфта канализационная 110</t>
  </si>
  <si>
    <t>Щиток защитный лицевой</t>
  </si>
  <si>
    <t>Бауцентр, маска для работы с болгаркой</t>
  </si>
  <si>
    <t>диск отрезной 115х1 мм (27,33 р /шт) - 2 шт</t>
  </si>
  <si>
    <t>труба канализационная 110х500 мм 2 шт</t>
  </si>
  <si>
    <t>Шпилька м8 х 1000 мм (55.36 р/шт) - 6 шт</t>
  </si>
  <si>
    <t>Бауцентр, закладные в ленточный фундамент</t>
  </si>
  <si>
    <t>Бауцентр, крепление опалубки</t>
  </si>
  <si>
    <t>удлининтель на катушке 50 м 3500Вт</t>
  </si>
  <si>
    <t>аренда вибратора для бетона</t>
  </si>
  <si>
    <t>Шпилька м8 х 1000 мм (55.32 р/шт) - 3 шт</t>
  </si>
  <si>
    <t>Саморез по дереву 3,5х41 мм (200шт - упаковка)</t>
  </si>
  <si>
    <t>Плёнка полиэтиленовая тип 150 (2х20м)</t>
  </si>
  <si>
    <t>Гайка м8 (10 шт)</t>
  </si>
  <si>
    <t>Песок 10 т - 3 машины</t>
  </si>
  <si>
    <t>Евгений</t>
  </si>
  <si>
    <t xml:space="preserve">Уголок монтажный 90х90х40х1.8 мм </t>
  </si>
  <si>
    <t>пластина анкерная 180х65х1,8 мм</t>
  </si>
  <si>
    <t xml:space="preserve">Шпилька м8х1000 мм </t>
  </si>
  <si>
    <t>Бауцентр 25.06 вечер - 26.06 обед</t>
  </si>
  <si>
    <t>удлинитель 50 метров</t>
  </si>
  <si>
    <t xml:space="preserve">Бетон м300w6f100 </t>
  </si>
  <si>
    <t>ВИК Бетон - доставка 2 миксера + насос с миксером</t>
  </si>
  <si>
    <t xml:space="preserve">Дима </t>
  </si>
  <si>
    <t>Помощь в заливке бетона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</si>
</sst>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\ &quot;₽&quot;"/>
    <numFmt numFmtId="165" formatCode="#,##0.00\ &quot;р.&quot;"/>
  </numFmts>
  <fonts count="1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</font>
    <font>
      <b/>
      <sz val="11"/>
      <color rgb="FF575B71"/>
      <name val="Arial"/>
      <family val="2"/>
      <charset val="204"/>
    </font>
    <font>
      <b/>
      <sz val="18"/>
      <color theme="3"/>
      <name val="Calibri"/>
      <family val="2"/>
      <charset val="204"/>
      <scheme val="minor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sz val="12"/>
      <color rgb="FF0F0000"/>
      <name val="Helvetica"/>
      <family val="2"/>
    </font>
    <font>
      <b/>
      <sz val="14"/>
      <color theme="1"/>
      <name val="Calibri"/>
      <family val="2"/>
      <charset val="204"/>
      <scheme val="minor"/>
    </font>
    <font>
      <sz val="11"/>
      <color rgb="FF222222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22">
    <xf numFmtId="0" fontId="0" fillId="0" borderId="0" xfId="0"/>
    <xf numFmtId="0" fontId="2" fillId="0" borderId="0" xfId="1" applyAlignment="1" applyProtection="1"/>
    <xf numFmtId="0" fontId="0" fillId="0" borderId="0" xfId="0" applyAlignment="1">
      <alignment wrapText="1"/>
    </xf>
    <xf numFmtId="0" fontId="3" fillId="0" borderId="0" xfId="0" applyFont="1" applyAlignment="1">
      <alignment vertical="center" wrapText="1"/>
    </xf>
    <xf numFmtId="0" fontId="4" fillId="0" borderId="0" xfId="0" applyFon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5" fillId="0" borderId="0" xfId="1" applyFont="1" applyAlignment="1" applyProtection="1">
      <alignment horizontal="left" wrapText="1"/>
    </xf>
    <xf numFmtId="0" fontId="0" fillId="0" borderId="0" xfId="0" applyFont="1"/>
    <xf numFmtId="0" fontId="6" fillId="0" borderId="0" xfId="0" applyFont="1"/>
    <xf numFmtId="0" fontId="8" fillId="0" borderId="0" xfId="0" applyFont="1"/>
    <xf numFmtId="164" fontId="0" fillId="0" borderId="0" xfId="0" applyNumberFormat="1"/>
    <xf numFmtId="0" fontId="0" fillId="0" borderId="0" xfId="0" applyBorder="1"/>
    <xf numFmtId="164" fontId="0" fillId="0" borderId="0" xfId="0" applyNumberFormat="1" applyBorder="1"/>
    <xf numFmtId="0" fontId="0" fillId="2" borderId="0" xfId="0" applyFill="1"/>
    <xf numFmtId="0" fontId="9" fillId="0" borderId="0" xfId="0" applyFont="1" applyAlignment="1">
      <alignment horizontal="left" wrapText="1"/>
    </xf>
    <xf numFmtId="165" fontId="0" fillId="0" borderId="0" xfId="0" applyNumberFormat="1"/>
    <xf numFmtId="0" fontId="10" fillId="0" borderId="0" xfId="0" applyFont="1"/>
    <xf numFmtId="14" fontId="0" fillId="0" borderId="0" xfId="0" applyNumberFormat="1"/>
    <xf numFmtId="0" fontId="11" fillId="0" borderId="0" xfId="0" applyFont="1" applyAlignment="1">
      <alignment vertical="center" wrapText="1"/>
    </xf>
    <xf numFmtId="0" fontId="13" fillId="0" borderId="0" xfId="0" applyFont="1"/>
    <xf numFmtId="0" fontId="14" fillId="2" borderId="0" xfId="0" applyFont="1" applyFill="1"/>
  </cellXfs>
  <cellStyles count="2">
    <cellStyle name="Гиперссылка" xfId="1" builtinId="8"/>
    <cellStyle name="Обычный" xfId="0" builtinId="0"/>
  </cellStyles>
  <dxfs count="10">
    <dxf>
      <border diagonalUp="0" diagonalDown="0" outline="0">
        <left/>
        <right/>
        <top/>
        <bottom/>
      </border>
    </dxf>
    <dxf>
      <numFmt numFmtId="164" formatCode="#,##0.00\ &quot;₽&quot;"/>
      <border diagonalUp="0" diagonalDown="0" outline="0">
        <left/>
        <right/>
        <top/>
        <bottom/>
      </border>
    </dxf>
    <dxf>
      <numFmt numFmtId="164" formatCode="#,##0.00\ &quot;₽&quot;"/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numFmt numFmtId="164" formatCode="#,##0.00\ &quot;₽&quot;"/>
    </dxf>
    <dxf>
      <numFmt numFmtId="164" formatCode="#,##0.00\ &quot;₽&quot;"/>
    </dxf>
    <dxf>
      <numFmt numFmtId="19" formatCode="dd/mm/yyyy"/>
    </dxf>
    <dxf>
      <numFmt numFmtId="165" formatCode="#,##0.00\ &quot;р.&quot;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23</xdr:row>
      <xdr:rowOff>0</xdr:rowOff>
    </xdr:from>
    <xdr:to>
      <xdr:col>3</xdr:col>
      <xdr:colOff>819150</xdr:colOff>
      <xdr:row>57</xdr:row>
      <xdr:rowOff>0</xdr:rowOff>
    </xdr:to>
    <xdr:pic>
      <xdr:nvPicPr>
        <xdr:cNvPr id="2" name="Рисунок 1" descr="карьеры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19200" y="6581775"/>
          <a:ext cx="6267450" cy="652462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23</xdr:row>
      <xdr:rowOff>0</xdr:rowOff>
    </xdr:from>
    <xdr:to>
      <xdr:col>5</xdr:col>
      <xdr:colOff>1943838</xdr:colOff>
      <xdr:row>45</xdr:row>
      <xdr:rowOff>162533</xdr:rowOff>
    </xdr:to>
    <xdr:pic>
      <xdr:nvPicPr>
        <xdr:cNvPr id="3" name="Рисунок 2" descr="карьеры2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7820025" y="6581775"/>
          <a:ext cx="5287113" cy="4353533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51</xdr:row>
      <xdr:rowOff>0</xdr:rowOff>
    </xdr:from>
    <xdr:to>
      <xdr:col>5</xdr:col>
      <xdr:colOff>190500</xdr:colOff>
      <xdr:row>51</xdr:row>
      <xdr:rowOff>190500</xdr:rowOff>
    </xdr:to>
    <xdr:pic>
      <xdr:nvPicPr>
        <xdr:cNvPr id="2049" name="Picture 1" descr="https://nerudas.ru/images/3metki/znaki/geo4.pn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1163300" y="11953875"/>
          <a:ext cx="190500" cy="190500"/>
        </a:xfrm>
        <a:prstGeom prst="rect">
          <a:avLst/>
        </a:prstGeom>
        <a:noFill/>
      </xdr:spPr>
    </xdr:pic>
    <xdr:clientData/>
  </xdr:twoCellAnchor>
</xdr:wsDr>
</file>

<file path=xl/tables/table1.xml><?xml version="1.0" encoding="utf-8"?>
<table xmlns="http://schemas.openxmlformats.org/spreadsheetml/2006/main" id="1" name="Таблица1" displayName="Таблица1" ref="B5:F22" totalsRowShown="0">
  <autoFilter ref="B5:F22"/>
  <tableColumns count="5">
    <tableColumn id="1" name="№ п/п"/>
    <tableColumn id="2" name="Поставщик (адрес, телефон)"/>
    <tableColumn id="3" name="цена"/>
    <tableColumn id="4" name="сайт"/>
    <tableColumn id="5" name="примечание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4" name="Таблица4" displayName="Таблица4" ref="B5:F106" totalsRowShown="0">
  <autoFilter ref="B5:F106"/>
  <tableColumns count="5">
    <tableColumn id="1" name="№ п/п"/>
    <tableColumn id="2" name="Наименование "/>
    <tableColumn id="3" name="Цена (руб)" dataDxfId="9"/>
    <tableColumn id="4" name="Примечание"/>
    <tableColumn id="5" name="дата" dataDxfId="8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Таблица2" displayName="Таблица2" ref="A4:F28" totalsRowCount="1">
  <autoFilter ref="A4:F27"/>
  <tableColumns count="6">
    <tableColumn id="1" name="№ п/п" totalsRowLabel="Итого:" totalsRowDxfId="5"/>
    <tableColumn id="2" name="Тип" totalsRowDxfId="4"/>
    <tableColumn id="3" name="Количество (М3/шт)" totalsRowDxfId="3"/>
    <tableColumn id="4" name="Цена  (м3 или штук)" dataDxfId="7" totalsRowDxfId="2"/>
    <tableColumn id="5" name="Сумма" totalsRowFunction="custom" dataDxfId="6" totalsRowDxfId="1">
      <calculatedColumnFormula>Таблица2[[#This Row],[Цена  (м3 или штук)]]*Таблица2[[#This Row],[Количество (М3/шт)]]</calculatedColumnFormula>
      <totalsRowFormula>SUM(E5:E27)</totalsRowFormula>
    </tableColumn>
    <tableColumn id="6" name="Примечание" totalsRow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samosval.info/karery-i-perevalki/kartochka-postavschika.php?ID=1207" TargetMode="External"/><Relationship Id="rId2" Type="http://schemas.openxmlformats.org/officeDocument/2006/relationships/hyperlink" Target="https://karier-kaliningrad.ru/contacts" TargetMode="External"/><Relationship Id="rId1" Type="http://schemas.openxmlformats.org/officeDocument/2006/relationships/hyperlink" Target="https://39pesok.ru/" TargetMode="External"/><Relationship Id="rId6" Type="http://schemas.openxmlformats.org/officeDocument/2006/relationships/table" Target="../tables/table1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glenar.ru/page/stoimost-i-sposoby-dostavk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F52"/>
  <sheetViews>
    <sheetView workbookViewId="0">
      <selection activeCell="F56" sqref="F56"/>
    </sheetView>
  </sheetViews>
  <sheetFormatPr defaultRowHeight="15" x14ac:dyDescent="0.25"/>
  <cols>
    <col min="3" max="3" width="81.7109375" customWidth="1"/>
    <col min="4" max="4" width="17.28515625" customWidth="1"/>
    <col min="5" max="5" width="50.140625" customWidth="1"/>
    <col min="6" max="6" width="74.85546875" customWidth="1"/>
    <col min="10" max="10" width="28.42578125" customWidth="1"/>
  </cols>
  <sheetData>
    <row r="4" spans="2:6" ht="23.25" x14ac:dyDescent="0.35">
      <c r="C4" s="4" t="s">
        <v>8</v>
      </c>
    </row>
    <row r="5" spans="2:6" x14ac:dyDescent="0.25">
      <c r="B5" t="s">
        <v>0</v>
      </c>
      <c r="C5" t="s">
        <v>1</v>
      </c>
      <c r="D5" t="s">
        <v>2</v>
      </c>
      <c r="E5" t="s">
        <v>10</v>
      </c>
      <c r="F5" t="s">
        <v>3</v>
      </c>
    </row>
    <row r="6" spans="2:6" ht="75" x14ac:dyDescent="0.25">
      <c r="B6">
        <v>1</v>
      </c>
      <c r="C6" s="2" t="s">
        <v>5</v>
      </c>
      <c r="E6" s="1" t="s">
        <v>4</v>
      </c>
    </row>
    <row r="7" spans="2:6" ht="30" x14ac:dyDescent="0.25">
      <c r="B7">
        <v>2</v>
      </c>
      <c r="C7" s="3" t="s">
        <v>7</v>
      </c>
      <c r="D7" t="s">
        <v>9</v>
      </c>
      <c r="E7" s="1" t="s">
        <v>6</v>
      </c>
      <c r="F7" t="s">
        <v>11</v>
      </c>
    </row>
    <row r="8" spans="2:6" ht="60" x14ac:dyDescent="0.25">
      <c r="B8">
        <v>3</v>
      </c>
      <c r="C8" s="7" t="s">
        <v>12</v>
      </c>
      <c r="D8" s="6"/>
      <c r="E8" s="6" t="s">
        <v>13</v>
      </c>
      <c r="F8" s="5" t="s">
        <v>14</v>
      </c>
    </row>
    <row r="9" spans="2:6" ht="60" x14ac:dyDescent="0.25">
      <c r="B9">
        <v>4</v>
      </c>
      <c r="C9" s="1" t="s">
        <v>15</v>
      </c>
      <c r="F9" s="2" t="s">
        <v>16</v>
      </c>
    </row>
    <row r="10" spans="2:6" x14ac:dyDescent="0.25">
      <c r="B10">
        <v>5</v>
      </c>
      <c r="C10" s="9" t="s">
        <v>17</v>
      </c>
      <c r="D10" s="8"/>
      <c r="E10" s="8"/>
      <c r="F10" t="s">
        <v>18</v>
      </c>
    </row>
    <row r="11" spans="2:6" x14ac:dyDescent="0.25">
      <c r="C11" s="9"/>
      <c r="D11" s="8"/>
      <c r="E11" s="8"/>
      <c r="F11" s="8"/>
    </row>
    <row r="12" spans="2:6" x14ac:dyDescent="0.25">
      <c r="C12" s="9"/>
      <c r="D12" s="8"/>
      <c r="E12" s="8"/>
      <c r="F12" s="8"/>
    </row>
    <row r="13" spans="2:6" x14ac:dyDescent="0.25">
      <c r="C13" s="8"/>
      <c r="D13" s="8"/>
      <c r="E13" s="8"/>
      <c r="F13" s="8"/>
    </row>
    <row r="14" spans="2:6" x14ac:dyDescent="0.25">
      <c r="C14" s="8"/>
      <c r="D14" s="8"/>
      <c r="E14" s="8"/>
      <c r="F14" s="8"/>
    </row>
    <row r="15" spans="2:6" x14ac:dyDescent="0.25">
      <c r="C15" s="8"/>
      <c r="D15" s="8"/>
      <c r="E15" s="8"/>
      <c r="F15" s="8"/>
    </row>
    <row r="16" spans="2:6" x14ac:dyDescent="0.25">
      <c r="C16" s="8"/>
      <c r="D16" s="8"/>
      <c r="E16" s="8"/>
      <c r="F16" s="8"/>
    </row>
    <row r="17" spans="3:6" x14ac:dyDescent="0.25">
      <c r="C17" s="8"/>
      <c r="D17" s="8"/>
      <c r="E17" s="8"/>
      <c r="F17" s="8"/>
    </row>
    <row r="18" spans="3:6" x14ac:dyDescent="0.25">
      <c r="C18" s="8"/>
      <c r="D18" s="8"/>
      <c r="E18" s="8"/>
      <c r="F18" s="8"/>
    </row>
    <row r="19" spans="3:6" x14ac:dyDescent="0.25">
      <c r="C19" s="8"/>
      <c r="D19" s="8"/>
      <c r="E19" s="8"/>
      <c r="F19" s="8"/>
    </row>
    <row r="20" spans="3:6" x14ac:dyDescent="0.25">
      <c r="C20" s="8"/>
      <c r="D20" s="8"/>
      <c r="E20" s="8"/>
      <c r="F20" s="8"/>
    </row>
    <row r="21" spans="3:6" x14ac:dyDescent="0.25">
      <c r="C21" s="8"/>
      <c r="D21" s="8"/>
      <c r="E21" s="8"/>
      <c r="F21" s="8"/>
    </row>
    <row r="22" spans="3:6" x14ac:dyDescent="0.25">
      <c r="C22" s="8"/>
      <c r="D22" s="8"/>
      <c r="E22" s="8"/>
      <c r="F22" s="8"/>
    </row>
    <row r="48" spans="6:6" ht="15.75" x14ac:dyDescent="0.25">
      <c r="F48" s="15" t="s">
        <v>55</v>
      </c>
    </row>
    <row r="49" spans="6:6" ht="15.75" x14ac:dyDescent="0.25">
      <c r="F49" s="15" t="s">
        <v>56</v>
      </c>
    </row>
    <row r="50" spans="6:6" ht="15.75" x14ac:dyDescent="0.25">
      <c r="F50" s="15" t="s">
        <v>57</v>
      </c>
    </row>
    <row r="51" spans="6:6" ht="15.75" x14ac:dyDescent="0.25">
      <c r="F51" s="15" t="s">
        <v>58</v>
      </c>
    </row>
    <row r="52" spans="6:6" ht="15.75" x14ac:dyDescent="0.25">
      <c r="F52" s="15" t="s">
        <v>59</v>
      </c>
    </row>
  </sheetData>
  <hyperlinks>
    <hyperlink ref="E6" r:id="rId1"/>
    <hyperlink ref="E7" r:id="rId2"/>
    <hyperlink ref="C9" r:id="rId3" display="https://samosval.info/karery-i-perevalki/kartochka-postavschika.php?ID=1207"/>
  </hyperlinks>
  <pageMargins left="0.7" right="0.7" top="0.75" bottom="0.75" header="0.3" footer="0.3"/>
  <pageSetup paperSize="9" orientation="portrait" r:id="rId4"/>
  <drawing r:id="rId5"/>
  <tableParts count="1"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I9"/>
  <sheetViews>
    <sheetView workbookViewId="0">
      <selection activeCell="C19" sqref="C19"/>
    </sheetView>
  </sheetViews>
  <sheetFormatPr defaultRowHeight="15" x14ac:dyDescent="0.25"/>
  <cols>
    <col min="2" max="2" width="30.7109375" customWidth="1"/>
    <col min="3" max="3" width="19.42578125" customWidth="1"/>
    <col min="4" max="4" width="23.140625" customWidth="1"/>
    <col min="5" max="6" width="21.5703125" customWidth="1"/>
    <col min="7" max="7" width="20.42578125" customWidth="1"/>
    <col min="8" max="8" width="24.7109375" customWidth="1"/>
    <col min="9" max="9" width="11.85546875" customWidth="1"/>
  </cols>
  <sheetData>
    <row r="5" spans="2:9" x14ac:dyDescent="0.25">
      <c r="C5" t="s">
        <v>164</v>
      </c>
      <c r="D5" t="s">
        <v>165</v>
      </c>
      <c r="E5" t="s">
        <v>166</v>
      </c>
      <c r="F5" t="s">
        <v>167</v>
      </c>
      <c r="G5" t="s">
        <v>168</v>
      </c>
      <c r="H5" t="s">
        <v>169</v>
      </c>
      <c r="I5" s="20" t="s">
        <v>170</v>
      </c>
    </row>
    <row r="6" spans="2:9" x14ac:dyDescent="0.25">
      <c r="B6" t="s">
        <v>160</v>
      </c>
      <c r="C6">
        <v>11.85</v>
      </c>
      <c r="D6">
        <v>11.85</v>
      </c>
      <c r="E6">
        <v>13</v>
      </c>
      <c r="F6">
        <v>14.5</v>
      </c>
      <c r="G6">
        <v>11.6</v>
      </c>
      <c r="H6">
        <v>11.9</v>
      </c>
    </row>
    <row r="7" spans="2:9" x14ac:dyDescent="0.25">
      <c r="B7" t="s">
        <v>161</v>
      </c>
      <c r="C7">
        <v>0.4</v>
      </c>
      <c r="D7">
        <v>0.4</v>
      </c>
      <c r="E7">
        <v>0.4</v>
      </c>
      <c r="F7">
        <v>0.4</v>
      </c>
      <c r="G7">
        <v>0.35</v>
      </c>
      <c r="H7">
        <v>0.35</v>
      </c>
    </row>
    <row r="8" spans="2:9" x14ac:dyDescent="0.25">
      <c r="B8" t="s">
        <v>162</v>
      </c>
      <c r="C8">
        <v>1.05</v>
      </c>
      <c r="D8">
        <v>1.05</v>
      </c>
      <c r="E8">
        <v>1.05</v>
      </c>
      <c r="F8">
        <v>1.05</v>
      </c>
      <c r="G8">
        <v>1.05</v>
      </c>
      <c r="H8">
        <v>1.05</v>
      </c>
    </row>
    <row r="9" spans="2:9" x14ac:dyDescent="0.25">
      <c r="B9" s="14" t="s">
        <v>163</v>
      </c>
      <c r="C9" s="14">
        <f t="shared" ref="C9:H9" si="0">C6*C7*C8</f>
        <v>4.9770000000000003</v>
      </c>
      <c r="D9" s="14">
        <f t="shared" si="0"/>
        <v>4.9770000000000003</v>
      </c>
      <c r="E9" s="14">
        <f t="shared" si="0"/>
        <v>5.4600000000000009</v>
      </c>
      <c r="F9" s="14">
        <f t="shared" si="0"/>
        <v>6.0900000000000007</v>
      </c>
      <c r="G9" s="14">
        <f t="shared" si="0"/>
        <v>4.2629999999999999</v>
      </c>
      <c r="H9" s="14">
        <f t="shared" si="0"/>
        <v>4.3732500000000005</v>
      </c>
      <c r="I9" s="21">
        <f>SUM(C9:H9)</f>
        <v>30.140250000000002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106"/>
  <sheetViews>
    <sheetView tabSelected="1" topLeftCell="A79" workbookViewId="0">
      <selection activeCell="I108" sqref="I108"/>
    </sheetView>
  </sheetViews>
  <sheetFormatPr defaultRowHeight="15" x14ac:dyDescent="0.25"/>
  <cols>
    <col min="3" max="3" width="61.140625" customWidth="1"/>
    <col min="4" max="4" width="22.5703125" customWidth="1"/>
    <col min="5" max="5" width="80.85546875" customWidth="1"/>
    <col min="6" max="6" width="11" customWidth="1"/>
  </cols>
  <sheetData>
    <row r="3" spans="2:6" ht="18.75" x14ac:dyDescent="0.3">
      <c r="C3" s="17" t="s">
        <v>71</v>
      </c>
    </row>
    <row r="5" spans="2:6" x14ac:dyDescent="0.25">
      <c r="B5" t="s">
        <v>0</v>
      </c>
      <c r="C5" t="s">
        <v>61</v>
      </c>
      <c r="D5" t="s">
        <v>53</v>
      </c>
      <c r="E5" t="s">
        <v>22</v>
      </c>
      <c r="F5" t="s">
        <v>84</v>
      </c>
    </row>
    <row r="6" spans="2:6" x14ac:dyDescent="0.25">
      <c r="B6">
        <v>1</v>
      </c>
      <c r="C6" t="s">
        <v>62</v>
      </c>
      <c r="D6" s="16">
        <v>1040000</v>
      </c>
      <c r="E6" t="s">
        <v>118</v>
      </c>
      <c r="F6" s="18">
        <v>45287</v>
      </c>
    </row>
    <row r="7" spans="2:6" x14ac:dyDescent="0.25">
      <c r="B7">
        <v>2</v>
      </c>
      <c r="C7" t="s">
        <v>63</v>
      </c>
      <c r="D7" s="16">
        <v>2000</v>
      </c>
      <c r="E7" t="s">
        <v>64</v>
      </c>
      <c r="F7" s="18"/>
    </row>
    <row r="8" spans="2:6" x14ac:dyDescent="0.25">
      <c r="B8">
        <v>3</v>
      </c>
      <c r="C8" t="s">
        <v>65</v>
      </c>
      <c r="D8" s="16">
        <v>4000</v>
      </c>
      <c r="E8" t="s">
        <v>66</v>
      </c>
      <c r="F8" s="18"/>
    </row>
    <row r="9" spans="2:6" x14ac:dyDescent="0.25">
      <c r="B9">
        <v>4</v>
      </c>
      <c r="C9" t="s">
        <v>67</v>
      </c>
      <c r="D9" s="16">
        <v>41000</v>
      </c>
      <c r="E9" t="s">
        <v>68</v>
      </c>
      <c r="F9" s="18"/>
    </row>
    <row r="10" spans="2:6" x14ac:dyDescent="0.25">
      <c r="B10">
        <v>5</v>
      </c>
      <c r="C10" t="s">
        <v>69</v>
      </c>
      <c r="D10" s="16">
        <v>10000</v>
      </c>
      <c r="E10" t="s">
        <v>74</v>
      </c>
      <c r="F10" s="18"/>
    </row>
    <row r="11" spans="2:6" x14ac:dyDescent="0.25">
      <c r="B11">
        <v>6</v>
      </c>
      <c r="C11" t="s">
        <v>70</v>
      </c>
      <c r="D11" s="16">
        <v>15000</v>
      </c>
      <c r="F11" s="18"/>
    </row>
    <row r="12" spans="2:6" x14ac:dyDescent="0.25">
      <c r="B12">
        <v>7</v>
      </c>
      <c r="C12" t="s">
        <v>60</v>
      </c>
      <c r="D12" s="16">
        <v>300</v>
      </c>
      <c r="E12" t="s">
        <v>97</v>
      </c>
      <c r="F12" s="18"/>
    </row>
    <row r="13" spans="2:6" x14ac:dyDescent="0.25">
      <c r="B13">
        <v>8</v>
      </c>
      <c r="C13" t="s">
        <v>72</v>
      </c>
      <c r="D13" s="16">
        <v>139448.70000000001</v>
      </c>
      <c r="E13" t="s">
        <v>73</v>
      </c>
      <c r="F13" s="18"/>
    </row>
    <row r="14" spans="2:6" x14ac:dyDescent="0.25">
      <c r="B14">
        <v>9</v>
      </c>
      <c r="C14" t="s">
        <v>75</v>
      </c>
      <c r="D14" s="16">
        <v>12000</v>
      </c>
      <c r="E14" t="s">
        <v>157</v>
      </c>
      <c r="F14" s="18"/>
    </row>
    <row r="15" spans="2:6" x14ac:dyDescent="0.25">
      <c r="B15">
        <v>10</v>
      </c>
      <c r="C15" t="s">
        <v>76</v>
      </c>
      <c r="D15" s="16">
        <v>3348</v>
      </c>
      <c r="E15" t="s">
        <v>158</v>
      </c>
      <c r="F15" s="18"/>
    </row>
    <row r="16" spans="2:6" x14ac:dyDescent="0.25">
      <c r="B16">
        <v>11</v>
      </c>
      <c r="C16" t="s">
        <v>77</v>
      </c>
      <c r="D16" s="16">
        <v>216.96</v>
      </c>
      <c r="E16" t="s">
        <v>78</v>
      </c>
      <c r="F16" s="18">
        <v>45361</v>
      </c>
    </row>
    <row r="17" spans="2:6" x14ac:dyDescent="0.25">
      <c r="B17">
        <v>12</v>
      </c>
      <c r="C17" t="s">
        <v>51</v>
      </c>
      <c r="D17" s="16">
        <v>1112.52</v>
      </c>
      <c r="E17" t="s">
        <v>79</v>
      </c>
      <c r="F17" s="18">
        <v>45361</v>
      </c>
    </row>
    <row r="18" spans="2:6" x14ac:dyDescent="0.25">
      <c r="B18">
        <v>13</v>
      </c>
      <c r="C18" t="s">
        <v>80</v>
      </c>
      <c r="D18" s="16">
        <v>280.58</v>
      </c>
      <c r="E18" t="s">
        <v>81</v>
      </c>
      <c r="F18" s="18">
        <v>45361</v>
      </c>
    </row>
    <row r="19" spans="2:6" x14ac:dyDescent="0.25">
      <c r="B19">
        <v>14</v>
      </c>
      <c r="C19" t="s">
        <v>82</v>
      </c>
      <c r="D19" s="16">
        <v>155.97999999999999</v>
      </c>
      <c r="E19" t="s">
        <v>83</v>
      </c>
      <c r="F19" s="18">
        <v>45361</v>
      </c>
    </row>
    <row r="20" spans="2:6" x14ac:dyDescent="0.25">
      <c r="B20">
        <v>15</v>
      </c>
      <c r="C20" t="s">
        <v>85</v>
      </c>
      <c r="D20" s="16">
        <v>250</v>
      </c>
      <c r="E20" t="s">
        <v>86</v>
      </c>
      <c r="F20" s="18">
        <v>45366</v>
      </c>
    </row>
    <row r="21" spans="2:6" x14ac:dyDescent="0.25">
      <c r="B21">
        <v>16</v>
      </c>
      <c r="C21" t="s">
        <v>87</v>
      </c>
      <c r="D21" s="16">
        <v>2000</v>
      </c>
      <c r="E21" t="s">
        <v>88</v>
      </c>
      <c r="F21" s="18">
        <v>45366</v>
      </c>
    </row>
    <row r="22" spans="2:6" x14ac:dyDescent="0.25">
      <c r="B22">
        <v>17</v>
      </c>
      <c r="C22" t="s">
        <v>89</v>
      </c>
      <c r="D22" s="16">
        <v>978</v>
      </c>
      <c r="E22" s="19" t="s">
        <v>90</v>
      </c>
      <c r="F22" s="18">
        <v>45374</v>
      </c>
    </row>
    <row r="23" spans="2:6" x14ac:dyDescent="0.25">
      <c r="B23">
        <v>18</v>
      </c>
      <c r="C23" t="s">
        <v>8</v>
      </c>
      <c r="D23" s="16">
        <v>7500</v>
      </c>
      <c r="E23" t="s">
        <v>91</v>
      </c>
      <c r="F23" s="18">
        <v>45388</v>
      </c>
    </row>
    <row r="24" spans="2:6" x14ac:dyDescent="0.25">
      <c r="B24">
        <v>19</v>
      </c>
      <c r="C24" t="s">
        <v>92</v>
      </c>
      <c r="D24" s="16">
        <v>18500</v>
      </c>
      <c r="E24" t="s">
        <v>91</v>
      </c>
      <c r="F24" s="18">
        <v>45388</v>
      </c>
    </row>
    <row r="25" spans="2:6" x14ac:dyDescent="0.25">
      <c r="B25">
        <v>20</v>
      </c>
      <c r="C25" t="s">
        <v>93</v>
      </c>
      <c r="D25" s="16">
        <v>500</v>
      </c>
      <c r="E25" t="s">
        <v>94</v>
      </c>
      <c r="F25" s="18">
        <v>45386</v>
      </c>
    </row>
    <row r="26" spans="2:6" x14ac:dyDescent="0.25">
      <c r="B26">
        <v>21</v>
      </c>
      <c r="C26" t="s">
        <v>95</v>
      </c>
      <c r="D26" s="16">
        <v>1620</v>
      </c>
      <c r="E26" t="s">
        <v>96</v>
      </c>
      <c r="F26" s="18">
        <v>45384</v>
      </c>
    </row>
    <row r="27" spans="2:6" x14ac:dyDescent="0.25">
      <c r="B27">
        <v>22</v>
      </c>
      <c r="C27" t="s">
        <v>98</v>
      </c>
      <c r="D27" s="16">
        <v>1866</v>
      </c>
      <c r="E27" t="s">
        <v>99</v>
      </c>
      <c r="F27" s="18">
        <v>45389</v>
      </c>
    </row>
    <row r="28" spans="2:6" x14ac:dyDescent="0.25">
      <c r="B28">
        <v>23</v>
      </c>
      <c r="C28" t="s">
        <v>100</v>
      </c>
      <c r="D28" s="16">
        <v>3741</v>
      </c>
      <c r="E28" t="s">
        <v>99</v>
      </c>
      <c r="F28" s="18">
        <v>45389</v>
      </c>
    </row>
    <row r="29" spans="2:6" x14ac:dyDescent="0.25">
      <c r="B29">
        <v>24</v>
      </c>
      <c r="C29" t="s">
        <v>101</v>
      </c>
      <c r="D29" s="16">
        <v>49245</v>
      </c>
      <c r="F29" s="18">
        <v>45395</v>
      </c>
    </row>
    <row r="30" spans="2:6" x14ac:dyDescent="0.25">
      <c r="B30">
        <v>25</v>
      </c>
      <c r="C30" t="s">
        <v>102</v>
      </c>
      <c r="D30" s="16">
        <v>290</v>
      </c>
      <c r="E30" t="s">
        <v>104</v>
      </c>
      <c r="F30" s="18">
        <v>45394</v>
      </c>
    </row>
    <row r="31" spans="2:6" x14ac:dyDescent="0.25">
      <c r="B31">
        <v>26</v>
      </c>
      <c r="C31" t="s">
        <v>103</v>
      </c>
      <c r="D31" s="16">
        <v>234</v>
      </c>
      <c r="E31" t="s">
        <v>104</v>
      </c>
      <c r="F31" s="18">
        <v>45394</v>
      </c>
    </row>
    <row r="32" spans="2:6" x14ac:dyDescent="0.25">
      <c r="B32">
        <v>27</v>
      </c>
      <c r="C32" t="s">
        <v>105</v>
      </c>
      <c r="D32" s="16">
        <v>178.75</v>
      </c>
      <c r="F32" s="18">
        <v>45394</v>
      </c>
    </row>
    <row r="33" spans="2:6" x14ac:dyDescent="0.25">
      <c r="B33">
        <v>28</v>
      </c>
      <c r="C33" t="s">
        <v>105</v>
      </c>
      <c r="D33" s="16">
        <v>148</v>
      </c>
      <c r="F33" s="18">
        <v>45394</v>
      </c>
    </row>
    <row r="34" spans="2:6" x14ac:dyDescent="0.25">
      <c r="B34">
        <v>29</v>
      </c>
      <c r="C34" t="s">
        <v>106</v>
      </c>
      <c r="D34" s="16">
        <v>415.91</v>
      </c>
      <c r="E34" t="s">
        <v>107</v>
      </c>
      <c r="F34" s="18">
        <v>45394</v>
      </c>
    </row>
    <row r="35" spans="2:6" x14ac:dyDescent="0.25">
      <c r="B35">
        <v>30</v>
      </c>
      <c r="C35" t="s">
        <v>111</v>
      </c>
      <c r="D35" s="16">
        <v>680</v>
      </c>
      <c r="E35" t="s">
        <v>108</v>
      </c>
      <c r="F35" s="18">
        <v>45394</v>
      </c>
    </row>
    <row r="36" spans="2:6" x14ac:dyDescent="0.25">
      <c r="B36">
        <v>31</v>
      </c>
      <c r="C36" t="s">
        <v>109</v>
      </c>
      <c r="D36" s="16">
        <v>2500</v>
      </c>
      <c r="E36" t="s">
        <v>110</v>
      </c>
      <c r="F36" s="18">
        <v>45395</v>
      </c>
    </row>
    <row r="37" spans="2:6" x14ac:dyDescent="0.25">
      <c r="B37">
        <v>32</v>
      </c>
      <c r="C37" t="s">
        <v>112</v>
      </c>
      <c r="D37" s="16">
        <v>820</v>
      </c>
      <c r="E37" t="s">
        <v>113</v>
      </c>
      <c r="F37" s="18">
        <v>45397</v>
      </c>
    </row>
    <row r="38" spans="2:6" x14ac:dyDescent="0.25">
      <c r="B38">
        <v>33</v>
      </c>
      <c r="C38" t="s">
        <v>114</v>
      </c>
      <c r="D38" s="16">
        <v>21380</v>
      </c>
      <c r="E38" t="s">
        <v>115</v>
      </c>
      <c r="F38" s="18">
        <v>45400</v>
      </c>
    </row>
    <row r="39" spans="2:6" x14ac:dyDescent="0.25">
      <c r="B39">
        <v>34</v>
      </c>
      <c r="C39" t="s">
        <v>116</v>
      </c>
      <c r="D39" s="16">
        <v>3600</v>
      </c>
      <c r="F39" s="18">
        <v>45401</v>
      </c>
    </row>
    <row r="40" spans="2:6" x14ac:dyDescent="0.25">
      <c r="B40">
        <v>35</v>
      </c>
      <c r="C40" t="s">
        <v>117</v>
      </c>
      <c r="D40" s="16">
        <v>675</v>
      </c>
      <c r="F40" s="18">
        <v>45402</v>
      </c>
    </row>
    <row r="41" spans="2:6" x14ac:dyDescent="0.25">
      <c r="B41">
        <v>36</v>
      </c>
      <c r="C41" t="s">
        <v>119</v>
      </c>
      <c r="D41" s="16">
        <v>69505</v>
      </c>
      <c r="E41" t="s">
        <v>149</v>
      </c>
      <c r="F41" s="18">
        <v>45405</v>
      </c>
    </row>
    <row r="42" spans="2:6" x14ac:dyDescent="0.25">
      <c r="B42">
        <v>37</v>
      </c>
      <c r="C42" t="s">
        <v>120</v>
      </c>
      <c r="D42" s="16">
        <v>4070</v>
      </c>
      <c r="E42" t="s">
        <v>148</v>
      </c>
      <c r="F42" s="18">
        <v>45405</v>
      </c>
    </row>
    <row r="43" spans="2:6" x14ac:dyDescent="0.25">
      <c r="B43">
        <v>38</v>
      </c>
      <c r="C43" t="s">
        <v>122</v>
      </c>
      <c r="D43" s="16">
        <v>450</v>
      </c>
      <c r="E43" t="s">
        <v>148</v>
      </c>
      <c r="F43" s="18">
        <v>45405</v>
      </c>
    </row>
    <row r="44" spans="2:6" x14ac:dyDescent="0.25">
      <c r="B44">
        <v>39</v>
      </c>
      <c r="C44" t="s">
        <v>121</v>
      </c>
      <c r="D44" s="16">
        <v>2501</v>
      </c>
      <c r="E44" t="s">
        <v>150</v>
      </c>
      <c r="F44" s="18">
        <v>45406</v>
      </c>
    </row>
    <row r="45" spans="2:6" x14ac:dyDescent="0.25">
      <c r="B45">
        <v>40</v>
      </c>
      <c r="C45" t="s">
        <v>123</v>
      </c>
      <c r="D45" s="16">
        <v>1390</v>
      </c>
      <c r="E45" t="s">
        <v>128</v>
      </c>
      <c r="F45" s="18">
        <v>45412</v>
      </c>
    </row>
    <row r="46" spans="2:6" x14ac:dyDescent="0.25">
      <c r="B46">
        <v>41</v>
      </c>
      <c r="C46" t="s">
        <v>124</v>
      </c>
      <c r="D46" s="16">
        <v>371</v>
      </c>
      <c r="E46" t="s">
        <v>128</v>
      </c>
      <c r="F46" s="18">
        <v>45412</v>
      </c>
    </row>
    <row r="47" spans="2:6" x14ac:dyDescent="0.25">
      <c r="B47">
        <v>42</v>
      </c>
      <c r="C47" t="s">
        <v>125</v>
      </c>
      <c r="D47" s="16">
        <v>120</v>
      </c>
      <c r="E47" t="s">
        <v>108</v>
      </c>
      <c r="F47" s="18">
        <v>45412</v>
      </c>
    </row>
    <row r="48" spans="2:6" x14ac:dyDescent="0.25">
      <c r="B48">
        <v>43</v>
      </c>
      <c r="C48" t="s">
        <v>126</v>
      </c>
      <c r="D48" s="16">
        <v>260</v>
      </c>
      <c r="E48" t="s">
        <v>127</v>
      </c>
      <c r="F48" s="18">
        <v>45412</v>
      </c>
    </row>
    <row r="49" spans="2:6" x14ac:dyDescent="0.25">
      <c r="B49">
        <v>44</v>
      </c>
      <c r="C49" t="s">
        <v>129</v>
      </c>
      <c r="D49" s="16">
        <v>273</v>
      </c>
      <c r="E49" t="s">
        <v>136</v>
      </c>
      <c r="F49" s="18">
        <v>45412</v>
      </c>
    </row>
    <row r="50" spans="2:6" x14ac:dyDescent="0.25">
      <c r="B50">
        <v>45</v>
      </c>
      <c r="C50" t="s">
        <v>130</v>
      </c>
      <c r="D50" s="16">
        <v>959.9</v>
      </c>
      <c r="E50" t="s">
        <v>135</v>
      </c>
      <c r="F50" s="18">
        <v>45414</v>
      </c>
    </row>
    <row r="51" spans="2:6" x14ac:dyDescent="0.25">
      <c r="B51">
        <v>47</v>
      </c>
      <c r="C51" t="s">
        <v>133</v>
      </c>
      <c r="D51" s="16">
        <v>1059</v>
      </c>
      <c r="E51" t="s">
        <v>134</v>
      </c>
      <c r="F51" s="18">
        <v>45414</v>
      </c>
    </row>
    <row r="52" spans="2:6" x14ac:dyDescent="0.25">
      <c r="B52">
        <v>48</v>
      </c>
      <c r="C52" t="s">
        <v>131</v>
      </c>
      <c r="D52" s="16">
        <v>399.9</v>
      </c>
      <c r="E52" t="s">
        <v>132</v>
      </c>
      <c r="F52" s="18">
        <v>45414</v>
      </c>
    </row>
    <row r="53" spans="2:6" x14ac:dyDescent="0.25">
      <c r="B53">
        <v>49</v>
      </c>
      <c r="C53" t="s">
        <v>101</v>
      </c>
      <c r="D53" s="16">
        <v>61740</v>
      </c>
      <c r="E53" t="s">
        <v>137</v>
      </c>
      <c r="F53" s="18">
        <v>45418</v>
      </c>
    </row>
    <row r="54" spans="2:6" x14ac:dyDescent="0.25">
      <c r="B54">
        <v>50</v>
      </c>
      <c r="C54" t="s">
        <v>138</v>
      </c>
      <c r="D54" s="16">
        <v>13230</v>
      </c>
      <c r="E54" t="s">
        <v>139</v>
      </c>
      <c r="F54" s="18">
        <v>45418</v>
      </c>
    </row>
    <row r="55" spans="2:6" x14ac:dyDescent="0.25">
      <c r="B55">
        <v>51</v>
      </c>
      <c r="C55" t="s">
        <v>109</v>
      </c>
      <c r="D55" s="16">
        <v>2500</v>
      </c>
      <c r="E55" t="s">
        <v>140</v>
      </c>
      <c r="F55" s="18">
        <v>45418</v>
      </c>
    </row>
    <row r="56" spans="2:6" x14ac:dyDescent="0.25">
      <c r="B56">
        <v>52</v>
      </c>
      <c r="C56" t="s">
        <v>141</v>
      </c>
      <c r="D56" s="16">
        <v>500</v>
      </c>
      <c r="E56" t="s">
        <v>159</v>
      </c>
      <c r="F56" s="18">
        <v>45418</v>
      </c>
    </row>
    <row r="57" spans="2:6" x14ac:dyDescent="0.25">
      <c r="B57">
        <v>53</v>
      </c>
      <c r="C57" t="s">
        <v>142</v>
      </c>
      <c r="D57" s="16">
        <v>9030</v>
      </c>
      <c r="E57" t="s">
        <v>143</v>
      </c>
      <c r="F57" s="18">
        <v>45420</v>
      </c>
    </row>
    <row r="58" spans="2:6" x14ac:dyDescent="0.25">
      <c r="B58">
        <v>54</v>
      </c>
      <c r="C58" t="s">
        <v>144</v>
      </c>
      <c r="D58" s="16">
        <v>316.39</v>
      </c>
      <c r="E58" t="s">
        <v>145</v>
      </c>
      <c r="F58" s="18">
        <v>45420</v>
      </c>
    </row>
    <row r="59" spans="2:6" x14ac:dyDescent="0.25">
      <c r="B59">
        <v>55</v>
      </c>
      <c r="C59" t="s">
        <v>146</v>
      </c>
      <c r="D59" s="16">
        <v>196</v>
      </c>
      <c r="E59" t="s">
        <v>147</v>
      </c>
      <c r="F59" s="18">
        <v>45420</v>
      </c>
    </row>
    <row r="60" spans="2:6" x14ac:dyDescent="0.25">
      <c r="B60">
        <v>56</v>
      </c>
      <c r="C60" t="s">
        <v>151</v>
      </c>
      <c r="D60" s="16">
        <v>23617.5</v>
      </c>
      <c r="E60" t="s">
        <v>152</v>
      </c>
      <c r="F60" s="18">
        <v>45423</v>
      </c>
    </row>
    <row r="61" spans="2:6" x14ac:dyDescent="0.25">
      <c r="B61">
        <v>57</v>
      </c>
      <c r="C61" t="s">
        <v>153</v>
      </c>
      <c r="D61" s="16">
        <v>729</v>
      </c>
      <c r="E61" t="s">
        <v>155</v>
      </c>
      <c r="F61" s="18">
        <v>45423</v>
      </c>
    </row>
    <row r="62" spans="2:6" x14ac:dyDescent="0.25">
      <c r="B62">
        <v>58</v>
      </c>
      <c r="C62" t="s">
        <v>154</v>
      </c>
      <c r="D62" s="16">
        <v>567</v>
      </c>
      <c r="E62" t="s">
        <v>156</v>
      </c>
      <c r="F62" s="18">
        <v>45423</v>
      </c>
    </row>
    <row r="63" spans="2:6" x14ac:dyDescent="0.25">
      <c r="B63">
        <v>59</v>
      </c>
      <c r="C63" t="s">
        <v>109</v>
      </c>
      <c r="D63" s="16">
        <v>2500</v>
      </c>
      <c r="E63" t="s">
        <v>140</v>
      </c>
      <c r="F63" s="18">
        <v>45423</v>
      </c>
    </row>
    <row r="64" spans="2:6" x14ac:dyDescent="0.25">
      <c r="B64">
        <v>60</v>
      </c>
      <c r="C64" t="s">
        <v>171</v>
      </c>
      <c r="D64" s="16">
        <v>3940</v>
      </c>
      <c r="E64" t="s">
        <v>172</v>
      </c>
      <c r="F64" s="18">
        <v>45428</v>
      </c>
    </row>
    <row r="65" spans="2:6" x14ac:dyDescent="0.25">
      <c r="B65">
        <v>61</v>
      </c>
      <c r="C65" t="s">
        <v>173</v>
      </c>
      <c r="D65" s="16">
        <v>5600</v>
      </c>
      <c r="E65" t="s">
        <v>147</v>
      </c>
      <c r="F65" s="18">
        <v>45435</v>
      </c>
    </row>
    <row r="66" spans="2:6" x14ac:dyDescent="0.25">
      <c r="B66">
        <v>62</v>
      </c>
      <c r="C66" t="s">
        <v>174</v>
      </c>
      <c r="D66" s="16">
        <v>328</v>
      </c>
      <c r="E66" t="s">
        <v>147</v>
      </c>
      <c r="F66" s="18">
        <v>45435</v>
      </c>
    </row>
    <row r="67" spans="2:6" x14ac:dyDescent="0.25">
      <c r="B67">
        <v>63</v>
      </c>
      <c r="C67" t="s">
        <v>175</v>
      </c>
      <c r="D67" s="16">
        <v>480</v>
      </c>
      <c r="E67" t="s">
        <v>147</v>
      </c>
      <c r="F67" s="18">
        <v>45435</v>
      </c>
    </row>
    <row r="68" spans="2:6" x14ac:dyDescent="0.25">
      <c r="B68">
        <v>64</v>
      </c>
      <c r="C68" t="s">
        <v>176</v>
      </c>
      <c r="D68" s="16">
        <v>225</v>
      </c>
      <c r="E68" t="s">
        <v>147</v>
      </c>
      <c r="F68" s="18">
        <v>45435</v>
      </c>
    </row>
    <row r="69" spans="2:6" x14ac:dyDescent="0.25">
      <c r="B69">
        <v>65</v>
      </c>
      <c r="C69" t="s">
        <v>177</v>
      </c>
      <c r="D69" s="16">
        <v>157</v>
      </c>
      <c r="E69" t="s">
        <v>147</v>
      </c>
      <c r="F69" s="18">
        <v>45435</v>
      </c>
    </row>
    <row r="70" spans="2:6" x14ac:dyDescent="0.25">
      <c r="B70">
        <v>66</v>
      </c>
      <c r="C70" t="s">
        <v>178</v>
      </c>
      <c r="D70" s="16"/>
      <c r="E70" t="s">
        <v>113</v>
      </c>
      <c r="F70" s="18"/>
    </row>
    <row r="71" spans="2:6" x14ac:dyDescent="0.25">
      <c r="B71">
        <v>67</v>
      </c>
      <c r="C71" t="s">
        <v>179</v>
      </c>
      <c r="D71" s="16">
        <v>892</v>
      </c>
      <c r="E71" t="s">
        <v>180</v>
      </c>
      <c r="F71" s="18">
        <v>45439</v>
      </c>
    </row>
    <row r="72" spans="2:6" x14ac:dyDescent="0.25">
      <c r="B72">
        <v>68</v>
      </c>
      <c r="C72" t="s">
        <v>179</v>
      </c>
      <c r="D72" s="16">
        <v>531</v>
      </c>
      <c r="E72" t="s">
        <v>180</v>
      </c>
      <c r="F72" s="18">
        <v>45438</v>
      </c>
    </row>
    <row r="73" spans="2:6" x14ac:dyDescent="0.25">
      <c r="B73">
        <v>69</v>
      </c>
      <c r="C73" t="s">
        <v>181</v>
      </c>
      <c r="D73" s="16">
        <v>43.8</v>
      </c>
      <c r="E73" t="s">
        <v>180</v>
      </c>
      <c r="F73" s="18">
        <v>45444</v>
      </c>
    </row>
    <row r="74" spans="2:6" x14ac:dyDescent="0.25">
      <c r="B74">
        <v>70</v>
      </c>
      <c r="C74" t="s">
        <v>182</v>
      </c>
      <c r="D74" s="16">
        <v>279</v>
      </c>
      <c r="E74" t="s">
        <v>180</v>
      </c>
      <c r="F74" s="18">
        <v>45444</v>
      </c>
    </row>
    <row r="75" spans="2:6" x14ac:dyDescent="0.25">
      <c r="B75">
        <v>71</v>
      </c>
      <c r="C75" t="s">
        <v>183</v>
      </c>
      <c r="D75" s="16">
        <v>266.52</v>
      </c>
      <c r="E75" t="s">
        <v>180</v>
      </c>
      <c r="F75" s="18">
        <v>45444</v>
      </c>
    </row>
    <row r="76" spans="2:6" x14ac:dyDescent="0.25">
      <c r="B76">
        <v>72</v>
      </c>
      <c r="C76" t="s">
        <v>184</v>
      </c>
      <c r="D76" s="16">
        <v>21.53</v>
      </c>
      <c r="E76" t="s">
        <v>180</v>
      </c>
      <c r="F76" s="18">
        <v>45444</v>
      </c>
    </row>
    <row r="77" spans="2:6" x14ac:dyDescent="0.25">
      <c r="B77">
        <v>73</v>
      </c>
      <c r="C77" t="s">
        <v>185</v>
      </c>
      <c r="D77" s="16">
        <v>20419</v>
      </c>
      <c r="E77" t="s">
        <v>180</v>
      </c>
      <c r="F77" s="18">
        <v>45445</v>
      </c>
    </row>
    <row r="78" spans="2:6" x14ac:dyDescent="0.25">
      <c r="B78">
        <v>74</v>
      </c>
      <c r="C78" t="s">
        <v>186</v>
      </c>
      <c r="D78" s="16">
        <v>259</v>
      </c>
      <c r="E78" t="s">
        <v>189</v>
      </c>
      <c r="F78" s="18">
        <v>45451</v>
      </c>
    </row>
    <row r="79" spans="2:6" x14ac:dyDescent="0.25">
      <c r="B79">
        <v>75</v>
      </c>
      <c r="C79" t="s">
        <v>187</v>
      </c>
      <c r="D79" s="16">
        <v>103</v>
      </c>
      <c r="E79" t="s">
        <v>190</v>
      </c>
      <c r="F79" s="18">
        <v>45451</v>
      </c>
    </row>
    <row r="80" spans="2:6" x14ac:dyDescent="0.25">
      <c r="B80">
        <v>76</v>
      </c>
      <c r="C80" t="s">
        <v>188</v>
      </c>
      <c r="D80" s="16">
        <v>132</v>
      </c>
      <c r="E80" t="s">
        <v>190</v>
      </c>
      <c r="F80" s="18">
        <v>45451</v>
      </c>
    </row>
    <row r="81" spans="2:6" x14ac:dyDescent="0.25">
      <c r="B81">
        <v>77</v>
      </c>
      <c r="C81" t="s">
        <v>191</v>
      </c>
      <c r="D81" s="16">
        <v>2363</v>
      </c>
      <c r="E81" t="s">
        <v>192</v>
      </c>
      <c r="F81" s="18">
        <v>45452</v>
      </c>
    </row>
    <row r="82" spans="2:6" x14ac:dyDescent="0.25">
      <c r="B82">
        <v>78</v>
      </c>
      <c r="C82" t="s">
        <v>193</v>
      </c>
      <c r="D82" s="16">
        <v>61.66</v>
      </c>
      <c r="E82" t="s">
        <v>194</v>
      </c>
      <c r="F82" s="18">
        <v>45459</v>
      </c>
    </row>
    <row r="83" spans="2:6" x14ac:dyDescent="0.25">
      <c r="B83">
        <v>79</v>
      </c>
      <c r="C83" t="s">
        <v>195</v>
      </c>
      <c r="D83" s="16">
        <v>48.35</v>
      </c>
      <c r="E83" t="s">
        <v>194</v>
      </c>
      <c r="F83" s="18">
        <v>45459</v>
      </c>
    </row>
    <row r="84" spans="2:6" x14ac:dyDescent="0.25">
      <c r="B84">
        <v>80</v>
      </c>
      <c r="C84" t="s">
        <v>196</v>
      </c>
      <c r="D84" s="16">
        <v>279.57</v>
      </c>
      <c r="E84" t="s">
        <v>197</v>
      </c>
      <c r="F84" s="18">
        <v>45459</v>
      </c>
    </row>
    <row r="85" spans="2:6" x14ac:dyDescent="0.25">
      <c r="B85">
        <v>81</v>
      </c>
      <c r="C85" t="s">
        <v>198</v>
      </c>
      <c r="D85" s="16">
        <v>54.66</v>
      </c>
      <c r="E85" t="s">
        <v>194</v>
      </c>
      <c r="F85" s="18">
        <v>45459</v>
      </c>
    </row>
    <row r="86" spans="2:6" x14ac:dyDescent="0.25">
      <c r="B86">
        <v>82</v>
      </c>
      <c r="C86" t="s">
        <v>199</v>
      </c>
      <c r="D86" s="16">
        <v>144.34</v>
      </c>
      <c r="E86" t="s">
        <v>201</v>
      </c>
      <c r="F86" s="18">
        <v>45459</v>
      </c>
    </row>
    <row r="87" spans="2:6" x14ac:dyDescent="0.25">
      <c r="B87">
        <v>83</v>
      </c>
      <c r="C87" t="s">
        <v>200</v>
      </c>
      <c r="D87" s="16">
        <v>332.12</v>
      </c>
      <c r="E87" t="s">
        <v>202</v>
      </c>
      <c r="F87" s="18">
        <v>45459</v>
      </c>
    </row>
    <row r="88" spans="2:6" x14ac:dyDescent="0.25">
      <c r="B88">
        <v>84</v>
      </c>
      <c r="C88" t="s">
        <v>203</v>
      </c>
      <c r="D88" s="16">
        <v>3977</v>
      </c>
      <c r="E88" t="s">
        <v>194</v>
      </c>
      <c r="F88" s="18">
        <v>45464</v>
      </c>
    </row>
    <row r="89" spans="2:6" x14ac:dyDescent="0.25">
      <c r="B89">
        <v>85</v>
      </c>
      <c r="C89" t="s">
        <v>204</v>
      </c>
      <c r="D89" s="16">
        <v>800</v>
      </c>
      <c r="E89" t="s">
        <v>194</v>
      </c>
      <c r="F89" s="18">
        <v>45464</v>
      </c>
    </row>
    <row r="90" spans="2:6" x14ac:dyDescent="0.25">
      <c r="B90">
        <v>86</v>
      </c>
      <c r="C90" t="s">
        <v>205</v>
      </c>
      <c r="D90" s="16">
        <v>165.9</v>
      </c>
      <c r="E90" t="s">
        <v>194</v>
      </c>
      <c r="F90" s="18">
        <v>45462</v>
      </c>
    </row>
    <row r="91" spans="2:6" x14ac:dyDescent="0.25">
      <c r="B91">
        <v>87</v>
      </c>
      <c r="C91" t="s">
        <v>206</v>
      </c>
      <c r="D91" s="16">
        <v>139.35</v>
      </c>
      <c r="E91" t="s">
        <v>194</v>
      </c>
      <c r="F91" s="18">
        <v>45462</v>
      </c>
    </row>
    <row r="92" spans="2:6" x14ac:dyDescent="0.25">
      <c r="B92">
        <v>88</v>
      </c>
      <c r="C92" t="s">
        <v>207</v>
      </c>
      <c r="D92" s="16">
        <v>251.38</v>
      </c>
      <c r="E92" t="s">
        <v>194</v>
      </c>
      <c r="F92" s="18">
        <v>45462</v>
      </c>
    </row>
    <row r="93" spans="2:6" x14ac:dyDescent="0.25">
      <c r="B93">
        <v>89</v>
      </c>
      <c r="C93" t="s">
        <v>208</v>
      </c>
      <c r="D93" s="16">
        <v>55.32</v>
      </c>
      <c r="E93" t="s">
        <v>194</v>
      </c>
      <c r="F93" s="18">
        <v>45462</v>
      </c>
    </row>
    <row r="94" spans="2:6" x14ac:dyDescent="0.25">
      <c r="B94">
        <v>90</v>
      </c>
      <c r="C94" t="s">
        <v>209</v>
      </c>
      <c r="D94" s="16">
        <v>24000</v>
      </c>
      <c r="E94" t="s">
        <v>210</v>
      </c>
      <c r="F94" s="18">
        <v>45462</v>
      </c>
    </row>
    <row r="95" spans="2:6" x14ac:dyDescent="0.25">
      <c r="B95">
        <v>91</v>
      </c>
      <c r="C95" t="s">
        <v>211</v>
      </c>
      <c r="D95" s="16">
        <v>22.45</v>
      </c>
      <c r="E95" t="s">
        <v>194</v>
      </c>
      <c r="F95" s="18">
        <v>45467</v>
      </c>
    </row>
    <row r="96" spans="2:6" x14ac:dyDescent="0.25">
      <c r="B96">
        <v>92</v>
      </c>
      <c r="C96" t="s">
        <v>212</v>
      </c>
      <c r="D96" s="16">
        <v>34.369999999999997</v>
      </c>
      <c r="E96" t="s">
        <v>194</v>
      </c>
      <c r="F96" s="18">
        <v>45467</v>
      </c>
    </row>
    <row r="97" spans="2:6" x14ac:dyDescent="0.25">
      <c r="B97">
        <v>93</v>
      </c>
      <c r="C97" t="s">
        <v>213</v>
      </c>
      <c r="D97" s="16">
        <v>55.41</v>
      </c>
      <c r="E97" t="s">
        <v>194</v>
      </c>
      <c r="F97" s="18">
        <v>45467</v>
      </c>
    </row>
    <row r="98" spans="2:6" x14ac:dyDescent="0.25">
      <c r="B98">
        <v>94</v>
      </c>
      <c r="C98" t="s">
        <v>204</v>
      </c>
      <c r="D98" s="16">
        <v>1000</v>
      </c>
      <c r="E98" t="s">
        <v>214</v>
      </c>
      <c r="F98" s="18">
        <v>45469</v>
      </c>
    </row>
    <row r="99" spans="2:6" x14ac:dyDescent="0.25">
      <c r="B99">
        <v>95</v>
      </c>
      <c r="C99" t="s">
        <v>215</v>
      </c>
      <c r="D99" s="16">
        <v>3977</v>
      </c>
      <c r="E99" t="s">
        <v>194</v>
      </c>
      <c r="F99" s="18">
        <v>45464</v>
      </c>
    </row>
    <row r="100" spans="2:6" x14ac:dyDescent="0.25">
      <c r="B100">
        <v>96</v>
      </c>
      <c r="C100" t="s">
        <v>216</v>
      </c>
      <c r="D100" s="16">
        <v>252000</v>
      </c>
      <c r="E100" t="s">
        <v>217</v>
      </c>
      <c r="F100" s="18">
        <v>45469</v>
      </c>
    </row>
    <row r="101" spans="2:6" x14ac:dyDescent="0.25">
      <c r="B101">
        <v>97</v>
      </c>
      <c r="C101" t="s">
        <v>218</v>
      </c>
      <c r="D101" s="16">
        <v>5000</v>
      </c>
      <c r="E101" t="s">
        <v>219</v>
      </c>
      <c r="F101" s="18">
        <v>45469</v>
      </c>
    </row>
    <row r="102" spans="2:6" x14ac:dyDescent="0.25">
      <c r="D102" s="16"/>
      <c r="F102" s="18"/>
    </row>
    <row r="103" spans="2:6" x14ac:dyDescent="0.25">
      <c r="D103" s="16"/>
      <c r="F103" s="18"/>
    </row>
    <row r="104" spans="2:6" x14ac:dyDescent="0.25">
      <c r="D104" s="16"/>
      <c r="F104" s="18"/>
    </row>
    <row r="105" spans="2:6" x14ac:dyDescent="0.25">
      <c r="D105" s="16"/>
      <c r="F105" s="18"/>
    </row>
    <row r="106" spans="2:6" x14ac:dyDescent="0.25">
      <c r="D106" s="16"/>
      <c r="F106" s="18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28"/>
  <sheetViews>
    <sheetView workbookViewId="0">
      <selection activeCell="B34" sqref="B34"/>
    </sheetView>
  </sheetViews>
  <sheetFormatPr defaultRowHeight="15" x14ac:dyDescent="0.25"/>
  <cols>
    <col min="1" max="1" width="9.140625" customWidth="1"/>
    <col min="2" max="2" width="40.7109375" customWidth="1"/>
    <col min="3" max="3" width="24.5703125" customWidth="1"/>
    <col min="4" max="4" width="32.28515625" customWidth="1"/>
    <col min="5" max="5" width="42.5703125" customWidth="1"/>
    <col min="6" max="6" width="104.140625" customWidth="1"/>
  </cols>
  <sheetData>
    <row r="3" spans="1:6" ht="21" x14ac:dyDescent="0.35">
      <c r="B3" s="10" t="s">
        <v>39</v>
      </c>
    </row>
    <row r="4" spans="1:6" x14ac:dyDescent="0.25">
      <c r="A4" t="s">
        <v>0</v>
      </c>
      <c r="B4" t="s">
        <v>20</v>
      </c>
      <c r="C4" t="s">
        <v>21</v>
      </c>
      <c r="D4" t="s">
        <v>24</v>
      </c>
      <c r="E4" t="s">
        <v>23</v>
      </c>
      <c r="F4" t="s">
        <v>22</v>
      </c>
    </row>
    <row r="5" spans="1:6" x14ac:dyDescent="0.25">
      <c r="A5">
        <v>1</v>
      </c>
      <c r="B5" t="s">
        <v>19</v>
      </c>
      <c r="C5">
        <v>45</v>
      </c>
      <c r="D5" s="11">
        <v>7000</v>
      </c>
      <c r="E5" s="11">
        <f>Таблица2[[#This Row],[Цена  (м3 или штук)]]*Таблица2[[#This Row],[Количество (М3/шт)]]</f>
        <v>315000</v>
      </c>
      <c r="F5" t="s">
        <v>25</v>
      </c>
    </row>
    <row r="6" spans="1:6" x14ac:dyDescent="0.25">
      <c r="A6">
        <v>2</v>
      </c>
      <c r="B6" t="s">
        <v>27</v>
      </c>
      <c r="C6">
        <v>15.3</v>
      </c>
      <c r="D6" s="11">
        <v>7000</v>
      </c>
      <c r="E6" s="11">
        <f>Таблица2[[#This Row],[Цена  (м3 или штук)]]*Таблица2[[#This Row],[Количество (М3/шт)]]</f>
        <v>107100</v>
      </c>
      <c r="F6" t="s">
        <v>26</v>
      </c>
    </row>
    <row r="7" spans="1:6" x14ac:dyDescent="0.25">
      <c r="A7">
        <v>3</v>
      </c>
      <c r="B7" t="s">
        <v>28</v>
      </c>
      <c r="C7">
        <v>8</v>
      </c>
      <c r="D7" s="11">
        <v>8000</v>
      </c>
      <c r="E7" s="11">
        <f>Таблица2[[#This Row],[Цена  (м3 или штук)]]*Таблица2[[#This Row],[Количество (М3/шт)]]</f>
        <v>64000</v>
      </c>
      <c r="F7" t="s">
        <v>29</v>
      </c>
    </row>
    <row r="8" spans="1:6" x14ac:dyDescent="0.25">
      <c r="A8">
        <v>4</v>
      </c>
      <c r="B8" t="s">
        <v>30</v>
      </c>
      <c r="C8">
        <v>137</v>
      </c>
      <c r="D8" s="11">
        <v>680</v>
      </c>
      <c r="E8" s="11">
        <f>Таблица2[[#This Row],[Цена  (м3 или штук)]]*Таблица2[[#This Row],[Количество (М3/шт)]]</f>
        <v>93160</v>
      </c>
      <c r="F8" t="s">
        <v>31</v>
      </c>
    </row>
    <row r="9" spans="1:6" x14ac:dyDescent="0.25">
      <c r="A9">
        <v>5</v>
      </c>
      <c r="B9" t="s">
        <v>33</v>
      </c>
      <c r="C9">
        <v>12</v>
      </c>
      <c r="D9" s="11">
        <v>435</v>
      </c>
      <c r="E9" s="11">
        <f>Таблица2[[#This Row],[Цена  (м3 или штук)]]*Таблица2[[#This Row],[Количество (М3/шт)]]</f>
        <v>5220</v>
      </c>
      <c r="F9" t="s">
        <v>32</v>
      </c>
    </row>
    <row r="10" spans="1:6" x14ac:dyDescent="0.25">
      <c r="A10">
        <v>6</v>
      </c>
      <c r="B10" t="s">
        <v>35</v>
      </c>
      <c r="C10">
        <v>5.4</v>
      </c>
      <c r="D10" s="11"/>
      <c r="E10" s="11">
        <f>Таблица2[[#This Row],[Цена  (м3 или штук)]]*Таблица2[[#This Row],[Количество (М3/шт)]]</f>
        <v>0</v>
      </c>
      <c r="F10" t="s">
        <v>36</v>
      </c>
    </row>
    <row r="11" spans="1:6" x14ac:dyDescent="0.25">
      <c r="A11">
        <v>7</v>
      </c>
      <c r="B11" s="14" t="s">
        <v>37</v>
      </c>
      <c r="D11" s="11"/>
      <c r="E11" s="11">
        <f>Таблица2[[#This Row],[Цена  (м3 или штук)]]*Таблица2[[#This Row],[Количество (М3/шт)]]</f>
        <v>0</v>
      </c>
      <c r="F11" s="1" t="s">
        <v>52</v>
      </c>
    </row>
    <row r="12" spans="1:6" x14ac:dyDescent="0.25">
      <c r="A12">
        <v>8</v>
      </c>
      <c r="B12" t="s">
        <v>38</v>
      </c>
      <c r="D12" s="11"/>
      <c r="E12" s="11">
        <f>Таблица2[[#This Row],[Цена  (м3 или штук)]]*Таблица2[[#This Row],[Количество (М3/шт)]]</f>
        <v>0</v>
      </c>
    </row>
    <row r="13" spans="1:6" x14ac:dyDescent="0.25">
      <c r="A13">
        <v>9</v>
      </c>
      <c r="B13" t="s">
        <v>40</v>
      </c>
      <c r="D13" s="11"/>
      <c r="E13" s="11">
        <f>Таблица2[[#This Row],[Цена  (м3 или штук)]]*Таблица2[[#This Row],[Количество (М3/шт)]]</f>
        <v>0</v>
      </c>
    </row>
    <row r="14" spans="1:6" x14ac:dyDescent="0.25">
      <c r="A14">
        <v>10</v>
      </c>
      <c r="B14" t="s">
        <v>41</v>
      </c>
      <c r="D14" s="11"/>
      <c r="E14" s="11">
        <f>Таблица2[[#This Row],[Цена  (м3 или штук)]]*Таблица2[[#This Row],[Количество (М3/шт)]]</f>
        <v>0</v>
      </c>
    </row>
    <row r="15" spans="1:6" x14ac:dyDescent="0.25">
      <c r="A15">
        <v>11</v>
      </c>
      <c r="B15" t="s">
        <v>42</v>
      </c>
      <c r="D15" s="11"/>
      <c r="E15" s="11">
        <f>Таблица2[[#This Row],[Цена  (м3 или штук)]]*Таблица2[[#This Row],[Количество (М3/шт)]]</f>
        <v>0</v>
      </c>
    </row>
    <row r="16" spans="1:6" x14ac:dyDescent="0.25">
      <c r="A16">
        <v>12</v>
      </c>
      <c r="B16" t="s">
        <v>43</v>
      </c>
      <c r="D16" s="11"/>
      <c r="E16" s="11">
        <f>Таблица2[[#This Row],[Цена  (м3 или штук)]]*Таблица2[[#This Row],[Количество (М3/шт)]]</f>
        <v>0</v>
      </c>
    </row>
    <row r="17" spans="1:6" x14ac:dyDescent="0.25">
      <c r="A17">
        <v>13</v>
      </c>
      <c r="B17" t="s">
        <v>44</v>
      </c>
      <c r="D17" s="11"/>
      <c r="E17" s="11">
        <f>Таблица2[[#This Row],[Цена  (м3 или штук)]]*Таблица2[[#This Row],[Количество (М3/шт)]]</f>
        <v>0</v>
      </c>
    </row>
    <row r="18" spans="1:6" x14ac:dyDescent="0.25">
      <c r="A18">
        <v>14</v>
      </c>
      <c r="B18" t="s">
        <v>45</v>
      </c>
      <c r="D18" s="11"/>
      <c r="E18" s="11">
        <f>Таблица2[[#This Row],[Цена  (м3 или штук)]]*Таблица2[[#This Row],[Количество (М3/шт)]]</f>
        <v>0</v>
      </c>
    </row>
    <row r="19" spans="1:6" x14ac:dyDescent="0.25">
      <c r="A19">
        <v>15</v>
      </c>
      <c r="B19" t="s">
        <v>46</v>
      </c>
      <c r="D19" s="11"/>
      <c r="E19" s="11">
        <f>Таблица2[[#This Row],[Цена  (м3 или штук)]]*Таблица2[[#This Row],[Количество (М3/шт)]]</f>
        <v>0</v>
      </c>
    </row>
    <row r="20" spans="1:6" x14ac:dyDescent="0.25">
      <c r="A20">
        <v>16</v>
      </c>
      <c r="B20" t="s">
        <v>48</v>
      </c>
      <c r="C20">
        <v>27</v>
      </c>
      <c r="D20" s="11"/>
      <c r="E20" s="11">
        <f>Таблица2[[#This Row],[Цена  (м3 или штук)]]*Таблица2[[#This Row],[Количество (М3/шт)]]</f>
        <v>0</v>
      </c>
    </row>
    <row r="21" spans="1:6" x14ac:dyDescent="0.25">
      <c r="A21">
        <v>17</v>
      </c>
      <c r="B21" t="s">
        <v>47</v>
      </c>
      <c r="C21">
        <v>12.6</v>
      </c>
      <c r="D21" s="11"/>
      <c r="E21" s="11">
        <f>Таблица2[[#This Row],[Цена  (м3 или штук)]]*Таблица2[[#This Row],[Количество (М3/шт)]]</f>
        <v>0</v>
      </c>
    </row>
    <row r="22" spans="1:6" x14ac:dyDescent="0.25">
      <c r="A22">
        <v>18</v>
      </c>
      <c r="B22" t="s">
        <v>49</v>
      </c>
      <c r="D22" s="11"/>
      <c r="E22" s="11">
        <f>Таблица2[[#This Row],[Цена  (м3 или штук)]]*Таблица2[[#This Row],[Количество (М3/шт)]]</f>
        <v>0</v>
      </c>
    </row>
    <row r="23" spans="1:6" x14ac:dyDescent="0.25">
      <c r="A23">
        <v>19</v>
      </c>
      <c r="B23" s="14" t="s">
        <v>50</v>
      </c>
      <c r="D23" s="11"/>
      <c r="E23" s="11">
        <f>Таблица2[[#This Row],[Цена  (м3 или штук)]]*Таблица2[[#This Row],[Количество (М3/шт)]]</f>
        <v>0</v>
      </c>
    </row>
    <row r="24" spans="1:6" x14ac:dyDescent="0.25">
      <c r="A24">
        <v>20</v>
      </c>
      <c r="B24" s="14" t="s">
        <v>51</v>
      </c>
      <c r="D24" s="11"/>
      <c r="E24" s="11">
        <f>Таблица2[[#This Row],[Цена  (м3 или штук)]]*Таблица2[[#This Row],[Количество (М3/шт)]]</f>
        <v>0</v>
      </c>
    </row>
    <row r="25" spans="1:6" x14ac:dyDescent="0.25">
      <c r="A25">
        <v>21</v>
      </c>
      <c r="B25" t="s">
        <v>54</v>
      </c>
      <c r="D25" s="11"/>
      <c r="E25" s="11">
        <f>Таблица2[[#This Row],[Цена  (м3 или штук)]]*Таблица2[[#This Row],[Количество (М3/шт)]]</f>
        <v>0</v>
      </c>
    </row>
    <row r="26" spans="1:6" x14ac:dyDescent="0.25">
      <c r="D26" s="11"/>
      <c r="E26" s="11">
        <f>Таблица2[[#This Row],[Цена  (м3 или штук)]]*Таблица2[[#This Row],[Количество (М3/шт)]]</f>
        <v>0</v>
      </c>
    </row>
    <row r="27" spans="1:6" x14ac:dyDescent="0.25">
      <c r="D27" s="11"/>
      <c r="E27" s="11">
        <f>Таблица2[[#This Row],[Цена  (м3 или штук)]]*Таблица2[[#This Row],[Количество (М3/шт)]]</f>
        <v>0</v>
      </c>
    </row>
    <row r="28" spans="1:6" x14ac:dyDescent="0.25">
      <c r="A28" s="12" t="s">
        <v>34</v>
      </c>
      <c r="B28" s="12"/>
      <c r="C28" s="12"/>
      <c r="D28" s="13"/>
      <c r="E28" s="13">
        <f>SUM(E5:E27)</f>
        <v>584480</v>
      </c>
      <c r="F28" s="12"/>
    </row>
  </sheetData>
  <hyperlinks>
    <hyperlink ref="F11" r:id="rId1"/>
  </hyperlinks>
  <pageMargins left="0.7" right="0.7" top="0.75" bottom="0.75" header="0.3" footer="0.3"/>
  <pageSetup paperSize="9" orientation="portrait"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Сыпучка</vt:lpstr>
      <vt:lpstr>Расчёт колличества бетона </vt:lpstr>
      <vt:lpstr>Покупки</vt:lpstr>
      <vt:lpstr>Материалы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BeschanovZS</dc:creator>
  <cp:lastModifiedBy>Жан Бещанов</cp:lastModifiedBy>
  <dcterms:created xsi:type="dcterms:W3CDTF">2024-02-26T07:15:52Z</dcterms:created>
  <dcterms:modified xsi:type="dcterms:W3CDTF">2024-06-30T07:54:46Z</dcterms:modified>
</cp:coreProperties>
</file>