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>
    <definedName hidden="1" localSheetId="0" name="_xlnm._FilterDatabase">Sheet0!$A$2:$AJ$42</definedName>
  </definedNames>
  <calcPr/>
  <extLst>
    <ext uri="GoogleSheetsCustomDataVersion1">
      <go:sheetsCustomData xmlns:go="http://customooxmlschemas.google.com/" r:id="rId5" roundtripDataSignature="AMtx7mihL3BPrmyxFokUcqNhJU/58wsp8g=="/>
    </ext>
  </extLst>
</workbook>
</file>

<file path=xl/sharedStrings.xml><?xml version="1.0" encoding="utf-8"?>
<sst xmlns="http://schemas.openxmlformats.org/spreadsheetml/2006/main" count="486" uniqueCount="64">
  <si>
    <t>Duration (in seconds)</t>
  </si>
  <si>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</si>
  <si>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</si>
  <si>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</si>
  <si>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</si>
  <si>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</si>
  <si>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</si>
  <si>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</si>
  <si>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</si>
  <si>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</si>
  <si>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</si>
  <si>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</si>
  <si>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</si>
  <si>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</si>
  <si>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</si>
  <si>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</si>
  <si>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</si>
  <si>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</si>
  <si>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</si>
  <si>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</si>
  <si>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</si>
  <si>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</si>
  <si>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</si>
  <si>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</si>
  <si>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</si>
  <si>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</si>
  <si>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 xml:space="preserve">question 9 </t>
  </si>
  <si>
    <t>score 9</t>
  </si>
  <si>
    <t>Q9_10</t>
  </si>
  <si>
    <t>question 10 correct</t>
  </si>
  <si>
    <t>score 10</t>
  </si>
  <si>
    <t>Total score</t>
  </si>
  <si>
    <t>Accuracy in 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</si>
  <si>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</si>
  <si>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</si>
  <si>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</si>
  <si>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</si>
  <si>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</si>
  <si>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</si>
  <si>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</si>
  <si>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</si>
  <si>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</si>
  <si>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</si>
  <si>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</si>
  <si>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</si>
  <si>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</si>
  <si>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</si>
  <si>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</si>
  <si>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</si>
  <si>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</si>
  <si>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2</t>
  </si>
  <si>
    <t>74</t>
  </si>
  <si>
    <t>67</t>
  </si>
  <si>
    <t>3</t>
  </si>
  <si>
    <t>72</t>
  </si>
  <si>
    <t>Undergraduate</t>
  </si>
  <si>
    <t>Yes</t>
  </si>
  <si>
    <t>Difficult</t>
  </si>
  <si>
    <t>Graduate</t>
  </si>
  <si>
    <t>No</t>
  </si>
  <si>
    <t>Neither easy nor difficult</t>
  </si>
  <si>
    <t>Slightly difficult</t>
  </si>
  <si>
    <t>Maybe</t>
  </si>
  <si>
    <t>Slightly easy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</si>
</sst>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8.13"/>
    <col customWidth="1" min="2" max="28" width="33.63"/>
    <col customWidth="1" min="29" max="33" width="34.63"/>
    <col customWidth="1" min="34" max="34" width="13.13"/>
    <col customWidth="1" min="35" max="35" width="32.0"/>
    <col customWidth="1" min="36" max="36" width="6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0</v>
      </c>
      <c r="B2" s="1" t="s">
        <v>36</v>
      </c>
      <c r="C2" s="1"/>
      <c r="D2" s="1"/>
      <c r="E2" s="1" t="s">
        <v>37</v>
      </c>
      <c r="F2" s="1"/>
      <c r="G2" s="1"/>
      <c r="H2" s="1" t="s">
        <v>38</v>
      </c>
      <c r="I2" s="3"/>
      <c r="J2" s="1"/>
      <c r="K2" s="1" t="s">
        <v>39</v>
      </c>
      <c r="L2" s="1"/>
      <c r="M2" s="1"/>
      <c r="N2" s="1" t="s">
        <v>40</v>
      </c>
      <c r="O2" s="1"/>
      <c r="P2" s="1"/>
      <c r="Q2" s="1" t="s">
        <v>41</v>
      </c>
      <c r="R2" s="1"/>
      <c r="S2" s="1"/>
      <c r="T2" s="1" t="s">
        <v>42</v>
      </c>
      <c r="U2" s="1"/>
      <c r="V2" s="1"/>
      <c r="W2" s="1" t="s">
        <v>43</v>
      </c>
      <c r="X2" s="1"/>
      <c r="Y2" s="1"/>
      <c r="Z2" s="1" t="s">
        <v>44</v>
      </c>
      <c r="AA2" s="1"/>
      <c r="AB2" s="1"/>
      <c r="AC2" s="1" t="s">
        <v>45</v>
      </c>
      <c r="AD2" s="1"/>
      <c r="AE2" s="1"/>
      <c r="AF2" s="1"/>
      <c r="AG2" s="1"/>
      <c r="AH2" s="1" t="s">
        <v>46</v>
      </c>
      <c r="AI2" s="1" t="s">
        <v>47</v>
      </c>
      <c r="AJ2" s="1" t="s">
        <v>48</v>
      </c>
    </row>
    <row r="3">
      <c r="A3" s="4">
        <v>144.0</v>
      </c>
      <c r="B3" s="5">
        <v>19.0</v>
      </c>
      <c r="C3" s="4">
        <v>19.0</v>
      </c>
      <c r="D3" s="4">
        <f t="shared" ref="D3:D42" si="1">if(B3=C3,1,0)</f>
        <v>1</v>
      </c>
      <c r="E3" s="4">
        <v>69.0</v>
      </c>
      <c r="F3" s="4">
        <v>69.0</v>
      </c>
      <c r="G3" s="4">
        <f t="shared" ref="G3:G42" si="2">if(E3=F3,1,0)</f>
        <v>1</v>
      </c>
      <c r="H3" s="6" t="s">
        <v>49</v>
      </c>
      <c r="I3" s="7" t="s">
        <v>50</v>
      </c>
      <c r="J3" s="8">
        <f t="shared" ref="J3:J42" si="3">if(H3=2,1,0)</f>
        <v>0</v>
      </c>
      <c r="K3" s="6" t="s">
        <v>49</v>
      </c>
      <c r="L3" s="6" t="s">
        <v>51</v>
      </c>
      <c r="M3" s="6">
        <f t="shared" ref="M3:M42" si="4">if(K3=74,1,0)</f>
        <v>0</v>
      </c>
      <c r="N3" s="4">
        <v>54.0</v>
      </c>
      <c r="O3" s="4">
        <v>54.0</v>
      </c>
      <c r="P3" s="4">
        <f t="shared" ref="P3:P42" si="5">if(N3=54,1,0)</f>
        <v>1</v>
      </c>
      <c r="Q3" s="4">
        <v>6.0</v>
      </c>
      <c r="R3" s="5">
        <v>98.0</v>
      </c>
      <c r="S3" s="4">
        <f t="shared" ref="S3:S42" si="6">if(Q3=98,1,0)</f>
        <v>0</v>
      </c>
      <c r="T3" s="4">
        <v>72.0</v>
      </c>
      <c r="U3" s="5">
        <v>6.0</v>
      </c>
      <c r="V3" s="4">
        <f t="shared" ref="V3:V42" si="7">if(T3=6,1,0)</f>
        <v>0</v>
      </c>
      <c r="W3" s="6" t="s">
        <v>49</v>
      </c>
      <c r="X3" s="9" t="s">
        <v>52</v>
      </c>
      <c r="Y3" s="9">
        <f t="shared" ref="Y3:Y42" si="8">if(W3=67,1,0)</f>
        <v>0</v>
      </c>
      <c r="Z3" s="6" t="s">
        <v>49</v>
      </c>
      <c r="AA3" s="9" t="s">
        <v>53</v>
      </c>
      <c r="AB3" s="9">
        <f t="shared" ref="AB3:AB42" si="9">if(Z3=3,1,0)</f>
        <v>0</v>
      </c>
      <c r="AC3" s="6" t="s">
        <v>49</v>
      </c>
      <c r="AD3" s="9" t="s">
        <v>54</v>
      </c>
      <c r="AE3" s="9">
        <f t="shared" ref="AE3:AE42" si="10">if(AC3=72,1,0)</f>
        <v>0</v>
      </c>
      <c r="AF3" s="9">
        <f t="shared" ref="AF3:AF42" si="11">D3+G3+J3+M3+P3+S3+V3+Y3+AB3+AE3</f>
        <v>3</v>
      </c>
      <c r="AG3" s="10">
        <f t="shared" ref="AG3:AG42" si="12">AF3/10</f>
        <v>0.3</v>
      </c>
      <c r="AH3" s="6" t="s">
        <v>55</v>
      </c>
      <c r="AI3" s="6" t="s">
        <v>56</v>
      </c>
      <c r="AJ3" s="6" t="s">
        <v>57</v>
      </c>
    </row>
    <row r="4">
      <c r="A4" s="4">
        <v>82.0</v>
      </c>
      <c r="B4" s="4">
        <v>19.0</v>
      </c>
      <c r="C4" s="4">
        <v>19.0</v>
      </c>
      <c r="D4" s="4">
        <f t="shared" si="1"/>
        <v>1</v>
      </c>
      <c r="E4" s="4">
        <v>67.0</v>
      </c>
      <c r="F4" s="4">
        <v>69.0</v>
      </c>
      <c r="G4" s="4">
        <f t="shared" si="2"/>
        <v>0</v>
      </c>
      <c r="H4" s="4">
        <v>47.0</v>
      </c>
      <c r="I4" s="11" t="s">
        <v>50</v>
      </c>
      <c r="J4" s="8">
        <f t="shared" si="3"/>
        <v>0</v>
      </c>
      <c r="K4" s="6" t="s">
        <v>49</v>
      </c>
      <c r="L4" s="6" t="s">
        <v>51</v>
      </c>
      <c r="M4" s="6">
        <f t="shared" si="4"/>
        <v>0</v>
      </c>
      <c r="N4" s="6" t="s">
        <v>49</v>
      </c>
      <c r="O4" s="4">
        <v>54.0</v>
      </c>
      <c r="P4" s="4">
        <f t="shared" si="5"/>
        <v>0</v>
      </c>
      <c r="Q4" s="6" t="s">
        <v>49</v>
      </c>
      <c r="R4" s="5">
        <v>98.0</v>
      </c>
      <c r="S4" s="4">
        <f t="shared" si="6"/>
        <v>0</v>
      </c>
      <c r="T4" s="6" t="s">
        <v>49</v>
      </c>
      <c r="U4" s="5">
        <v>6.0</v>
      </c>
      <c r="V4" s="4">
        <f t="shared" si="7"/>
        <v>0</v>
      </c>
      <c r="W4" s="6" t="s">
        <v>49</v>
      </c>
      <c r="X4" s="9" t="s">
        <v>52</v>
      </c>
      <c r="Y4" s="9">
        <f t="shared" si="8"/>
        <v>0</v>
      </c>
      <c r="Z4" s="6" t="s">
        <v>49</v>
      </c>
      <c r="AA4" s="9" t="s">
        <v>53</v>
      </c>
      <c r="AB4" s="9">
        <f t="shared" si="9"/>
        <v>0</v>
      </c>
      <c r="AC4" s="6" t="s">
        <v>49</v>
      </c>
      <c r="AD4" s="9" t="s">
        <v>54</v>
      </c>
      <c r="AE4" s="9">
        <f t="shared" si="10"/>
        <v>0</v>
      </c>
      <c r="AF4" s="9">
        <f t="shared" si="11"/>
        <v>1</v>
      </c>
      <c r="AG4" s="10">
        <f t="shared" si="12"/>
        <v>0.1</v>
      </c>
      <c r="AH4" s="6" t="s">
        <v>58</v>
      </c>
      <c r="AI4" s="6" t="s">
        <v>59</v>
      </c>
      <c r="AJ4" s="6" t="s">
        <v>60</v>
      </c>
    </row>
    <row r="5">
      <c r="A5" s="4">
        <v>111.0</v>
      </c>
      <c r="B5" s="4">
        <v>19.0</v>
      </c>
      <c r="C5" s="4">
        <v>19.0</v>
      </c>
      <c r="D5" s="4">
        <f t="shared" si="1"/>
        <v>1</v>
      </c>
      <c r="E5" s="4">
        <v>69.0</v>
      </c>
      <c r="F5" s="4">
        <v>69.0</v>
      </c>
      <c r="G5" s="4">
        <f t="shared" si="2"/>
        <v>1</v>
      </c>
      <c r="H5" s="4">
        <v>2.0</v>
      </c>
      <c r="I5" s="11" t="s">
        <v>50</v>
      </c>
      <c r="J5" s="8">
        <f t="shared" si="3"/>
        <v>1</v>
      </c>
      <c r="K5" s="4">
        <v>74.0</v>
      </c>
      <c r="L5" s="6" t="s">
        <v>51</v>
      </c>
      <c r="M5" s="6">
        <f t="shared" si="4"/>
        <v>1</v>
      </c>
      <c r="N5" s="4">
        <v>54.0</v>
      </c>
      <c r="O5" s="4">
        <v>54.0</v>
      </c>
      <c r="P5" s="4">
        <f t="shared" si="5"/>
        <v>1</v>
      </c>
      <c r="Q5" s="4">
        <v>6.0</v>
      </c>
      <c r="R5" s="5">
        <v>98.0</v>
      </c>
      <c r="S5" s="4">
        <f t="shared" si="6"/>
        <v>0</v>
      </c>
      <c r="T5" s="6" t="s">
        <v>49</v>
      </c>
      <c r="U5" s="5">
        <v>6.0</v>
      </c>
      <c r="V5" s="4">
        <f t="shared" si="7"/>
        <v>0</v>
      </c>
      <c r="W5" s="6" t="s">
        <v>49</v>
      </c>
      <c r="X5" s="9" t="s">
        <v>52</v>
      </c>
      <c r="Y5" s="9">
        <f t="shared" si="8"/>
        <v>0</v>
      </c>
      <c r="Z5" s="6" t="s">
        <v>49</v>
      </c>
      <c r="AA5" s="9" t="s">
        <v>53</v>
      </c>
      <c r="AB5" s="9">
        <f t="shared" si="9"/>
        <v>0</v>
      </c>
      <c r="AC5" s="6" t="s">
        <v>49</v>
      </c>
      <c r="AD5" s="9" t="s">
        <v>54</v>
      </c>
      <c r="AE5" s="9">
        <f t="shared" si="10"/>
        <v>0</v>
      </c>
      <c r="AF5" s="9">
        <f t="shared" si="11"/>
        <v>5</v>
      </c>
      <c r="AG5" s="10">
        <f t="shared" si="12"/>
        <v>0.5</v>
      </c>
      <c r="AH5" s="6" t="s">
        <v>55</v>
      </c>
      <c r="AI5" s="6" t="s">
        <v>56</v>
      </c>
      <c r="AJ5" s="6" t="s">
        <v>61</v>
      </c>
    </row>
    <row r="6">
      <c r="A6" s="4">
        <v>148.0</v>
      </c>
      <c r="B6" s="4">
        <v>19.0</v>
      </c>
      <c r="C6" s="4">
        <v>19.0</v>
      </c>
      <c r="D6" s="4">
        <f t="shared" si="1"/>
        <v>1</v>
      </c>
      <c r="E6" s="4">
        <v>2.0</v>
      </c>
      <c r="F6" s="4">
        <v>69.0</v>
      </c>
      <c r="G6" s="4">
        <f t="shared" si="2"/>
        <v>0</v>
      </c>
      <c r="H6" s="4">
        <v>16.0</v>
      </c>
      <c r="I6" s="11" t="s">
        <v>50</v>
      </c>
      <c r="J6" s="8">
        <f t="shared" si="3"/>
        <v>0</v>
      </c>
      <c r="K6" s="4">
        <v>64.0</v>
      </c>
      <c r="L6" s="6" t="s">
        <v>51</v>
      </c>
      <c r="M6" s="6">
        <f t="shared" si="4"/>
        <v>0</v>
      </c>
      <c r="N6" s="4">
        <v>74.0</v>
      </c>
      <c r="O6" s="4">
        <v>54.0</v>
      </c>
      <c r="P6" s="4">
        <f t="shared" si="5"/>
        <v>0</v>
      </c>
      <c r="Q6" s="4">
        <v>8.0</v>
      </c>
      <c r="R6" s="5">
        <v>98.0</v>
      </c>
      <c r="S6" s="4">
        <f t="shared" si="6"/>
        <v>0</v>
      </c>
      <c r="T6" s="4">
        <v>12.0</v>
      </c>
      <c r="U6" s="5">
        <v>6.0</v>
      </c>
      <c r="V6" s="4">
        <f t="shared" si="7"/>
        <v>0</v>
      </c>
      <c r="W6" s="4">
        <v>19.0</v>
      </c>
      <c r="X6" s="9" t="s">
        <v>52</v>
      </c>
      <c r="Y6" s="9">
        <f t="shared" si="8"/>
        <v>0</v>
      </c>
      <c r="Z6" s="4">
        <v>18.0</v>
      </c>
      <c r="AA6" s="9" t="s">
        <v>53</v>
      </c>
      <c r="AB6" s="9">
        <f t="shared" si="9"/>
        <v>0</v>
      </c>
      <c r="AC6" s="4">
        <v>1.0</v>
      </c>
      <c r="AD6" s="9" t="s">
        <v>54</v>
      </c>
      <c r="AE6" s="9">
        <f t="shared" si="10"/>
        <v>0</v>
      </c>
      <c r="AF6" s="9">
        <f t="shared" si="11"/>
        <v>1</v>
      </c>
      <c r="AG6" s="10">
        <f t="shared" si="12"/>
        <v>0.1</v>
      </c>
      <c r="AH6" s="6" t="s">
        <v>55</v>
      </c>
      <c r="AI6" s="6" t="s">
        <v>59</v>
      </c>
      <c r="AJ6" s="6" t="s">
        <v>57</v>
      </c>
    </row>
    <row r="7">
      <c r="A7" s="4">
        <v>238.0</v>
      </c>
      <c r="B7" s="4">
        <v>19.0</v>
      </c>
      <c r="C7" s="4">
        <v>19.0</v>
      </c>
      <c r="D7" s="4">
        <f t="shared" si="1"/>
        <v>1</v>
      </c>
      <c r="E7" s="4">
        <v>69.0</v>
      </c>
      <c r="F7" s="4">
        <v>69.0</v>
      </c>
      <c r="G7" s="4">
        <f t="shared" si="2"/>
        <v>1</v>
      </c>
      <c r="H7" s="4">
        <v>2.0</v>
      </c>
      <c r="I7" s="11" t="s">
        <v>50</v>
      </c>
      <c r="J7" s="8">
        <f t="shared" si="3"/>
        <v>1</v>
      </c>
      <c r="K7" s="4">
        <v>74.0</v>
      </c>
      <c r="L7" s="6" t="s">
        <v>51</v>
      </c>
      <c r="M7" s="6">
        <f t="shared" si="4"/>
        <v>1</v>
      </c>
      <c r="N7" s="4">
        <v>54.0</v>
      </c>
      <c r="O7" s="4">
        <v>54.0</v>
      </c>
      <c r="P7" s="4">
        <f t="shared" si="5"/>
        <v>1</v>
      </c>
      <c r="Q7" s="4">
        <v>6.0</v>
      </c>
      <c r="R7" s="5">
        <v>98.0</v>
      </c>
      <c r="S7" s="4">
        <f t="shared" si="6"/>
        <v>0</v>
      </c>
      <c r="T7" s="4">
        <v>67.0</v>
      </c>
      <c r="U7" s="5">
        <v>6.0</v>
      </c>
      <c r="V7" s="4">
        <f t="shared" si="7"/>
        <v>0</v>
      </c>
      <c r="W7" s="6" t="s">
        <v>49</v>
      </c>
      <c r="X7" s="9" t="s">
        <v>52</v>
      </c>
      <c r="Y7" s="9">
        <f t="shared" si="8"/>
        <v>0</v>
      </c>
      <c r="Z7" s="6" t="s">
        <v>49</v>
      </c>
      <c r="AA7" s="9" t="s">
        <v>53</v>
      </c>
      <c r="AB7" s="9">
        <f t="shared" si="9"/>
        <v>0</v>
      </c>
      <c r="AC7" s="6" t="s">
        <v>49</v>
      </c>
      <c r="AD7" s="9" t="s">
        <v>54</v>
      </c>
      <c r="AE7" s="9">
        <f t="shared" si="10"/>
        <v>0</v>
      </c>
      <c r="AF7" s="9">
        <f t="shared" si="11"/>
        <v>5</v>
      </c>
      <c r="AG7" s="10">
        <f t="shared" si="12"/>
        <v>0.5</v>
      </c>
      <c r="AH7" s="6" t="s">
        <v>55</v>
      </c>
      <c r="AI7" s="6" t="s">
        <v>56</v>
      </c>
      <c r="AJ7" s="6" t="s">
        <v>60</v>
      </c>
    </row>
    <row r="8">
      <c r="A8" s="4">
        <v>126.0</v>
      </c>
      <c r="B8" s="4">
        <v>19.0</v>
      </c>
      <c r="C8" s="4">
        <v>19.0</v>
      </c>
      <c r="D8" s="4">
        <f t="shared" si="1"/>
        <v>1</v>
      </c>
      <c r="E8" s="4">
        <v>69.0</v>
      </c>
      <c r="F8" s="4">
        <v>69.0</v>
      </c>
      <c r="G8" s="4">
        <f t="shared" si="2"/>
        <v>1</v>
      </c>
      <c r="H8" s="4">
        <v>2.0</v>
      </c>
      <c r="I8" s="11" t="s">
        <v>50</v>
      </c>
      <c r="J8" s="8">
        <f t="shared" si="3"/>
        <v>1</v>
      </c>
      <c r="K8" s="4">
        <v>74.0</v>
      </c>
      <c r="L8" s="6" t="s">
        <v>51</v>
      </c>
      <c r="M8" s="6">
        <f t="shared" si="4"/>
        <v>1</v>
      </c>
      <c r="N8" s="6" t="s">
        <v>49</v>
      </c>
      <c r="O8" s="4">
        <v>54.0</v>
      </c>
      <c r="P8" s="4">
        <f t="shared" si="5"/>
        <v>0</v>
      </c>
      <c r="Q8" s="6" t="s">
        <v>49</v>
      </c>
      <c r="R8" s="5">
        <v>98.0</v>
      </c>
      <c r="S8" s="4">
        <f t="shared" si="6"/>
        <v>0</v>
      </c>
      <c r="T8" s="6" t="s">
        <v>49</v>
      </c>
      <c r="U8" s="5">
        <v>6.0</v>
      </c>
      <c r="V8" s="4">
        <f t="shared" si="7"/>
        <v>0</v>
      </c>
      <c r="W8" s="4">
        <v>74.0</v>
      </c>
      <c r="X8" s="9" t="s">
        <v>52</v>
      </c>
      <c r="Y8" s="9">
        <f t="shared" si="8"/>
        <v>0</v>
      </c>
      <c r="Z8" s="4">
        <v>3.0</v>
      </c>
      <c r="AA8" s="9" t="s">
        <v>53</v>
      </c>
      <c r="AB8" s="9">
        <f t="shared" si="9"/>
        <v>1</v>
      </c>
      <c r="AC8" s="6" t="s">
        <v>49</v>
      </c>
      <c r="AD8" s="9" t="s">
        <v>54</v>
      </c>
      <c r="AE8" s="9">
        <f t="shared" si="10"/>
        <v>0</v>
      </c>
      <c r="AF8" s="9">
        <f t="shared" si="11"/>
        <v>5</v>
      </c>
      <c r="AG8" s="10">
        <f t="shared" si="12"/>
        <v>0.5</v>
      </c>
      <c r="AH8" s="6" t="s">
        <v>55</v>
      </c>
      <c r="AI8" s="6" t="s">
        <v>62</v>
      </c>
      <c r="AJ8" s="6" t="s">
        <v>61</v>
      </c>
    </row>
    <row r="9">
      <c r="A9" s="4">
        <v>106.0</v>
      </c>
      <c r="B9" s="4">
        <v>19.0</v>
      </c>
      <c r="C9" s="4">
        <v>19.0</v>
      </c>
      <c r="D9" s="4">
        <f t="shared" si="1"/>
        <v>1</v>
      </c>
      <c r="E9" s="4">
        <v>69.0</v>
      </c>
      <c r="F9" s="4">
        <v>69.0</v>
      </c>
      <c r="G9" s="4">
        <f t="shared" si="2"/>
        <v>1</v>
      </c>
      <c r="H9" s="4">
        <v>2.0</v>
      </c>
      <c r="I9" s="11" t="s">
        <v>50</v>
      </c>
      <c r="J9" s="8">
        <f t="shared" si="3"/>
        <v>1</v>
      </c>
      <c r="K9" s="4">
        <v>74.0</v>
      </c>
      <c r="L9" s="6" t="s">
        <v>51</v>
      </c>
      <c r="M9" s="6">
        <f t="shared" si="4"/>
        <v>1</v>
      </c>
      <c r="N9" s="4">
        <v>54.0</v>
      </c>
      <c r="O9" s="4">
        <v>54.0</v>
      </c>
      <c r="P9" s="4">
        <f t="shared" si="5"/>
        <v>1</v>
      </c>
      <c r="Q9" s="6" t="s">
        <v>49</v>
      </c>
      <c r="R9" s="5">
        <v>98.0</v>
      </c>
      <c r="S9" s="4">
        <f t="shared" si="6"/>
        <v>0</v>
      </c>
      <c r="T9" s="6" t="s">
        <v>49</v>
      </c>
      <c r="U9" s="5">
        <v>6.0</v>
      </c>
      <c r="V9" s="4">
        <f t="shared" si="7"/>
        <v>0</v>
      </c>
      <c r="W9" s="6" t="s">
        <v>49</v>
      </c>
      <c r="X9" s="9" t="s">
        <v>52</v>
      </c>
      <c r="Y9" s="9">
        <f t="shared" si="8"/>
        <v>0</v>
      </c>
      <c r="Z9" s="6" t="s">
        <v>49</v>
      </c>
      <c r="AA9" s="9" t="s">
        <v>53</v>
      </c>
      <c r="AB9" s="9">
        <f t="shared" si="9"/>
        <v>0</v>
      </c>
      <c r="AC9" s="6" t="s">
        <v>49</v>
      </c>
      <c r="AD9" s="9" t="s">
        <v>54</v>
      </c>
      <c r="AE9" s="9">
        <f t="shared" si="10"/>
        <v>0</v>
      </c>
      <c r="AF9" s="9">
        <f t="shared" si="11"/>
        <v>5</v>
      </c>
      <c r="AG9" s="10">
        <f t="shared" si="12"/>
        <v>0.5</v>
      </c>
      <c r="AH9" s="6" t="s">
        <v>58</v>
      </c>
      <c r="AI9" s="6" t="s">
        <v>59</v>
      </c>
      <c r="AJ9" s="6" t="s">
        <v>60</v>
      </c>
    </row>
    <row r="10">
      <c r="A10" s="4">
        <v>126.0</v>
      </c>
      <c r="B10" s="4">
        <v>19.0</v>
      </c>
      <c r="C10" s="4">
        <v>19.0</v>
      </c>
      <c r="D10" s="4">
        <f t="shared" si="1"/>
        <v>1</v>
      </c>
      <c r="E10" s="4">
        <v>69.0</v>
      </c>
      <c r="F10" s="4">
        <v>69.0</v>
      </c>
      <c r="G10" s="4">
        <f t="shared" si="2"/>
        <v>1</v>
      </c>
      <c r="H10" s="4">
        <v>78.0</v>
      </c>
      <c r="I10" s="11" t="s">
        <v>50</v>
      </c>
      <c r="J10" s="8">
        <f t="shared" si="3"/>
        <v>0</v>
      </c>
      <c r="K10" s="4">
        <v>1.0</v>
      </c>
      <c r="L10" s="6" t="s">
        <v>51</v>
      </c>
      <c r="M10" s="6">
        <f t="shared" si="4"/>
        <v>0</v>
      </c>
      <c r="N10" s="6" t="s">
        <v>49</v>
      </c>
      <c r="O10" s="4">
        <v>54.0</v>
      </c>
      <c r="P10" s="4">
        <f t="shared" si="5"/>
        <v>0</v>
      </c>
      <c r="Q10" s="6" t="s">
        <v>49</v>
      </c>
      <c r="R10" s="5">
        <v>98.0</v>
      </c>
      <c r="S10" s="4">
        <f t="shared" si="6"/>
        <v>0</v>
      </c>
      <c r="T10" s="6" t="s">
        <v>49</v>
      </c>
      <c r="U10" s="5">
        <v>6.0</v>
      </c>
      <c r="V10" s="4">
        <f t="shared" si="7"/>
        <v>0</v>
      </c>
      <c r="W10" s="6" t="s">
        <v>49</v>
      </c>
      <c r="X10" s="9" t="s">
        <v>52</v>
      </c>
      <c r="Y10" s="9">
        <f t="shared" si="8"/>
        <v>0</v>
      </c>
      <c r="Z10" s="6" t="s">
        <v>49</v>
      </c>
      <c r="AA10" s="9" t="s">
        <v>53</v>
      </c>
      <c r="AB10" s="9">
        <f t="shared" si="9"/>
        <v>0</v>
      </c>
      <c r="AC10" s="6" t="s">
        <v>49</v>
      </c>
      <c r="AD10" s="9" t="s">
        <v>54</v>
      </c>
      <c r="AE10" s="9">
        <f t="shared" si="10"/>
        <v>0</v>
      </c>
      <c r="AF10" s="9">
        <f t="shared" si="11"/>
        <v>2</v>
      </c>
      <c r="AG10" s="10">
        <f t="shared" si="12"/>
        <v>0.2</v>
      </c>
      <c r="AH10" s="6" t="s">
        <v>55</v>
      </c>
      <c r="AI10" s="6" t="s">
        <v>56</v>
      </c>
      <c r="AJ10" s="6" t="s">
        <v>57</v>
      </c>
    </row>
    <row r="11">
      <c r="A11" s="4">
        <v>177.0</v>
      </c>
      <c r="B11" s="4">
        <v>19.0</v>
      </c>
      <c r="C11" s="4">
        <v>19.0</v>
      </c>
      <c r="D11" s="4">
        <f t="shared" si="1"/>
        <v>1</v>
      </c>
      <c r="E11" s="4">
        <v>69.0</v>
      </c>
      <c r="F11" s="4">
        <v>69.0</v>
      </c>
      <c r="G11" s="4">
        <f t="shared" si="2"/>
        <v>1</v>
      </c>
      <c r="H11" s="4">
        <v>2.0</v>
      </c>
      <c r="I11" s="11" t="s">
        <v>50</v>
      </c>
      <c r="J11" s="8">
        <f t="shared" si="3"/>
        <v>1</v>
      </c>
      <c r="K11" s="4">
        <v>74.0</v>
      </c>
      <c r="L11" s="6" t="s">
        <v>51</v>
      </c>
      <c r="M11" s="6">
        <f t="shared" si="4"/>
        <v>1</v>
      </c>
      <c r="N11" s="4">
        <v>54.0</v>
      </c>
      <c r="O11" s="4">
        <v>54.0</v>
      </c>
      <c r="P11" s="4">
        <f t="shared" si="5"/>
        <v>1</v>
      </c>
      <c r="Q11" s="4">
        <v>98.0</v>
      </c>
      <c r="R11" s="5">
        <v>98.0</v>
      </c>
      <c r="S11" s="4">
        <f t="shared" si="6"/>
        <v>1</v>
      </c>
      <c r="T11" s="4">
        <v>6.0</v>
      </c>
      <c r="U11" s="5">
        <v>6.0</v>
      </c>
      <c r="V11" s="4">
        <f t="shared" si="7"/>
        <v>1</v>
      </c>
      <c r="W11" s="4">
        <v>67.0</v>
      </c>
      <c r="X11" s="9" t="s">
        <v>52</v>
      </c>
      <c r="Y11" s="9">
        <f t="shared" si="8"/>
        <v>1</v>
      </c>
      <c r="Z11" s="4">
        <v>9.0</v>
      </c>
      <c r="AA11" s="9" t="s">
        <v>53</v>
      </c>
      <c r="AB11" s="9">
        <f t="shared" si="9"/>
        <v>0</v>
      </c>
      <c r="AC11" s="4">
        <v>1.0</v>
      </c>
      <c r="AD11" s="9" t="s">
        <v>54</v>
      </c>
      <c r="AE11" s="9">
        <f t="shared" si="10"/>
        <v>0</v>
      </c>
      <c r="AF11" s="9">
        <f t="shared" si="11"/>
        <v>8</v>
      </c>
      <c r="AG11" s="10">
        <f t="shared" si="12"/>
        <v>0.8</v>
      </c>
      <c r="AH11" s="6" t="s">
        <v>55</v>
      </c>
      <c r="AI11" s="6" t="s">
        <v>56</v>
      </c>
      <c r="AJ11" s="6" t="s">
        <v>61</v>
      </c>
    </row>
    <row r="12">
      <c r="A12" s="4">
        <v>82.0</v>
      </c>
      <c r="B12" s="4">
        <v>59.0</v>
      </c>
      <c r="C12" s="4">
        <v>19.0</v>
      </c>
      <c r="D12" s="4">
        <f t="shared" si="1"/>
        <v>0</v>
      </c>
      <c r="E12" s="4">
        <v>67.0</v>
      </c>
      <c r="F12" s="4">
        <v>69.0</v>
      </c>
      <c r="G12" s="4">
        <f t="shared" si="2"/>
        <v>0</v>
      </c>
      <c r="H12" s="4">
        <v>87.0</v>
      </c>
      <c r="I12" s="11" t="s">
        <v>50</v>
      </c>
      <c r="J12" s="8">
        <f t="shared" si="3"/>
        <v>0</v>
      </c>
      <c r="K12" s="4">
        <v>90.0</v>
      </c>
      <c r="L12" s="6" t="s">
        <v>51</v>
      </c>
      <c r="M12" s="6">
        <f t="shared" si="4"/>
        <v>0</v>
      </c>
      <c r="N12" s="4">
        <v>1.0</v>
      </c>
      <c r="O12" s="4">
        <v>54.0</v>
      </c>
      <c r="P12" s="4">
        <f t="shared" si="5"/>
        <v>0</v>
      </c>
      <c r="Q12" s="4">
        <v>7.0</v>
      </c>
      <c r="R12" s="5">
        <v>98.0</v>
      </c>
      <c r="S12" s="4">
        <f t="shared" si="6"/>
        <v>0</v>
      </c>
      <c r="T12" s="6" t="s">
        <v>49</v>
      </c>
      <c r="U12" s="5">
        <v>6.0</v>
      </c>
      <c r="V12" s="4">
        <f t="shared" si="7"/>
        <v>0</v>
      </c>
      <c r="W12" s="6" t="s">
        <v>49</v>
      </c>
      <c r="X12" s="9" t="s">
        <v>52</v>
      </c>
      <c r="Y12" s="9">
        <f t="shared" si="8"/>
        <v>0</v>
      </c>
      <c r="Z12" s="6" t="s">
        <v>49</v>
      </c>
      <c r="AA12" s="9" t="s">
        <v>53</v>
      </c>
      <c r="AB12" s="9">
        <f t="shared" si="9"/>
        <v>0</v>
      </c>
      <c r="AC12" s="6" t="s">
        <v>49</v>
      </c>
      <c r="AD12" s="9" t="s">
        <v>54</v>
      </c>
      <c r="AE12" s="9">
        <f t="shared" si="10"/>
        <v>0</v>
      </c>
      <c r="AF12" s="9">
        <f t="shared" si="11"/>
        <v>0</v>
      </c>
      <c r="AG12" s="10">
        <f t="shared" si="12"/>
        <v>0</v>
      </c>
      <c r="AH12" s="6" t="s">
        <v>58</v>
      </c>
      <c r="AI12" s="6" t="s">
        <v>56</v>
      </c>
      <c r="AJ12" s="6" t="s">
        <v>63</v>
      </c>
    </row>
    <row r="13">
      <c r="A13" s="4">
        <v>76.0</v>
      </c>
      <c r="B13" s="4">
        <v>1.0</v>
      </c>
      <c r="C13" s="4">
        <v>19.0</v>
      </c>
      <c r="D13" s="4">
        <f t="shared" si="1"/>
        <v>0</v>
      </c>
      <c r="E13" s="4">
        <v>7.0</v>
      </c>
      <c r="F13" s="4">
        <v>69.0</v>
      </c>
      <c r="G13" s="4">
        <f t="shared" si="2"/>
        <v>0</v>
      </c>
      <c r="H13" s="4">
        <v>3.0</v>
      </c>
      <c r="I13" s="11" t="s">
        <v>50</v>
      </c>
      <c r="J13" s="8">
        <f t="shared" si="3"/>
        <v>0</v>
      </c>
      <c r="K13" s="4">
        <v>2.0</v>
      </c>
      <c r="L13" s="6" t="s">
        <v>51</v>
      </c>
      <c r="M13" s="6">
        <f t="shared" si="4"/>
        <v>0</v>
      </c>
      <c r="N13" s="4">
        <v>0.0</v>
      </c>
      <c r="O13" s="4">
        <v>54.0</v>
      </c>
      <c r="P13" s="4">
        <f t="shared" si="5"/>
        <v>0</v>
      </c>
      <c r="Q13" s="4">
        <v>8.0</v>
      </c>
      <c r="R13" s="5">
        <v>98.0</v>
      </c>
      <c r="S13" s="4">
        <f t="shared" si="6"/>
        <v>0</v>
      </c>
      <c r="T13" s="4">
        <v>6.0</v>
      </c>
      <c r="U13" s="5">
        <v>6.0</v>
      </c>
      <c r="V13" s="4">
        <f t="shared" si="7"/>
        <v>1</v>
      </c>
      <c r="W13" s="4">
        <v>1.0</v>
      </c>
      <c r="X13" s="9" t="s">
        <v>52</v>
      </c>
      <c r="Y13" s="9">
        <f t="shared" si="8"/>
        <v>0</v>
      </c>
      <c r="Z13" s="4">
        <v>4.0</v>
      </c>
      <c r="AA13" s="9" t="s">
        <v>53</v>
      </c>
      <c r="AB13" s="9">
        <f t="shared" si="9"/>
        <v>0</v>
      </c>
      <c r="AC13" s="4">
        <v>8.0</v>
      </c>
      <c r="AD13" s="9" t="s">
        <v>54</v>
      </c>
      <c r="AE13" s="9">
        <f t="shared" si="10"/>
        <v>0</v>
      </c>
      <c r="AF13" s="9">
        <f t="shared" si="11"/>
        <v>1</v>
      </c>
      <c r="AG13" s="10">
        <f t="shared" si="12"/>
        <v>0.1</v>
      </c>
      <c r="AH13" s="6" t="s">
        <v>55</v>
      </c>
      <c r="AI13" s="6" t="s">
        <v>56</v>
      </c>
      <c r="AJ13" s="6" t="s">
        <v>61</v>
      </c>
    </row>
    <row r="14">
      <c r="A14" s="4">
        <v>74.0</v>
      </c>
      <c r="B14" s="4">
        <v>16.0</v>
      </c>
      <c r="C14" s="4">
        <v>19.0</v>
      </c>
      <c r="D14" s="4">
        <f t="shared" si="1"/>
        <v>0</v>
      </c>
      <c r="E14" s="4">
        <v>69.0</v>
      </c>
      <c r="F14" s="4">
        <v>69.0</v>
      </c>
      <c r="G14" s="4">
        <f t="shared" si="2"/>
        <v>1</v>
      </c>
      <c r="H14" s="4">
        <v>2.0</v>
      </c>
      <c r="I14" s="11" t="s">
        <v>50</v>
      </c>
      <c r="J14" s="8">
        <f t="shared" si="3"/>
        <v>1</v>
      </c>
      <c r="K14" s="4">
        <v>17.0</v>
      </c>
      <c r="L14" s="6" t="s">
        <v>51</v>
      </c>
      <c r="M14" s="6">
        <f t="shared" si="4"/>
        <v>0</v>
      </c>
      <c r="N14" s="6" t="s">
        <v>49</v>
      </c>
      <c r="O14" s="4">
        <v>54.0</v>
      </c>
      <c r="P14" s="4">
        <f t="shared" si="5"/>
        <v>0</v>
      </c>
      <c r="Q14" s="6" t="s">
        <v>49</v>
      </c>
      <c r="R14" s="5">
        <v>98.0</v>
      </c>
      <c r="S14" s="4">
        <f t="shared" si="6"/>
        <v>0</v>
      </c>
      <c r="T14" s="6" t="s">
        <v>49</v>
      </c>
      <c r="U14" s="5">
        <v>6.0</v>
      </c>
      <c r="V14" s="4">
        <f t="shared" si="7"/>
        <v>0</v>
      </c>
      <c r="W14" s="6" t="s">
        <v>49</v>
      </c>
      <c r="X14" s="9" t="s">
        <v>52</v>
      </c>
      <c r="Y14" s="9">
        <f t="shared" si="8"/>
        <v>0</v>
      </c>
      <c r="Z14" s="6" t="s">
        <v>49</v>
      </c>
      <c r="AA14" s="9" t="s">
        <v>53</v>
      </c>
      <c r="AB14" s="9">
        <f t="shared" si="9"/>
        <v>0</v>
      </c>
      <c r="AC14" s="6" t="s">
        <v>49</v>
      </c>
      <c r="AD14" s="9" t="s">
        <v>54</v>
      </c>
      <c r="AE14" s="9">
        <f t="shared" si="10"/>
        <v>0</v>
      </c>
      <c r="AF14" s="9">
        <f t="shared" si="11"/>
        <v>2</v>
      </c>
      <c r="AG14" s="10">
        <f t="shared" si="12"/>
        <v>0.2</v>
      </c>
      <c r="AH14" s="6" t="s">
        <v>55</v>
      </c>
      <c r="AI14" s="6" t="s">
        <v>59</v>
      </c>
      <c r="AJ14" s="6" t="s">
        <v>57</v>
      </c>
    </row>
    <row r="15">
      <c r="A15" s="4">
        <v>77.0</v>
      </c>
      <c r="B15" s="4">
        <v>19.0</v>
      </c>
      <c r="C15" s="4">
        <v>19.0</v>
      </c>
      <c r="D15" s="4">
        <f t="shared" si="1"/>
        <v>1</v>
      </c>
      <c r="E15" s="4">
        <v>8.0</v>
      </c>
      <c r="F15" s="4">
        <v>69.0</v>
      </c>
      <c r="G15" s="4">
        <f t="shared" si="2"/>
        <v>0</v>
      </c>
      <c r="H15" s="4">
        <v>54.0</v>
      </c>
      <c r="I15" s="11" t="s">
        <v>50</v>
      </c>
      <c r="J15" s="8">
        <f t="shared" si="3"/>
        <v>0</v>
      </c>
      <c r="K15" s="4">
        <v>7.0</v>
      </c>
      <c r="L15" s="6" t="s">
        <v>51</v>
      </c>
      <c r="M15" s="6">
        <f t="shared" si="4"/>
        <v>0</v>
      </c>
      <c r="N15" s="4">
        <v>69.0</v>
      </c>
      <c r="O15" s="4">
        <v>54.0</v>
      </c>
      <c r="P15" s="4">
        <f t="shared" si="5"/>
        <v>0</v>
      </c>
      <c r="Q15" s="4">
        <v>9.0</v>
      </c>
      <c r="R15" s="5">
        <v>98.0</v>
      </c>
      <c r="S15" s="4">
        <f t="shared" si="6"/>
        <v>0</v>
      </c>
      <c r="T15" s="4">
        <v>87.0</v>
      </c>
      <c r="U15" s="5">
        <v>6.0</v>
      </c>
      <c r="V15" s="4">
        <f t="shared" si="7"/>
        <v>0</v>
      </c>
      <c r="W15" s="4">
        <v>72.0</v>
      </c>
      <c r="X15" s="9" t="s">
        <v>52</v>
      </c>
      <c r="Y15" s="9">
        <f t="shared" si="8"/>
        <v>0</v>
      </c>
      <c r="Z15" s="4">
        <v>16.0</v>
      </c>
      <c r="AA15" s="9" t="s">
        <v>53</v>
      </c>
      <c r="AB15" s="9">
        <f t="shared" si="9"/>
        <v>0</v>
      </c>
      <c r="AC15" s="4">
        <v>23.0</v>
      </c>
      <c r="AD15" s="9" t="s">
        <v>54</v>
      </c>
      <c r="AE15" s="9">
        <f t="shared" si="10"/>
        <v>0</v>
      </c>
      <c r="AF15" s="9">
        <f t="shared" si="11"/>
        <v>1</v>
      </c>
      <c r="AG15" s="10">
        <f t="shared" si="12"/>
        <v>0.1</v>
      </c>
      <c r="AH15" s="6" t="s">
        <v>58</v>
      </c>
      <c r="AI15" s="6" t="s">
        <v>59</v>
      </c>
      <c r="AJ15" s="6" t="s">
        <v>57</v>
      </c>
    </row>
    <row r="16">
      <c r="A16" s="4">
        <v>75.0</v>
      </c>
      <c r="B16" s="4">
        <v>19.0</v>
      </c>
      <c r="C16" s="4">
        <v>19.0</v>
      </c>
      <c r="D16" s="4">
        <f t="shared" si="1"/>
        <v>1</v>
      </c>
      <c r="E16" s="4">
        <v>69.0</v>
      </c>
      <c r="F16" s="4">
        <v>69.0</v>
      </c>
      <c r="G16" s="4">
        <f t="shared" si="2"/>
        <v>1</v>
      </c>
      <c r="H16" s="4">
        <v>2.0</v>
      </c>
      <c r="I16" s="11" t="s">
        <v>50</v>
      </c>
      <c r="J16" s="8">
        <f t="shared" si="3"/>
        <v>1</v>
      </c>
      <c r="K16" s="4">
        <v>74.0</v>
      </c>
      <c r="L16" s="6" t="s">
        <v>51</v>
      </c>
      <c r="M16" s="6">
        <f t="shared" si="4"/>
        <v>1</v>
      </c>
      <c r="N16" s="4">
        <v>54.0</v>
      </c>
      <c r="O16" s="4">
        <v>54.0</v>
      </c>
      <c r="P16" s="4">
        <f t="shared" si="5"/>
        <v>1</v>
      </c>
      <c r="Q16" s="4">
        <v>98.0</v>
      </c>
      <c r="R16" s="5">
        <v>98.0</v>
      </c>
      <c r="S16" s="4">
        <f t="shared" si="6"/>
        <v>1</v>
      </c>
      <c r="T16" s="4">
        <v>6.0</v>
      </c>
      <c r="U16" s="5">
        <v>6.0</v>
      </c>
      <c r="V16" s="4">
        <f t="shared" si="7"/>
        <v>1</v>
      </c>
      <c r="W16" s="4">
        <v>27.0</v>
      </c>
      <c r="X16" s="9" t="s">
        <v>52</v>
      </c>
      <c r="Y16" s="9">
        <f t="shared" si="8"/>
        <v>0</v>
      </c>
      <c r="Z16" s="4">
        <v>16.0</v>
      </c>
      <c r="AA16" s="9" t="s">
        <v>53</v>
      </c>
      <c r="AB16" s="9">
        <f t="shared" si="9"/>
        <v>0</v>
      </c>
      <c r="AC16" s="4">
        <v>5.0</v>
      </c>
      <c r="AD16" s="9" t="s">
        <v>54</v>
      </c>
      <c r="AE16" s="9">
        <f t="shared" si="10"/>
        <v>0</v>
      </c>
      <c r="AF16" s="9">
        <f t="shared" si="11"/>
        <v>7</v>
      </c>
      <c r="AG16" s="10">
        <f t="shared" si="12"/>
        <v>0.7</v>
      </c>
      <c r="AH16" s="6" t="s">
        <v>58</v>
      </c>
      <c r="AI16" s="6" t="s">
        <v>59</v>
      </c>
      <c r="AJ16" s="6" t="s">
        <v>57</v>
      </c>
    </row>
    <row r="17">
      <c r="A17" s="4">
        <v>103.0</v>
      </c>
      <c r="B17" s="4">
        <v>19.0</v>
      </c>
      <c r="C17" s="4">
        <v>19.0</v>
      </c>
      <c r="D17" s="4">
        <f t="shared" si="1"/>
        <v>1</v>
      </c>
      <c r="E17" s="4">
        <v>6.0</v>
      </c>
      <c r="F17" s="4">
        <v>69.0</v>
      </c>
      <c r="G17" s="4">
        <f t="shared" si="2"/>
        <v>0</v>
      </c>
      <c r="H17" s="4">
        <v>69.0</v>
      </c>
      <c r="I17" s="11" t="s">
        <v>50</v>
      </c>
      <c r="J17" s="8">
        <f t="shared" si="3"/>
        <v>0</v>
      </c>
      <c r="K17" s="6" t="s">
        <v>49</v>
      </c>
      <c r="L17" s="6" t="s">
        <v>51</v>
      </c>
      <c r="M17" s="6">
        <f t="shared" si="4"/>
        <v>0</v>
      </c>
      <c r="N17" s="6" t="s">
        <v>49</v>
      </c>
      <c r="O17" s="4">
        <v>54.0</v>
      </c>
      <c r="P17" s="4">
        <f t="shared" si="5"/>
        <v>0</v>
      </c>
      <c r="Q17" s="6" t="s">
        <v>49</v>
      </c>
      <c r="R17" s="5">
        <v>98.0</v>
      </c>
      <c r="S17" s="4">
        <f t="shared" si="6"/>
        <v>0</v>
      </c>
      <c r="T17" s="6" t="s">
        <v>49</v>
      </c>
      <c r="U17" s="5">
        <v>6.0</v>
      </c>
      <c r="V17" s="4">
        <f t="shared" si="7"/>
        <v>0</v>
      </c>
      <c r="W17" s="6" t="s">
        <v>49</v>
      </c>
      <c r="X17" s="9" t="s">
        <v>52</v>
      </c>
      <c r="Y17" s="9">
        <f t="shared" si="8"/>
        <v>0</v>
      </c>
      <c r="Z17" s="6" t="s">
        <v>49</v>
      </c>
      <c r="AA17" s="9" t="s">
        <v>53</v>
      </c>
      <c r="AB17" s="9">
        <f t="shared" si="9"/>
        <v>0</v>
      </c>
      <c r="AC17" s="6" t="s">
        <v>49</v>
      </c>
      <c r="AD17" s="9" t="s">
        <v>54</v>
      </c>
      <c r="AE17" s="9">
        <f t="shared" si="10"/>
        <v>0</v>
      </c>
      <c r="AF17" s="9">
        <f t="shared" si="11"/>
        <v>1</v>
      </c>
      <c r="AG17" s="10">
        <f t="shared" si="12"/>
        <v>0.1</v>
      </c>
      <c r="AH17" s="6" t="s">
        <v>58</v>
      </c>
      <c r="AI17" s="6" t="s">
        <v>59</v>
      </c>
      <c r="AJ17" s="6" t="s">
        <v>57</v>
      </c>
    </row>
    <row r="18">
      <c r="A18" s="4">
        <v>122.0</v>
      </c>
      <c r="B18" s="4">
        <v>19.0</v>
      </c>
      <c r="C18" s="4">
        <v>19.0</v>
      </c>
      <c r="D18" s="4">
        <f t="shared" si="1"/>
        <v>1</v>
      </c>
      <c r="E18" s="4">
        <v>69.0</v>
      </c>
      <c r="F18" s="4">
        <v>69.0</v>
      </c>
      <c r="G18" s="4">
        <f t="shared" si="2"/>
        <v>1</v>
      </c>
      <c r="H18" s="4">
        <v>2.0</v>
      </c>
      <c r="I18" s="11" t="s">
        <v>50</v>
      </c>
      <c r="J18" s="8">
        <f t="shared" si="3"/>
        <v>1</v>
      </c>
      <c r="K18" s="4">
        <v>74.0</v>
      </c>
      <c r="L18" s="6" t="s">
        <v>51</v>
      </c>
      <c r="M18" s="6">
        <f t="shared" si="4"/>
        <v>1</v>
      </c>
      <c r="N18" s="4">
        <v>54.0</v>
      </c>
      <c r="O18" s="4">
        <v>54.0</v>
      </c>
      <c r="P18" s="4">
        <f t="shared" si="5"/>
        <v>1</v>
      </c>
      <c r="Q18" s="4">
        <v>98.0</v>
      </c>
      <c r="R18" s="5">
        <v>98.0</v>
      </c>
      <c r="S18" s="4">
        <f t="shared" si="6"/>
        <v>1</v>
      </c>
      <c r="T18" s="4">
        <v>6.0</v>
      </c>
      <c r="U18" s="5">
        <v>6.0</v>
      </c>
      <c r="V18" s="4">
        <f t="shared" si="7"/>
        <v>1</v>
      </c>
      <c r="W18" s="6" t="s">
        <v>49</v>
      </c>
      <c r="X18" s="9" t="s">
        <v>52</v>
      </c>
      <c r="Y18" s="9">
        <f t="shared" si="8"/>
        <v>0</v>
      </c>
      <c r="Z18" s="6" t="s">
        <v>49</v>
      </c>
      <c r="AA18" s="9" t="s">
        <v>53</v>
      </c>
      <c r="AB18" s="9">
        <f t="shared" si="9"/>
        <v>0</v>
      </c>
      <c r="AC18" s="6" t="s">
        <v>49</v>
      </c>
      <c r="AD18" s="9" t="s">
        <v>54</v>
      </c>
      <c r="AE18" s="9">
        <f t="shared" si="10"/>
        <v>0</v>
      </c>
      <c r="AF18" s="9">
        <f t="shared" si="11"/>
        <v>7</v>
      </c>
      <c r="AG18" s="10">
        <f t="shared" si="12"/>
        <v>0.7</v>
      </c>
      <c r="AH18" s="6" t="s">
        <v>55</v>
      </c>
      <c r="AI18" s="6" t="s">
        <v>56</v>
      </c>
      <c r="AJ18" s="6" t="s">
        <v>61</v>
      </c>
    </row>
    <row r="19">
      <c r="A19" s="4">
        <v>152.0</v>
      </c>
      <c r="B19" s="4">
        <v>19.0</v>
      </c>
      <c r="C19" s="4">
        <v>19.0</v>
      </c>
      <c r="D19" s="4">
        <f t="shared" si="1"/>
        <v>1</v>
      </c>
      <c r="E19" s="4">
        <v>69.0</v>
      </c>
      <c r="F19" s="4">
        <v>69.0</v>
      </c>
      <c r="G19" s="4">
        <f t="shared" si="2"/>
        <v>1</v>
      </c>
      <c r="H19" s="4">
        <v>2.0</v>
      </c>
      <c r="I19" s="11" t="s">
        <v>50</v>
      </c>
      <c r="J19" s="8">
        <f t="shared" si="3"/>
        <v>1</v>
      </c>
      <c r="K19" s="4">
        <v>94.0</v>
      </c>
      <c r="L19" s="6" t="s">
        <v>51</v>
      </c>
      <c r="M19" s="6">
        <f t="shared" si="4"/>
        <v>0</v>
      </c>
      <c r="N19" s="6" t="s">
        <v>49</v>
      </c>
      <c r="O19" s="4">
        <v>54.0</v>
      </c>
      <c r="P19" s="4">
        <f t="shared" si="5"/>
        <v>0</v>
      </c>
      <c r="Q19" s="6" t="s">
        <v>49</v>
      </c>
      <c r="R19" s="5">
        <v>98.0</v>
      </c>
      <c r="S19" s="4">
        <f t="shared" si="6"/>
        <v>0</v>
      </c>
      <c r="T19" s="6" t="s">
        <v>49</v>
      </c>
      <c r="U19" s="5">
        <v>6.0</v>
      </c>
      <c r="V19" s="4">
        <f t="shared" si="7"/>
        <v>0</v>
      </c>
      <c r="W19" s="6" t="s">
        <v>49</v>
      </c>
      <c r="X19" s="9" t="s">
        <v>52</v>
      </c>
      <c r="Y19" s="9">
        <f t="shared" si="8"/>
        <v>0</v>
      </c>
      <c r="Z19" s="6" t="s">
        <v>49</v>
      </c>
      <c r="AA19" s="9" t="s">
        <v>53</v>
      </c>
      <c r="AB19" s="9">
        <f t="shared" si="9"/>
        <v>0</v>
      </c>
      <c r="AC19" s="6" t="s">
        <v>49</v>
      </c>
      <c r="AD19" s="9" t="s">
        <v>54</v>
      </c>
      <c r="AE19" s="9">
        <f t="shared" si="10"/>
        <v>0</v>
      </c>
      <c r="AF19" s="9">
        <f t="shared" si="11"/>
        <v>3</v>
      </c>
      <c r="AG19" s="10">
        <f t="shared" si="12"/>
        <v>0.3</v>
      </c>
      <c r="AH19" s="6" t="s">
        <v>58</v>
      </c>
      <c r="AI19" s="6" t="s">
        <v>62</v>
      </c>
      <c r="AJ19" s="6" t="s">
        <v>57</v>
      </c>
    </row>
    <row r="20">
      <c r="A20" s="4">
        <v>73.0</v>
      </c>
      <c r="B20" s="4">
        <v>1.0</v>
      </c>
      <c r="C20" s="4">
        <v>19.0</v>
      </c>
      <c r="D20" s="4">
        <f t="shared" si="1"/>
        <v>0</v>
      </c>
      <c r="E20" s="4">
        <v>9.0</v>
      </c>
      <c r="F20" s="4">
        <v>69.0</v>
      </c>
      <c r="G20" s="4">
        <f t="shared" si="2"/>
        <v>0</v>
      </c>
      <c r="H20" s="4">
        <v>6.0</v>
      </c>
      <c r="I20" s="11" t="s">
        <v>50</v>
      </c>
      <c r="J20" s="8">
        <f t="shared" si="3"/>
        <v>0</v>
      </c>
      <c r="K20" s="4">
        <v>9.0</v>
      </c>
      <c r="L20" s="6" t="s">
        <v>51</v>
      </c>
      <c r="M20" s="6">
        <f t="shared" si="4"/>
        <v>0</v>
      </c>
      <c r="N20" s="4">
        <v>7.0</v>
      </c>
      <c r="O20" s="4">
        <v>54.0</v>
      </c>
      <c r="P20" s="4">
        <f t="shared" si="5"/>
        <v>0</v>
      </c>
      <c r="Q20" s="4">
        <v>7.0</v>
      </c>
      <c r="R20" s="5">
        <v>98.0</v>
      </c>
      <c r="S20" s="4">
        <f t="shared" si="6"/>
        <v>0</v>
      </c>
      <c r="T20" s="4">
        <v>4.0</v>
      </c>
      <c r="U20" s="5">
        <v>6.0</v>
      </c>
      <c r="V20" s="4">
        <f t="shared" si="7"/>
        <v>0</v>
      </c>
      <c r="W20" s="4">
        <v>5.0</v>
      </c>
      <c r="X20" s="9" t="s">
        <v>52</v>
      </c>
      <c r="Y20" s="9">
        <f t="shared" si="8"/>
        <v>0</v>
      </c>
      <c r="Z20" s="4">
        <v>7.0</v>
      </c>
      <c r="AA20" s="9" t="s">
        <v>53</v>
      </c>
      <c r="AB20" s="9">
        <f t="shared" si="9"/>
        <v>0</v>
      </c>
      <c r="AC20" s="4">
        <v>2.0</v>
      </c>
      <c r="AD20" s="9" t="s">
        <v>54</v>
      </c>
      <c r="AE20" s="9">
        <f t="shared" si="10"/>
        <v>0</v>
      </c>
      <c r="AF20" s="9">
        <f t="shared" si="11"/>
        <v>0</v>
      </c>
      <c r="AG20" s="10">
        <f t="shared" si="12"/>
        <v>0</v>
      </c>
      <c r="AH20" s="6" t="s">
        <v>58</v>
      </c>
      <c r="AI20" s="6" t="s">
        <v>56</v>
      </c>
      <c r="AJ20" s="6" t="s">
        <v>60</v>
      </c>
    </row>
    <row r="21" ht="15.75" customHeight="1">
      <c r="A21" s="4">
        <v>79.0</v>
      </c>
      <c r="B21" s="4">
        <v>19.0</v>
      </c>
      <c r="C21" s="4">
        <v>19.0</v>
      </c>
      <c r="D21" s="4">
        <f t="shared" si="1"/>
        <v>1</v>
      </c>
      <c r="E21" s="4">
        <v>69.0</v>
      </c>
      <c r="F21" s="4">
        <v>69.0</v>
      </c>
      <c r="G21" s="4">
        <f t="shared" si="2"/>
        <v>1</v>
      </c>
      <c r="H21" s="6" t="s">
        <v>49</v>
      </c>
      <c r="I21" s="7" t="s">
        <v>50</v>
      </c>
      <c r="J21" s="8">
        <f t="shared" si="3"/>
        <v>0</v>
      </c>
      <c r="K21" s="6" t="s">
        <v>49</v>
      </c>
      <c r="L21" s="6" t="s">
        <v>51</v>
      </c>
      <c r="M21" s="6">
        <f t="shared" si="4"/>
        <v>0</v>
      </c>
      <c r="N21" s="6" t="s">
        <v>49</v>
      </c>
      <c r="O21" s="4">
        <v>54.0</v>
      </c>
      <c r="P21" s="4">
        <f t="shared" si="5"/>
        <v>0</v>
      </c>
      <c r="Q21" s="6" t="s">
        <v>49</v>
      </c>
      <c r="R21" s="5">
        <v>98.0</v>
      </c>
      <c r="S21" s="4">
        <f t="shared" si="6"/>
        <v>0</v>
      </c>
      <c r="T21" s="6" t="s">
        <v>49</v>
      </c>
      <c r="U21" s="5">
        <v>6.0</v>
      </c>
      <c r="V21" s="4">
        <f t="shared" si="7"/>
        <v>0</v>
      </c>
      <c r="W21" s="4">
        <v>67.0</v>
      </c>
      <c r="X21" s="9" t="s">
        <v>52</v>
      </c>
      <c r="Y21" s="9">
        <f t="shared" si="8"/>
        <v>1</v>
      </c>
      <c r="Z21" s="6" t="s">
        <v>49</v>
      </c>
      <c r="AA21" s="9" t="s">
        <v>53</v>
      </c>
      <c r="AB21" s="9">
        <f t="shared" si="9"/>
        <v>0</v>
      </c>
      <c r="AC21" s="4">
        <v>72.0</v>
      </c>
      <c r="AD21" s="9" t="s">
        <v>54</v>
      </c>
      <c r="AE21" s="9">
        <f t="shared" si="10"/>
        <v>1</v>
      </c>
      <c r="AF21" s="9">
        <f t="shared" si="11"/>
        <v>4</v>
      </c>
      <c r="AG21" s="10">
        <f t="shared" si="12"/>
        <v>0.4</v>
      </c>
      <c r="AH21" s="6" t="s">
        <v>58</v>
      </c>
      <c r="AI21" s="6" t="s">
        <v>56</v>
      </c>
      <c r="AJ21" s="6" t="s">
        <v>60</v>
      </c>
    </row>
    <row r="22" ht="15.75" customHeight="1">
      <c r="A22" s="4">
        <v>118.0</v>
      </c>
      <c r="B22" s="4">
        <v>19.0</v>
      </c>
      <c r="C22" s="4">
        <v>19.0</v>
      </c>
      <c r="D22" s="4">
        <f t="shared" si="1"/>
        <v>1</v>
      </c>
      <c r="E22" s="4">
        <v>69.0</v>
      </c>
      <c r="F22" s="4">
        <v>69.0</v>
      </c>
      <c r="G22" s="4">
        <f t="shared" si="2"/>
        <v>1</v>
      </c>
      <c r="H22" s="4">
        <v>2.0</v>
      </c>
      <c r="I22" s="11" t="s">
        <v>50</v>
      </c>
      <c r="J22" s="8">
        <f t="shared" si="3"/>
        <v>1</v>
      </c>
      <c r="K22" s="4">
        <v>3.0</v>
      </c>
      <c r="L22" s="6" t="s">
        <v>51</v>
      </c>
      <c r="M22" s="6">
        <f t="shared" si="4"/>
        <v>0</v>
      </c>
      <c r="N22" s="4">
        <v>9.0</v>
      </c>
      <c r="O22" s="4">
        <v>54.0</v>
      </c>
      <c r="P22" s="4">
        <f t="shared" si="5"/>
        <v>0</v>
      </c>
      <c r="Q22" s="4">
        <v>74.0</v>
      </c>
      <c r="R22" s="5">
        <v>98.0</v>
      </c>
      <c r="S22" s="4">
        <f t="shared" si="6"/>
        <v>0</v>
      </c>
      <c r="T22" s="4">
        <v>54.0</v>
      </c>
      <c r="U22" s="5">
        <v>6.0</v>
      </c>
      <c r="V22" s="4">
        <f t="shared" si="7"/>
        <v>0</v>
      </c>
      <c r="W22" s="4">
        <v>68.0</v>
      </c>
      <c r="X22" s="9" t="s">
        <v>52</v>
      </c>
      <c r="Y22" s="9">
        <f t="shared" si="8"/>
        <v>0</v>
      </c>
      <c r="Z22" s="4">
        <v>78.0</v>
      </c>
      <c r="AA22" s="9" t="s">
        <v>53</v>
      </c>
      <c r="AB22" s="9">
        <f t="shared" si="9"/>
        <v>0</v>
      </c>
      <c r="AC22" s="4">
        <v>77.0</v>
      </c>
      <c r="AD22" s="9" t="s">
        <v>54</v>
      </c>
      <c r="AE22" s="9">
        <f t="shared" si="10"/>
        <v>0</v>
      </c>
      <c r="AF22" s="9">
        <f t="shared" si="11"/>
        <v>3</v>
      </c>
      <c r="AG22" s="10">
        <f t="shared" si="12"/>
        <v>0.3</v>
      </c>
      <c r="AH22" s="6" t="s">
        <v>58</v>
      </c>
      <c r="AI22" s="6" t="s">
        <v>62</v>
      </c>
      <c r="AJ22" s="6" t="s">
        <v>61</v>
      </c>
    </row>
    <row r="23" ht="15.75" customHeight="1">
      <c r="A23" s="4">
        <v>187.0</v>
      </c>
      <c r="B23" s="4">
        <v>69.0</v>
      </c>
      <c r="C23" s="4">
        <v>19.0</v>
      </c>
      <c r="D23" s="4">
        <f t="shared" si="1"/>
        <v>0</v>
      </c>
      <c r="E23" s="4">
        <v>7.0</v>
      </c>
      <c r="F23" s="4">
        <v>69.0</v>
      </c>
      <c r="G23" s="4">
        <f t="shared" si="2"/>
        <v>0</v>
      </c>
      <c r="H23" s="4">
        <v>25.0</v>
      </c>
      <c r="I23" s="11" t="s">
        <v>50</v>
      </c>
      <c r="J23" s="8">
        <f t="shared" si="3"/>
        <v>0</v>
      </c>
      <c r="K23" s="4">
        <v>42.0</v>
      </c>
      <c r="L23" s="6" t="s">
        <v>51</v>
      </c>
      <c r="M23" s="6">
        <f t="shared" si="4"/>
        <v>0</v>
      </c>
      <c r="N23" s="4">
        <v>91.0</v>
      </c>
      <c r="O23" s="4">
        <v>54.0</v>
      </c>
      <c r="P23" s="4">
        <f t="shared" si="5"/>
        <v>0</v>
      </c>
      <c r="Q23" s="4">
        <v>6.0</v>
      </c>
      <c r="R23" s="5">
        <v>98.0</v>
      </c>
      <c r="S23" s="4">
        <f t="shared" si="6"/>
        <v>0</v>
      </c>
      <c r="T23" s="4">
        <v>81.0</v>
      </c>
      <c r="U23" s="5">
        <v>6.0</v>
      </c>
      <c r="V23" s="4">
        <f t="shared" si="7"/>
        <v>0</v>
      </c>
      <c r="W23" s="4">
        <v>129.0</v>
      </c>
      <c r="X23" s="9" t="s">
        <v>52</v>
      </c>
      <c r="Y23" s="9">
        <f t="shared" si="8"/>
        <v>0</v>
      </c>
      <c r="Z23" s="4">
        <v>1.0</v>
      </c>
      <c r="AA23" s="9" t="s">
        <v>53</v>
      </c>
      <c r="AB23" s="9">
        <f t="shared" si="9"/>
        <v>0</v>
      </c>
      <c r="AC23" s="4">
        <v>2.0</v>
      </c>
      <c r="AD23" s="9" t="s">
        <v>54</v>
      </c>
      <c r="AE23" s="9">
        <f t="shared" si="10"/>
        <v>0</v>
      </c>
      <c r="AF23" s="9">
        <f t="shared" si="11"/>
        <v>0</v>
      </c>
      <c r="AG23" s="10">
        <f t="shared" si="12"/>
        <v>0</v>
      </c>
      <c r="AH23" s="6" t="s">
        <v>58</v>
      </c>
      <c r="AI23" s="6" t="s">
        <v>62</v>
      </c>
      <c r="AJ23" s="6" t="s">
        <v>57</v>
      </c>
    </row>
    <row r="24" ht="15.75" customHeight="1">
      <c r="A24" s="4">
        <v>117.0</v>
      </c>
      <c r="B24" s="4">
        <v>19.0</v>
      </c>
      <c r="C24" s="4">
        <v>19.0</v>
      </c>
      <c r="D24" s="4">
        <f t="shared" si="1"/>
        <v>1</v>
      </c>
      <c r="E24" s="4">
        <v>9.0</v>
      </c>
      <c r="F24" s="4">
        <v>69.0</v>
      </c>
      <c r="G24" s="4">
        <f t="shared" si="2"/>
        <v>0</v>
      </c>
      <c r="H24" s="4">
        <v>69.0</v>
      </c>
      <c r="I24" s="11" t="s">
        <v>50</v>
      </c>
      <c r="J24" s="8">
        <f t="shared" si="3"/>
        <v>0</v>
      </c>
      <c r="K24" s="4">
        <v>74.0</v>
      </c>
      <c r="L24" s="6" t="s">
        <v>51</v>
      </c>
      <c r="M24" s="6">
        <f t="shared" si="4"/>
        <v>1</v>
      </c>
      <c r="N24" s="4">
        <v>2.0</v>
      </c>
      <c r="O24" s="4">
        <v>54.0</v>
      </c>
      <c r="P24" s="4">
        <f t="shared" si="5"/>
        <v>0</v>
      </c>
      <c r="Q24" s="4">
        <v>6.0</v>
      </c>
      <c r="R24" s="5">
        <v>98.0</v>
      </c>
      <c r="S24" s="4">
        <f t="shared" si="6"/>
        <v>0</v>
      </c>
      <c r="T24" s="4">
        <v>3.0</v>
      </c>
      <c r="U24" s="5">
        <v>6.0</v>
      </c>
      <c r="V24" s="4">
        <f t="shared" si="7"/>
        <v>0</v>
      </c>
      <c r="W24" s="6" t="s">
        <v>49</v>
      </c>
      <c r="X24" s="9" t="s">
        <v>52</v>
      </c>
      <c r="Y24" s="9">
        <f t="shared" si="8"/>
        <v>0</v>
      </c>
      <c r="Z24" s="6" t="s">
        <v>49</v>
      </c>
      <c r="AA24" s="9" t="s">
        <v>53</v>
      </c>
      <c r="AB24" s="9">
        <f t="shared" si="9"/>
        <v>0</v>
      </c>
      <c r="AC24" s="6" t="s">
        <v>49</v>
      </c>
      <c r="AD24" s="9" t="s">
        <v>54</v>
      </c>
      <c r="AE24" s="9">
        <f t="shared" si="10"/>
        <v>0</v>
      </c>
      <c r="AF24" s="9">
        <f t="shared" si="11"/>
        <v>2</v>
      </c>
      <c r="AG24" s="10">
        <f t="shared" si="12"/>
        <v>0.2</v>
      </c>
      <c r="AH24" s="6" t="s">
        <v>58</v>
      </c>
      <c r="AI24" s="6" t="s">
        <v>56</v>
      </c>
      <c r="AJ24" s="6" t="s">
        <v>61</v>
      </c>
    </row>
    <row r="25" ht="15.75" customHeight="1">
      <c r="A25" s="4">
        <v>85.0</v>
      </c>
      <c r="B25" s="4">
        <v>19.0</v>
      </c>
      <c r="C25" s="4">
        <v>19.0</v>
      </c>
      <c r="D25" s="4">
        <f t="shared" si="1"/>
        <v>1</v>
      </c>
      <c r="E25" s="4">
        <v>69.0</v>
      </c>
      <c r="F25" s="4">
        <v>69.0</v>
      </c>
      <c r="G25" s="4">
        <f t="shared" si="2"/>
        <v>1</v>
      </c>
      <c r="H25" s="4">
        <v>2.0</v>
      </c>
      <c r="I25" s="11" t="s">
        <v>50</v>
      </c>
      <c r="J25" s="8">
        <f t="shared" si="3"/>
        <v>1</v>
      </c>
      <c r="K25" s="4">
        <v>74.0</v>
      </c>
      <c r="L25" s="6" t="s">
        <v>51</v>
      </c>
      <c r="M25" s="6">
        <f t="shared" si="4"/>
        <v>1</v>
      </c>
      <c r="N25" s="4">
        <v>54.0</v>
      </c>
      <c r="O25" s="4">
        <v>54.0</v>
      </c>
      <c r="P25" s="4">
        <f t="shared" si="5"/>
        <v>1</v>
      </c>
      <c r="Q25" s="4">
        <v>3.0</v>
      </c>
      <c r="R25" s="5">
        <v>98.0</v>
      </c>
      <c r="S25" s="4">
        <f t="shared" si="6"/>
        <v>0</v>
      </c>
      <c r="T25" s="6" t="s">
        <v>49</v>
      </c>
      <c r="U25" s="5">
        <v>6.0</v>
      </c>
      <c r="V25" s="4">
        <f t="shared" si="7"/>
        <v>0</v>
      </c>
      <c r="W25" s="6" t="s">
        <v>49</v>
      </c>
      <c r="X25" s="9" t="s">
        <v>52</v>
      </c>
      <c r="Y25" s="9">
        <f t="shared" si="8"/>
        <v>0</v>
      </c>
      <c r="Z25" s="4">
        <v>2.0</v>
      </c>
      <c r="AA25" s="9" t="s">
        <v>53</v>
      </c>
      <c r="AB25" s="9">
        <f t="shared" si="9"/>
        <v>0</v>
      </c>
      <c r="AC25" s="4">
        <v>72.0</v>
      </c>
      <c r="AD25" s="9" t="s">
        <v>54</v>
      </c>
      <c r="AE25" s="9">
        <f t="shared" si="10"/>
        <v>1</v>
      </c>
      <c r="AF25" s="9">
        <f t="shared" si="11"/>
        <v>6</v>
      </c>
      <c r="AG25" s="10">
        <f t="shared" si="12"/>
        <v>0.6</v>
      </c>
      <c r="AH25" s="6" t="s">
        <v>58</v>
      </c>
      <c r="AI25" s="6" t="s">
        <v>59</v>
      </c>
      <c r="AJ25" s="6" t="s">
        <v>61</v>
      </c>
    </row>
    <row r="26" ht="15.75" customHeight="1">
      <c r="A26" s="4">
        <v>104.0</v>
      </c>
      <c r="B26" s="4">
        <v>19.0</v>
      </c>
      <c r="C26" s="4">
        <v>19.0</v>
      </c>
      <c r="D26" s="4">
        <f t="shared" si="1"/>
        <v>1</v>
      </c>
      <c r="E26" s="4">
        <v>69.0</v>
      </c>
      <c r="F26" s="4">
        <v>69.0</v>
      </c>
      <c r="G26" s="4">
        <f t="shared" si="2"/>
        <v>1</v>
      </c>
      <c r="H26" s="4">
        <v>2.0</v>
      </c>
      <c r="I26" s="11" t="s">
        <v>50</v>
      </c>
      <c r="J26" s="8">
        <f t="shared" si="3"/>
        <v>1</v>
      </c>
      <c r="K26" s="4">
        <v>74.0</v>
      </c>
      <c r="L26" s="6" t="s">
        <v>51</v>
      </c>
      <c r="M26" s="6">
        <f t="shared" si="4"/>
        <v>1</v>
      </c>
      <c r="N26" s="4">
        <v>54.0</v>
      </c>
      <c r="O26" s="4">
        <v>54.0</v>
      </c>
      <c r="P26" s="4">
        <f t="shared" si="5"/>
        <v>1</v>
      </c>
      <c r="Q26" s="4">
        <v>98.0</v>
      </c>
      <c r="R26" s="5">
        <v>98.0</v>
      </c>
      <c r="S26" s="4">
        <f t="shared" si="6"/>
        <v>1</v>
      </c>
      <c r="T26" s="6" t="s">
        <v>49</v>
      </c>
      <c r="U26" s="5">
        <v>6.0</v>
      </c>
      <c r="V26" s="4">
        <f t="shared" si="7"/>
        <v>0</v>
      </c>
      <c r="W26" s="6" t="s">
        <v>49</v>
      </c>
      <c r="X26" s="9" t="s">
        <v>52</v>
      </c>
      <c r="Y26" s="9">
        <f t="shared" si="8"/>
        <v>0</v>
      </c>
      <c r="Z26" s="6" t="s">
        <v>49</v>
      </c>
      <c r="AA26" s="9" t="s">
        <v>53</v>
      </c>
      <c r="AB26" s="9">
        <f t="shared" si="9"/>
        <v>0</v>
      </c>
      <c r="AC26" s="6" t="s">
        <v>49</v>
      </c>
      <c r="AD26" s="9" t="s">
        <v>54</v>
      </c>
      <c r="AE26" s="9">
        <f t="shared" si="10"/>
        <v>0</v>
      </c>
      <c r="AF26" s="9">
        <f t="shared" si="11"/>
        <v>6</v>
      </c>
      <c r="AG26" s="10">
        <f t="shared" si="12"/>
        <v>0.6</v>
      </c>
      <c r="AH26" s="6" t="s">
        <v>58</v>
      </c>
      <c r="AI26" s="6" t="s">
        <v>62</v>
      </c>
      <c r="AJ26" s="6" t="s">
        <v>61</v>
      </c>
    </row>
    <row r="27" ht="15.75" customHeight="1">
      <c r="A27" s="4">
        <v>118.0</v>
      </c>
      <c r="B27" s="4">
        <v>19.0</v>
      </c>
      <c r="C27" s="4">
        <v>19.0</v>
      </c>
      <c r="D27" s="4">
        <f t="shared" si="1"/>
        <v>1</v>
      </c>
      <c r="E27" s="4">
        <v>69.0</v>
      </c>
      <c r="F27" s="4">
        <v>69.0</v>
      </c>
      <c r="G27" s="4">
        <f t="shared" si="2"/>
        <v>1</v>
      </c>
      <c r="H27" s="4">
        <v>2.0</v>
      </c>
      <c r="I27" s="11" t="s">
        <v>50</v>
      </c>
      <c r="J27" s="8">
        <f t="shared" si="3"/>
        <v>1</v>
      </c>
      <c r="K27" s="4">
        <v>74.0</v>
      </c>
      <c r="L27" s="6" t="s">
        <v>51</v>
      </c>
      <c r="M27" s="6">
        <f t="shared" si="4"/>
        <v>1</v>
      </c>
      <c r="N27" s="4">
        <v>54.0</v>
      </c>
      <c r="O27" s="4">
        <v>54.0</v>
      </c>
      <c r="P27" s="4">
        <f t="shared" si="5"/>
        <v>1</v>
      </c>
      <c r="Q27" s="6" t="s">
        <v>49</v>
      </c>
      <c r="R27" s="5">
        <v>98.0</v>
      </c>
      <c r="S27" s="4">
        <f t="shared" si="6"/>
        <v>0</v>
      </c>
      <c r="T27" s="6" t="s">
        <v>49</v>
      </c>
      <c r="U27" s="5">
        <v>6.0</v>
      </c>
      <c r="V27" s="4">
        <f t="shared" si="7"/>
        <v>0</v>
      </c>
      <c r="W27" s="6" t="s">
        <v>49</v>
      </c>
      <c r="X27" s="9" t="s">
        <v>52</v>
      </c>
      <c r="Y27" s="9">
        <f t="shared" si="8"/>
        <v>0</v>
      </c>
      <c r="Z27" s="6" t="s">
        <v>49</v>
      </c>
      <c r="AA27" s="9" t="s">
        <v>53</v>
      </c>
      <c r="AB27" s="9">
        <f t="shared" si="9"/>
        <v>0</v>
      </c>
      <c r="AC27" s="6" t="s">
        <v>49</v>
      </c>
      <c r="AD27" s="9" t="s">
        <v>54</v>
      </c>
      <c r="AE27" s="9">
        <f t="shared" si="10"/>
        <v>0</v>
      </c>
      <c r="AF27" s="9">
        <f t="shared" si="11"/>
        <v>5</v>
      </c>
      <c r="AG27" s="10">
        <f t="shared" si="12"/>
        <v>0.5</v>
      </c>
      <c r="AH27" s="6" t="s">
        <v>58</v>
      </c>
      <c r="AI27" s="6" t="s">
        <v>56</v>
      </c>
      <c r="AJ27" s="6" t="s">
        <v>61</v>
      </c>
    </row>
    <row r="28" ht="15.75" customHeight="1">
      <c r="A28" s="4">
        <v>186.0</v>
      </c>
      <c r="B28" s="4">
        <v>19.0</v>
      </c>
      <c r="C28" s="4">
        <v>19.0</v>
      </c>
      <c r="D28" s="4">
        <f t="shared" si="1"/>
        <v>1</v>
      </c>
      <c r="E28" s="4">
        <v>69.0</v>
      </c>
      <c r="F28" s="4">
        <v>69.0</v>
      </c>
      <c r="G28" s="4">
        <f t="shared" si="2"/>
        <v>1</v>
      </c>
      <c r="H28" s="4">
        <v>2.0</v>
      </c>
      <c r="I28" s="11" t="s">
        <v>50</v>
      </c>
      <c r="J28" s="8">
        <f t="shared" si="3"/>
        <v>1</v>
      </c>
      <c r="K28" s="4">
        <v>74.0</v>
      </c>
      <c r="L28" s="6" t="s">
        <v>51</v>
      </c>
      <c r="M28" s="6">
        <f t="shared" si="4"/>
        <v>1</v>
      </c>
      <c r="N28" s="4">
        <v>54.0</v>
      </c>
      <c r="O28" s="4">
        <v>54.0</v>
      </c>
      <c r="P28" s="4">
        <f t="shared" si="5"/>
        <v>1</v>
      </c>
      <c r="Q28" s="4">
        <v>98.0</v>
      </c>
      <c r="R28" s="5">
        <v>98.0</v>
      </c>
      <c r="S28" s="4">
        <f t="shared" si="6"/>
        <v>1</v>
      </c>
      <c r="T28" s="4">
        <v>6.0</v>
      </c>
      <c r="U28" s="5">
        <v>6.0</v>
      </c>
      <c r="V28" s="4">
        <f t="shared" si="7"/>
        <v>1</v>
      </c>
      <c r="W28" s="4">
        <v>67.0</v>
      </c>
      <c r="X28" s="9" t="s">
        <v>52</v>
      </c>
      <c r="Y28" s="9">
        <f t="shared" si="8"/>
        <v>1</v>
      </c>
      <c r="Z28" s="4">
        <v>3.0</v>
      </c>
      <c r="AA28" s="9" t="s">
        <v>53</v>
      </c>
      <c r="AB28" s="9">
        <f t="shared" si="9"/>
        <v>1</v>
      </c>
      <c r="AC28" s="4">
        <v>72.0</v>
      </c>
      <c r="AD28" s="9" t="s">
        <v>54</v>
      </c>
      <c r="AE28" s="9">
        <f t="shared" si="10"/>
        <v>1</v>
      </c>
      <c r="AF28" s="9">
        <f t="shared" si="11"/>
        <v>10</v>
      </c>
      <c r="AG28" s="10">
        <f t="shared" si="12"/>
        <v>1</v>
      </c>
      <c r="AH28" s="6" t="s">
        <v>58</v>
      </c>
      <c r="AI28" s="6" t="s">
        <v>56</v>
      </c>
      <c r="AJ28" s="6" t="s">
        <v>60</v>
      </c>
    </row>
    <row r="29" ht="15.75" customHeight="1">
      <c r="A29" s="4">
        <v>134.0</v>
      </c>
      <c r="B29" s="4">
        <v>19.0</v>
      </c>
      <c r="C29" s="4">
        <v>19.0</v>
      </c>
      <c r="D29" s="4">
        <f t="shared" si="1"/>
        <v>1</v>
      </c>
      <c r="E29" s="4">
        <v>69.0</v>
      </c>
      <c r="F29" s="4">
        <v>69.0</v>
      </c>
      <c r="G29" s="4">
        <f t="shared" si="2"/>
        <v>1</v>
      </c>
      <c r="H29" s="4">
        <v>74.0</v>
      </c>
      <c r="I29" s="11" t="s">
        <v>50</v>
      </c>
      <c r="J29" s="8">
        <f t="shared" si="3"/>
        <v>0</v>
      </c>
      <c r="K29" s="4">
        <v>2.0</v>
      </c>
      <c r="L29" s="6" t="s">
        <v>51</v>
      </c>
      <c r="M29" s="6">
        <f t="shared" si="4"/>
        <v>0</v>
      </c>
      <c r="N29" s="4">
        <v>54.0</v>
      </c>
      <c r="O29" s="4">
        <v>54.0</v>
      </c>
      <c r="P29" s="4">
        <f t="shared" si="5"/>
        <v>1</v>
      </c>
      <c r="Q29" s="4">
        <v>74.0</v>
      </c>
      <c r="R29" s="5">
        <v>98.0</v>
      </c>
      <c r="S29" s="4">
        <f t="shared" si="6"/>
        <v>0</v>
      </c>
      <c r="T29" s="4">
        <v>98.0</v>
      </c>
      <c r="U29" s="5">
        <v>6.0</v>
      </c>
      <c r="V29" s="4">
        <f t="shared" si="7"/>
        <v>0</v>
      </c>
      <c r="W29" s="4">
        <v>19.0</v>
      </c>
      <c r="X29" s="9" t="s">
        <v>52</v>
      </c>
      <c r="Y29" s="9">
        <f t="shared" si="8"/>
        <v>0</v>
      </c>
      <c r="Z29" s="4">
        <v>22.0</v>
      </c>
      <c r="AA29" s="9" t="s">
        <v>53</v>
      </c>
      <c r="AB29" s="9">
        <f t="shared" si="9"/>
        <v>0</v>
      </c>
      <c r="AC29" s="4">
        <v>2.0</v>
      </c>
      <c r="AD29" s="9" t="s">
        <v>54</v>
      </c>
      <c r="AE29" s="9">
        <f t="shared" si="10"/>
        <v>0</v>
      </c>
      <c r="AF29" s="9">
        <f t="shared" si="11"/>
        <v>3</v>
      </c>
      <c r="AG29" s="10">
        <f t="shared" si="12"/>
        <v>0.3</v>
      </c>
      <c r="AH29" s="6" t="s">
        <v>58</v>
      </c>
      <c r="AI29" s="6" t="s">
        <v>62</v>
      </c>
      <c r="AJ29" s="6" t="s">
        <v>57</v>
      </c>
    </row>
    <row r="30" ht="15.75" customHeight="1">
      <c r="A30" s="4">
        <v>96.0</v>
      </c>
      <c r="B30" s="4">
        <v>19.0</v>
      </c>
      <c r="C30" s="4">
        <v>19.0</v>
      </c>
      <c r="D30" s="4">
        <f t="shared" si="1"/>
        <v>1</v>
      </c>
      <c r="E30" s="4">
        <v>64.0</v>
      </c>
      <c r="F30" s="4">
        <v>69.0</v>
      </c>
      <c r="G30" s="4">
        <f t="shared" si="2"/>
        <v>0</v>
      </c>
      <c r="H30" s="4">
        <v>5.0</v>
      </c>
      <c r="I30" s="11" t="s">
        <v>50</v>
      </c>
      <c r="J30" s="8">
        <f t="shared" si="3"/>
        <v>0</v>
      </c>
      <c r="K30" s="4">
        <v>72.0</v>
      </c>
      <c r="L30" s="6" t="s">
        <v>51</v>
      </c>
      <c r="M30" s="6">
        <f t="shared" si="4"/>
        <v>0</v>
      </c>
      <c r="N30" s="6" t="s">
        <v>49</v>
      </c>
      <c r="O30" s="4">
        <v>54.0</v>
      </c>
      <c r="P30" s="4">
        <f t="shared" si="5"/>
        <v>0</v>
      </c>
      <c r="Q30" s="6" t="s">
        <v>49</v>
      </c>
      <c r="R30" s="5">
        <v>98.0</v>
      </c>
      <c r="S30" s="4">
        <f t="shared" si="6"/>
        <v>0</v>
      </c>
      <c r="T30" s="6" t="s">
        <v>49</v>
      </c>
      <c r="U30" s="5">
        <v>6.0</v>
      </c>
      <c r="V30" s="4">
        <f t="shared" si="7"/>
        <v>0</v>
      </c>
      <c r="W30" s="6" t="s">
        <v>49</v>
      </c>
      <c r="X30" s="9" t="s">
        <v>52</v>
      </c>
      <c r="Y30" s="9">
        <f t="shared" si="8"/>
        <v>0</v>
      </c>
      <c r="Z30" s="6" t="s">
        <v>49</v>
      </c>
      <c r="AA30" s="9" t="s">
        <v>53</v>
      </c>
      <c r="AB30" s="9">
        <f t="shared" si="9"/>
        <v>0</v>
      </c>
      <c r="AC30" s="6" t="s">
        <v>49</v>
      </c>
      <c r="AD30" s="9" t="s">
        <v>54</v>
      </c>
      <c r="AE30" s="9">
        <f t="shared" si="10"/>
        <v>0</v>
      </c>
      <c r="AF30" s="9">
        <f t="shared" si="11"/>
        <v>1</v>
      </c>
      <c r="AG30" s="10">
        <f t="shared" si="12"/>
        <v>0.1</v>
      </c>
      <c r="AH30" s="6" t="s">
        <v>58</v>
      </c>
      <c r="AI30" s="6" t="s">
        <v>56</v>
      </c>
      <c r="AJ30" s="6" t="s">
        <v>57</v>
      </c>
    </row>
    <row r="31" ht="15.75" customHeight="1">
      <c r="A31" s="4">
        <v>4773.0</v>
      </c>
      <c r="B31" s="4">
        <v>19.0</v>
      </c>
      <c r="C31" s="4">
        <v>19.0</v>
      </c>
      <c r="D31" s="4">
        <f t="shared" si="1"/>
        <v>1</v>
      </c>
      <c r="E31" s="4">
        <v>69.0</v>
      </c>
      <c r="F31" s="4">
        <v>69.0</v>
      </c>
      <c r="G31" s="4">
        <f t="shared" si="2"/>
        <v>1</v>
      </c>
      <c r="H31" s="4">
        <v>2.0</v>
      </c>
      <c r="I31" s="11" t="s">
        <v>50</v>
      </c>
      <c r="J31" s="8">
        <f t="shared" si="3"/>
        <v>1</v>
      </c>
      <c r="K31" s="4">
        <v>74.0</v>
      </c>
      <c r="L31" s="6" t="s">
        <v>51</v>
      </c>
      <c r="M31" s="6">
        <f t="shared" si="4"/>
        <v>1</v>
      </c>
      <c r="N31" s="4">
        <v>54.0</v>
      </c>
      <c r="O31" s="4">
        <v>54.0</v>
      </c>
      <c r="P31" s="4">
        <f t="shared" si="5"/>
        <v>1</v>
      </c>
      <c r="Q31" s="4">
        <v>8.0</v>
      </c>
      <c r="R31" s="5">
        <v>98.0</v>
      </c>
      <c r="S31" s="4">
        <f t="shared" si="6"/>
        <v>0</v>
      </c>
      <c r="T31" s="6" t="s">
        <v>49</v>
      </c>
      <c r="U31" s="5">
        <v>6.0</v>
      </c>
      <c r="V31" s="4">
        <f t="shared" si="7"/>
        <v>0</v>
      </c>
      <c r="W31" s="6" t="s">
        <v>49</v>
      </c>
      <c r="X31" s="9" t="s">
        <v>52</v>
      </c>
      <c r="Y31" s="9">
        <f t="shared" si="8"/>
        <v>0</v>
      </c>
      <c r="Z31" s="6" t="s">
        <v>49</v>
      </c>
      <c r="AA31" s="9" t="s">
        <v>53</v>
      </c>
      <c r="AB31" s="9">
        <f t="shared" si="9"/>
        <v>0</v>
      </c>
      <c r="AC31" s="6" t="s">
        <v>49</v>
      </c>
      <c r="AD31" s="9" t="s">
        <v>54</v>
      </c>
      <c r="AE31" s="9">
        <f t="shared" si="10"/>
        <v>0</v>
      </c>
      <c r="AF31" s="9">
        <f t="shared" si="11"/>
        <v>5</v>
      </c>
      <c r="AG31" s="10">
        <f t="shared" si="12"/>
        <v>0.5</v>
      </c>
      <c r="AH31" s="6" t="s">
        <v>58</v>
      </c>
      <c r="AI31" s="6" t="s">
        <v>62</v>
      </c>
      <c r="AJ31" s="6" t="s">
        <v>57</v>
      </c>
    </row>
    <row r="32" ht="15.75" customHeight="1">
      <c r="A32" s="4">
        <v>71.0</v>
      </c>
      <c r="B32" s="4">
        <v>19.0</v>
      </c>
      <c r="C32" s="4">
        <v>19.0</v>
      </c>
      <c r="D32" s="4">
        <f t="shared" si="1"/>
        <v>1</v>
      </c>
      <c r="E32" s="4">
        <v>69.0</v>
      </c>
      <c r="F32" s="4">
        <v>69.0</v>
      </c>
      <c r="G32" s="4">
        <f t="shared" si="2"/>
        <v>1</v>
      </c>
      <c r="H32" s="4">
        <v>2.0</v>
      </c>
      <c r="I32" s="11" t="s">
        <v>50</v>
      </c>
      <c r="J32" s="8">
        <f t="shared" si="3"/>
        <v>1</v>
      </c>
      <c r="K32" s="4">
        <v>74.0</v>
      </c>
      <c r="L32" s="6" t="s">
        <v>51</v>
      </c>
      <c r="M32" s="6">
        <f t="shared" si="4"/>
        <v>1</v>
      </c>
      <c r="N32" s="4">
        <v>54.0</v>
      </c>
      <c r="O32" s="4">
        <v>54.0</v>
      </c>
      <c r="P32" s="4">
        <f t="shared" si="5"/>
        <v>1</v>
      </c>
      <c r="Q32" s="4">
        <v>98.0</v>
      </c>
      <c r="R32" s="5">
        <v>98.0</v>
      </c>
      <c r="S32" s="4">
        <f t="shared" si="6"/>
        <v>1</v>
      </c>
      <c r="T32" s="6" t="s">
        <v>49</v>
      </c>
      <c r="U32" s="5">
        <v>6.0</v>
      </c>
      <c r="V32" s="4">
        <f t="shared" si="7"/>
        <v>0</v>
      </c>
      <c r="W32" s="6" t="s">
        <v>49</v>
      </c>
      <c r="X32" s="9" t="s">
        <v>52</v>
      </c>
      <c r="Y32" s="9">
        <f t="shared" si="8"/>
        <v>0</v>
      </c>
      <c r="Z32" s="6" t="s">
        <v>49</v>
      </c>
      <c r="AA32" s="9" t="s">
        <v>53</v>
      </c>
      <c r="AB32" s="9">
        <f t="shared" si="9"/>
        <v>0</v>
      </c>
      <c r="AC32" s="6" t="s">
        <v>49</v>
      </c>
      <c r="AD32" s="9" t="s">
        <v>54</v>
      </c>
      <c r="AE32" s="9">
        <f t="shared" si="10"/>
        <v>0</v>
      </c>
      <c r="AF32" s="9">
        <f t="shared" si="11"/>
        <v>6</v>
      </c>
      <c r="AG32" s="10">
        <f t="shared" si="12"/>
        <v>0.6</v>
      </c>
      <c r="AH32" s="6" t="s">
        <v>58</v>
      </c>
      <c r="AI32" s="6" t="s">
        <v>62</v>
      </c>
      <c r="AJ32" s="6" t="s">
        <v>61</v>
      </c>
    </row>
    <row r="33" ht="15.75" customHeight="1">
      <c r="A33" s="4">
        <v>94.0</v>
      </c>
      <c r="B33" s="4">
        <v>19.0</v>
      </c>
      <c r="C33" s="4">
        <v>19.0</v>
      </c>
      <c r="D33" s="4">
        <f t="shared" si="1"/>
        <v>1</v>
      </c>
      <c r="E33" s="4">
        <v>69.0</v>
      </c>
      <c r="F33" s="4">
        <v>69.0</v>
      </c>
      <c r="G33" s="4">
        <f t="shared" si="2"/>
        <v>1</v>
      </c>
      <c r="H33" s="4">
        <v>2.0</v>
      </c>
      <c r="I33" s="11" t="s">
        <v>50</v>
      </c>
      <c r="J33" s="8">
        <f t="shared" si="3"/>
        <v>1</v>
      </c>
      <c r="K33" s="4">
        <v>74.0</v>
      </c>
      <c r="L33" s="6" t="s">
        <v>51</v>
      </c>
      <c r="M33" s="6">
        <f t="shared" si="4"/>
        <v>1</v>
      </c>
      <c r="N33" s="4">
        <v>53.0</v>
      </c>
      <c r="O33" s="4">
        <v>54.0</v>
      </c>
      <c r="P33" s="4">
        <f t="shared" si="5"/>
        <v>0</v>
      </c>
      <c r="Q33" s="4">
        <v>2.0</v>
      </c>
      <c r="R33" s="5">
        <v>98.0</v>
      </c>
      <c r="S33" s="4">
        <f t="shared" si="6"/>
        <v>0</v>
      </c>
      <c r="T33" s="4">
        <v>69.0</v>
      </c>
      <c r="U33" s="5">
        <v>6.0</v>
      </c>
      <c r="V33" s="4">
        <f t="shared" si="7"/>
        <v>0</v>
      </c>
      <c r="W33" s="4">
        <v>9.0</v>
      </c>
      <c r="X33" s="9" t="s">
        <v>52</v>
      </c>
      <c r="Y33" s="9">
        <f t="shared" si="8"/>
        <v>0</v>
      </c>
      <c r="Z33" s="4">
        <v>7.0</v>
      </c>
      <c r="AA33" s="9" t="s">
        <v>53</v>
      </c>
      <c r="AB33" s="9">
        <f t="shared" si="9"/>
        <v>0</v>
      </c>
      <c r="AC33" s="4">
        <v>72.0</v>
      </c>
      <c r="AD33" s="9" t="s">
        <v>54</v>
      </c>
      <c r="AE33" s="9">
        <f t="shared" si="10"/>
        <v>1</v>
      </c>
      <c r="AF33" s="9">
        <f t="shared" si="11"/>
        <v>5</v>
      </c>
      <c r="AG33" s="10">
        <f t="shared" si="12"/>
        <v>0.5</v>
      </c>
      <c r="AH33" s="6" t="s">
        <v>58</v>
      </c>
      <c r="AI33" s="6" t="s">
        <v>62</v>
      </c>
      <c r="AJ33" s="6" t="s">
        <v>60</v>
      </c>
    </row>
    <row r="34" ht="15.75" customHeight="1">
      <c r="A34" s="4">
        <v>78.0</v>
      </c>
      <c r="B34" s="4">
        <v>19.0</v>
      </c>
      <c r="C34" s="4">
        <v>19.0</v>
      </c>
      <c r="D34" s="4">
        <f t="shared" si="1"/>
        <v>1</v>
      </c>
      <c r="E34" s="4">
        <v>69.0</v>
      </c>
      <c r="F34" s="4">
        <v>69.0</v>
      </c>
      <c r="G34" s="4">
        <f t="shared" si="2"/>
        <v>1</v>
      </c>
      <c r="H34" s="4">
        <v>2.0</v>
      </c>
      <c r="I34" s="11" t="s">
        <v>50</v>
      </c>
      <c r="J34" s="8">
        <f t="shared" si="3"/>
        <v>1</v>
      </c>
      <c r="K34" s="4">
        <v>64.0</v>
      </c>
      <c r="L34" s="6" t="s">
        <v>51</v>
      </c>
      <c r="M34" s="6">
        <f t="shared" si="4"/>
        <v>0</v>
      </c>
      <c r="N34" s="4">
        <v>74.0</v>
      </c>
      <c r="O34" s="4">
        <v>54.0</v>
      </c>
      <c r="P34" s="4">
        <f t="shared" si="5"/>
        <v>0</v>
      </c>
      <c r="Q34" s="4">
        <v>6.0</v>
      </c>
      <c r="R34" s="5">
        <v>98.0</v>
      </c>
      <c r="S34" s="4">
        <f t="shared" si="6"/>
        <v>0</v>
      </c>
      <c r="T34" s="4">
        <v>68.0</v>
      </c>
      <c r="U34" s="5">
        <v>6.0</v>
      </c>
      <c r="V34" s="4">
        <f t="shared" si="7"/>
        <v>0</v>
      </c>
      <c r="W34" s="6" t="s">
        <v>49</v>
      </c>
      <c r="X34" s="9" t="s">
        <v>52</v>
      </c>
      <c r="Y34" s="9">
        <f t="shared" si="8"/>
        <v>0</v>
      </c>
      <c r="Z34" s="6" t="s">
        <v>49</v>
      </c>
      <c r="AA34" s="9" t="s">
        <v>53</v>
      </c>
      <c r="AB34" s="9">
        <f t="shared" si="9"/>
        <v>0</v>
      </c>
      <c r="AC34" s="6" t="s">
        <v>49</v>
      </c>
      <c r="AD34" s="9" t="s">
        <v>54</v>
      </c>
      <c r="AE34" s="9">
        <f t="shared" si="10"/>
        <v>0</v>
      </c>
      <c r="AF34" s="9">
        <f t="shared" si="11"/>
        <v>3</v>
      </c>
      <c r="AG34" s="10">
        <f t="shared" si="12"/>
        <v>0.3</v>
      </c>
      <c r="AH34" s="6" t="s">
        <v>58</v>
      </c>
      <c r="AI34" s="6" t="s">
        <v>62</v>
      </c>
      <c r="AJ34" s="6" t="s">
        <v>61</v>
      </c>
    </row>
    <row r="35" ht="15.75" customHeight="1">
      <c r="A35" s="4">
        <v>77.0</v>
      </c>
      <c r="B35" s="4">
        <v>1.0</v>
      </c>
      <c r="C35" s="4">
        <v>19.0</v>
      </c>
      <c r="D35" s="4">
        <f t="shared" si="1"/>
        <v>0</v>
      </c>
      <c r="E35" s="4">
        <v>9.0</v>
      </c>
      <c r="F35" s="4">
        <v>69.0</v>
      </c>
      <c r="G35" s="4">
        <f t="shared" si="2"/>
        <v>0</v>
      </c>
      <c r="H35" s="4">
        <v>6.0</v>
      </c>
      <c r="I35" s="11" t="s">
        <v>50</v>
      </c>
      <c r="J35" s="8">
        <f t="shared" si="3"/>
        <v>0</v>
      </c>
      <c r="K35" s="4">
        <v>9.0</v>
      </c>
      <c r="L35" s="6" t="s">
        <v>51</v>
      </c>
      <c r="M35" s="6">
        <f t="shared" si="4"/>
        <v>0</v>
      </c>
      <c r="N35" s="4">
        <v>2.0</v>
      </c>
      <c r="O35" s="4">
        <v>54.0</v>
      </c>
      <c r="P35" s="4">
        <f t="shared" si="5"/>
        <v>0</v>
      </c>
      <c r="Q35" s="4">
        <v>7.0</v>
      </c>
      <c r="R35" s="5">
        <v>98.0</v>
      </c>
      <c r="S35" s="4">
        <f t="shared" si="6"/>
        <v>0</v>
      </c>
      <c r="T35" s="4">
        <v>4.0</v>
      </c>
      <c r="U35" s="5">
        <v>6.0</v>
      </c>
      <c r="V35" s="4">
        <f t="shared" si="7"/>
        <v>0</v>
      </c>
      <c r="W35" s="4">
        <v>5.0</v>
      </c>
      <c r="X35" s="9" t="s">
        <v>52</v>
      </c>
      <c r="Y35" s="9">
        <f t="shared" si="8"/>
        <v>0</v>
      </c>
      <c r="Z35" s="4">
        <v>8.0</v>
      </c>
      <c r="AA35" s="9" t="s">
        <v>53</v>
      </c>
      <c r="AB35" s="9">
        <f t="shared" si="9"/>
        <v>0</v>
      </c>
      <c r="AC35" s="4">
        <v>6.0</v>
      </c>
      <c r="AD35" s="9" t="s">
        <v>54</v>
      </c>
      <c r="AE35" s="9">
        <f t="shared" si="10"/>
        <v>0</v>
      </c>
      <c r="AF35" s="9">
        <f t="shared" si="11"/>
        <v>0</v>
      </c>
      <c r="AG35" s="10">
        <f t="shared" si="12"/>
        <v>0</v>
      </c>
      <c r="AH35" s="6" t="s">
        <v>58</v>
      </c>
      <c r="AI35" s="6" t="s">
        <v>56</v>
      </c>
      <c r="AJ35" s="6" t="s">
        <v>61</v>
      </c>
    </row>
    <row r="36" ht="15.75" customHeight="1">
      <c r="A36" s="4">
        <v>61.0</v>
      </c>
      <c r="B36" s="4">
        <v>19.0</v>
      </c>
      <c r="C36" s="4">
        <v>19.0</v>
      </c>
      <c r="D36" s="4">
        <f t="shared" si="1"/>
        <v>1</v>
      </c>
      <c r="E36" s="4">
        <v>36.0</v>
      </c>
      <c r="F36" s="4">
        <v>69.0</v>
      </c>
      <c r="G36" s="4">
        <f t="shared" si="2"/>
        <v>0</v>
      </c>
      <c r="H36" s="6" t="s">
        <v>49</v>
      </c>
      <c r="I36" s="7" t="s">
        <v>50</v>
      </c>
      <c r="J36" s="8">
        <f t="shared" si="3"/>
        <v>0</v>
      </c>
      <c r="K36" s="6" t="s">
        <v>49</v>
      </c>
      <c r="L36" s="6" t="s">
        <v>51</v>
      </c>
      <c r="M36" s="6">
        <f t="shared" si="4"/>
        <v>0</v>
      </c>
      <c r="N36" s="6" t="s">
        <v>49</v>
      </c>
      <c r="O36" s="4">
        <v>54.0</v>
      </c>
      <c r="P36" s="4">
        <f t="shared" si="5"/>
        <v>0</v>
      </c>
      <c r="Q36" s="6" t="s">
        <v>49</v>
      </c>
      <c r="R36" s="5">
        <v>98.0</v>
      </c>
      <c r="S36" s="4">
        <f t="shared" si="6"/>
        <v>0</v>
      </c>
      <c r="T36" s="6" t="s">
        <v>49</v>
      </c>
      <c r="U36" s="5">
        <v>6.0</v>
      </c>
      <c r="V36" s="4">
        <f t="shared" si="7"/>
        <v>0</v>
      </c>
      <c r="W36" s="6" t="s">
        <v>49</v>
      </c>
      <c r="X36" s="9" t="s">
        <v>52</v>
      </c>
      <c r="Y36" s="9">
        <f t="shared" si="8"/>
        <v>0</v>
      </c>
      <c r="Z36" s="6" t="s">
        <v>49</v>
      </c>
      <c r="AA36" s="9" t="s">
        <v>53</v>
      </c>
      <c r="AB36" s="9">
        <f t="shared" si="9"/>
        <v>0</v>
      </c>
      <c r="AC36" s="6" t="s">
        <v>49</v>
      </c>
      <c r="AD36" s="9" t="s">
        <v>54</v>
      </c>
      <c r="AE36" s="9">
        <f t="shared" si="10"/>
        <v>0</v>
      </c>
      <c r="AF36" s="9">
        <f t="shared" si="11"/>
        <v>1</v>
      </c>
      <c r="AG36" s="10">
        <f t="shared" si="12"/>
        <v>0.1</v>
      </c>
      <c r="AH36" s="6" t="s">
        <v>58</v>
      </c>
      <c r="AI36" s="6" t="s">
        <v>59</v>
      </c>
      <c r="AJ36" s="6" t="s">
        <v>57</v>
      </c>
    </row>
    <row r="37" ht="15.75" customHeight="1">
      <c r="A37" s="4">
        <v>532.0</v>
      </c>
      <c r="B37" s="4">
        <v>19.0</v>
      </c>
      <c r="C37" s="4">
        <v>19.0</v>
      </c>
      <c r="D37" s="4">
        <f t="shared" si="1"/>
        <v>1</v>
      </c>
      <c r="E37" s="4">
        <v>69.0</v>
      </c>
      <c r="F37" s="4">
        <v>69.0</v>
      </c>
      <c r="G37" s="4">
        <f t="shared" si="2"/>
        <v>1</v>
      </c>
      <c r="H37" s="4">
        <v>5.0</v>
      </c>
      <c r="I37" s="11" t="s">
        <v>50</v>
      </c>
      <c r="J37" s="8">
        <f t="shared" si="3"/>
        <v>0</v>
      </c>
      <c r="K37" s="4">
        <v>74.0</v>
      </c>
      <c r="L37" s="6" t="s">
        <v>51</v>
      </c>
      <c r="M37" s="6">
        <f t="shared" si="4"/>
        <v>1</v>
      </c>
      <c r="N37" s="4">
        <v>54.0</v>
      </c>
      <c r="O37" s="4">
        <v>54.0</v>
      </c>
      <c r="P37" s="4">
        <f t="shared" si="5"/>
        <v>1</v>
      </c>
      <c r="Q37" s="4">
        <v>65.0</v>
      </c>
      <c r="R37" s="5">
        <v>98.0</v>
      </c>
      <c r="S37" s="4">
        <f t="shared" si="6"/>
        <v>0</v>
      </c>
      <c r="T37" s="4">
        <v>6.0</v>
      </c>
      <c r="U37" s="5">
        <v>6.0</v>
      </c>
      <c r="V37" s="4">
        <f t="shared" si="7"/>
        <v>1</v>
      </c>
      <c r="W37" s="4">
        <v>2.0</v>
      </c>
      <c r="X37" s="9" t="s">
        <v>52</v>
      </c>
      <c r="Y37" s="9">
        <f t="shared" si="8"/>
        <v>0</v>
      </c>
      <c r="Z37" s="4">
        <v>2.0</v>
      </c>
      <c r="AA37" s="9" t="s">
        <v>53</v>
      </c>
      <c r="AB37" s="9">
        <f t="shared" si="9"/>
        <v>0</v>
      </c>
      <c r="AC37" s="4">
        <v>2.0</v>
      </c>
      <c r="AD37" s="9" t="s">
        <v>54</v>
      </c>
      <c r="AE37" s="9">
        <f t="shared" si="10"/>
        <v>0</v>
      </c>
      <c r="AF37" s="9">
        <f t="shared" si="11"/>
        <v>5</v>
      </c>
      <c r="AG37" s="10">
        <f t="shared" si="12"/>
        <v>0.5</v>
      </c>
      <c r="AH37" s="6" t="s">
        <v>58</v>
      </c>
      <c r="AI37" s="6" t="s">
        <v>56</v>
      </c>
      <c r="AJ37" s="6" t="s">
        <v>57</v>
      </c>
    </row>
    <row r="38" ht="15.75" customHeight="1">
      <c r="A38" s="4">
        <v>87.0</v>
      </c>
      <c r="B38" s="4">
        <v>19.0</v>
      </c>
      <c r="C38" s="4">
        <v>19.0</v>
      </c>
      <c r="D38" s="4">
        <f t="shared" si="1"/>
        <v>1</v>
      </c>
      <c r="E38" s="4">
        <v>69.0</v>
      </c>
      <c r="F38" s="4">
        <v>69.0</v>
      </c>
      <c r="G38" s="4">
        <f t="shared" si="2"/>
        <v>1</v>
      </c>
      <c r="H38" s="4">
        <v>2.0</v>
      </c>
      <c r="I38" s="11" t="s">
        <v>50</v>
      </c>
      <c r="J38" s="8">
        <f t="shared" si="3"/>
        <v>1</v>
      </c>
      <c r="K38" s="6" t="s">
        <v>49</v>
      </c>
      <c r="L38" s="6" t="s">
        <v>51</v>
      </c>
      <c r="M38" s="6">
        <f t="shared" si="4"/>
        <v>0</v>
      </c>
      <c r="N38" s="6" t="s">
        <v>49</v>
      </c>
      <c r="O38" s="4">
        <v>54.0</v>
      </c>
      <c r="P38" s="4">
        <f t="shared" si="5"/>
        <v>0</v>
      </c>
      <c r="Q38" s="6" t="s">
        <v>49</v>
      </c>
      <c r="R38" s="5">
        <v>98.0</v>
      </c>
      <c r="S38" s="4">
        <f t="shared" si="6"/>
        <v>0</v>
      </c>
      <c r="T38" s="4">
        <v>6.0</v>
      </c>
      <c r="U38" s="5">
        <v>6.0</v>
      </c>
      <c r="V38" s="4">
        <f t="shared" si="7"/>
        <v>1</v>
      </c>
      <c r="W38" s="6" t="s">
        <v>49</v>
      </c>
      <c r="X38" s="9" t="s">
        <v>52</v>
      </c>
      <c r="Y38" s="9">
        <f t="shared" si="8"/>
        <v>0</v>
      </c>
      <c r="Z38" s="4">
        <v>3.0</v>
      </c>
      <c r="AA38" s="9" t="s">
        <v>53</v>
      </c>
      <c r="AB38" s="9">
        <f t="shared" si="9"/>
        <v>1</v>
      </c>
      <c r="AC38" s="6" t="s">
        <v>49</v>
      </c>
      <c r="AD38" s="9" t="s">
        <v>54</v>
      </c>
      <c r="AE38" s="9">
        <f t="shared" si="10"/>
        <v>0</v>
      </c>
      <c r="AF38" s="9">
        <f t="shared" si="11"/>
        <v>5</v>
      </c>
      <c r="AG38" s="10">
        <f t="shared" si="12"/>
        <v>0.5</v>
      </c>
      <c r="AH38" s="6" t="s">
        <v>58</v>
      </c>
      <c r="AI38" s="6" t="s">
        <v>56</v>
      </c>
      <c r="AJ38" s="6" t="s">
        <v>61</v>
      </c>
    </row>
    <row r="39" ht="15.75" customHeight="1">
      <c r="A39" s="4">
        <v>84.0</v>
      </c>
      <c r="B39" s="4">
        <v>19.0</v>
      </c>
      <c r="C39" s="4">
        <v>19.0</v>
      </c>
      <c r="D39" s="4">
        <f t="shared" si="1"/>
        <v>1</v>
      </c>
      <c r="E39" s="4">
        <v>69.0</v>
      </c>
      <c r="F39" s="4">
        <v>69.0</v>
      </c>
      <c r="G39" s="4">
        <f t="shared" si="2"/>
        <v>1</v>
      </c>
      <c r="H39" s="4">
        <v>2.0</v>
      </c>
      <c r="I39" s="11" t="s">
        <v>50</v>
      </c>
      <c r="J39" s="8">
        <f t="shared" si="3"/>
        <v>1</v>
      </c>
      <c r="K39" s="4">
        <v>74.0</v>
      </c>
      <c r="L39" s="6" t="s">
        <v>51</v>
      </c>
      <c r="M39" s="6">
        <f t="shared" si="4"/>
        <v>1</v>
      </c>
      <c r="N39" s="4">
        <v>54.0</v>
      </c>
      <c r="O39" s="4">
        <v>54.0</v>
      </c>
      <c r="P39" s="4">
        <f t="shared" si="5"/>
        <v>1</v>
      </c>
      <c r="Q39" s="4">
        <v>6.0</v>
      </c>
      <c r="R39" s="5">
        <v>98.0</v>
      </c>
      <c r="S39" s="4">
        <f t="shared" si="6"/>
        <v>0</v>
      </c>
      <c r="T39" s="4">
        <v>98.0</v>
      </c>
      <c r="U39" s="5">
        <v>6.0</v>
      </c>
      <c r="V39" s="4">
        <f t="shared" si="7"/>
        <v>0</v>
      </c>
      <c r="W39" s="4">
        <v>1.0</v>
      </c>
      <c r="X39" s="9" t="s">
        <v>52</v>
      </c>
      <c r="Y39" s="9">
        <f t="shared" si="8"/>
        <v>0</v>
      </c>
      <c r="Z39" s="6" t="s">
        <v>49</v>
      </c>
      <c r="AA39" s="9" t="s">
        <v>53</v>
      </c>
      <c r="AB39" s="9">
        <f t="shared" si="9"/>
        <v>0</v>
      </c>
      <c r="AC39" s="6" t="s">
        <v>49</v>
      </c>
      <c r="AD39" s="9" t="s">
        <v>54</v>
      </c>
      <c r="AE39" s="9">
        <f t="shared" si="10"/>
        <v>0</v>
      </c>
      <c r="AF39" s="9">
        <f t="shared" si="11"/>
        <v>5</v>
      </c>
      <c r="AG39" s="10">
        <f t="shared" si="12"/>
        <v>0.5</v>
      </c>
      <c r="AH39" s="6" t="s">
        <v>58</v>
      </c>
      <c r="AI39" s="6" t="s">
        <v>56</v>
      </c>
      <c r="AJ39" s="6" t="s">
        <v>61</v>
      </c>
    </row>
    <row r="40" ht="15.75" customHeight="1">
      <c r="A40" s="4">
        <v>129.0</v>
      </c>
      <c r="B40" s="4">
        <v>19.0</v>
      </c>
      <c r="C40" s="4">
        <v>19.0</v>
      </c>
      <c r="D40" s="4">
        <f t="shared" si="1"/>
        <v>1</v>
      </c>
      <c r="E40" s="4">
        <v>69.0</v>
      </c>
      <c r="F40" s="4">
        <v>69.0</v>
      </c>
      <c r="G40" s="4">
        <f t="shared" si="2"/>
        <v>1</v>
      </c>
      <c r="H40" s="4">
        <v>2.0</v>
      </c>
      <c r="I40" s="11" t="s">
        <v>50</v>
      </c>
      <c r="J40" s="8">
        <f t="shared" si="3"/>
        <v>1</v>
      </c>
      <c r="K40" s="4">
        <v>74.0</v>
      </c>
      <c r="L40" s="6" t="s">
        <v>51</v>
      </c>
      <c r="M40" s="6">
        <f t="shared" si="4"/>
        <v>1</v>
      </c>
      <c r="N40" s="4">
        <v>54.0</v>
      </c>
      <c r="O40" s="4">
        <v>54.0</v>
      </c>
      <c r="P40" s="4">
        <f t="shared" si="5"/>
        <v>1</v>
      </c>
      <c r="Q40" s="4">
        <v>19.0</v>
      </c>
      <c r="R40" s="5">
        <v>98.0</v>
      </c>
      <c r="S40" s="4">
        <f t="shared" si="6"/>
        <v>0</v>
      </c>
      <c r="T40" s="6" t="s">
        <v>49</v>
      </c>
      <c r="U40" s="5">
        <v>6.0</v>
      </c>
      <c r="V40" s="4">
        <f t="shared" si="7"/>
        <v>0</v>
      </c>
      <c r="W40" s="6" t="s">
        <v>49</v>
      </c>
      <c r="X40" s="9" t="s">
        <v>52</v>
      </c>
      <c r="Y40" s="9">
        <f t="shared" si="8"/>
        <v>0</v>
      </c>
      <c r="Z40" s="6" t="s">
        <v>49</v>
      </c>
      <c r="AA40" s="9" t="s">
        <v>53</v>
      </c>
      <c r="AB40" s="9">
        <f t="shared" si="9"/>
        <v>0</v>
      </c>
      <c r="AC40" s="6" t="s">
        <v>49</v>
      </c>
      <c r="AD40" s="9" t="s">
        <v>54</v>
      </c>
      <c r="AE40" s="9">
        <f t="shared" si="10"/>
        <v>0</v>
      </c>
      <c r="AF40" s="9">
        <f t="shared" si="11"/>
        <v>5</v>
      </c>
      <c r="AG40" s="10">
        <f t="shared" si="12"/>
        <v>0.5</v>
      </c>
      <c r="AH40" s="6" t="s">
        <v>55</v>
      </c>
      <c r="AI40" s="6" t="s">
        <v>59</v>
      </c>
      <c r="AJ40" s="6" t="s">
        <v>57</v>
      </c>
    </row>
    <row r="41" ht="15.75" customHeight="1">
      <c r="A41" s="12">
        <v>96.0</v>
      </c>
      <c r="B41" s="12">
        <v>19.0</v>
      </c>
      <c r="C41" s="4">
        <v>19.0</v>
      </c>
      <c r="D41" s="4">
        <f t="shared" si="1"/>
        <v>1</v>
      </c>
      <c r="E41" s="12">
        <v>69.0</v>
      </c>
      <c r="F41" s="4">
        <v>69.0</v>
      </c>
      <c r="G41" s="4">
        <f t="shared" si="2"/>
        <v>1</v>
      </c>
      <c r="H41" s="12">
        <v>2.0</v>
      </c>
      <c r="I41" s="11" t="s">
        <v>50</v>
      </c>
      <c r="J41" s="8">
        <f t="shared" si="3"/>
        <v>1</v>
      </c>
      <c r="K41" s="12">
        <v>74.0</v>
      </c>
      <c r="L41" s="6" t="s">
        <v>51</v>
      </c>
      <c r="M41" s="6">
        <f t="shared" si="4"/>
        <v>1</v>
      </c>
      <c r="N41" s="12">
        <v>54.0</v>
      </c>
      <c r="O41" s="4">
        <v>54.0</v>
      </c>
      <c r="P41" s="4">
        <f t="shared" si="5"/>
        <v>1</v>
      </c>
      <c r="Q41" s="12">
        <v>69.0</v>
      </c>
      <c r="R41" s="5">
        <v>98.0</v>
      </c>
      <c r="S41" s="4">
        <f t="shared" si="6"/>
        <v>0</v>
      </c>
      <c r="T41" s="12">
        <v>98.0</v>
      </c>
      <c r="U41" s="5">
        <v>6.0</v>
      </c>
      <c r="V41" s="4">
        <f t="shared" si="7"/>
        <v>0</v>
      </c>
      <c r="W41" s="12">
        <v>6.0</v>
      </c>
      <c r="X41" s="9" t="s">
        <v>52</v>
      </c>
      <c r="Y41" s="9">
        <f t="shared" si="8"/>
        <v>0</v>
      </c>
      <c r="AA41" s="9" t="s">
        <v>53</v>
      </c>
      <c r="AB41" s="9">
        <f t="shared" si="9"/>
        <v>0</v>
      </c>
      <c r="AD41" s="9" t="s">
        <v>54</v>
      </c>
      <c r="AE41" s="9">
        <f t="shared" si="10"/>
        <v>0</v>
      </c>
      <c r="AF41" s="9">
        <f t="shared" si="11"/>
        <v>5</v>
      </c>
      <c r="AG41" s="10">
        <f t="shared" si="12"/>
        <v>0.5</v>
      </c>
      <c r="AH41" s="6" t="s">
        <v>58</v>
      </c>
      <c r="AI41" s="12" t="s">
        <v>56</v>
      </c>
      <c r="AJ41" s="6" t="s">
        <v>60</v>
      </c>
    </row>
    <row r="42" ht="15.75" customHeight="1">
      <c r="A42" s="12">
        <v>85.0</v>
      </c>
      <c r="B42" s="12">
        <v>19.0</v>
      </c>
      <c r="C42" s="4">
        <v>19.0</v>
      </c>
      <c r="D42" s="4">
        <f t="shared" si="1"/>
        <v>1</v>
      </c>
      <c r="E42" s="12">
        <v>69.0</v>
      </c>
      <c r="F42" s="4">
        <v>69.0</v>
      </c>
      <c r="G42" s="4">
        <f t="shared" si="2"/>
        <v>1</v>
      </c>
      <c r="H42" s="12">
        <v>2.0</v>
      </c>
      <c r="I42" s="11" t="s">
        <v>50</v>
      </c>
      <c r="J42" s="8">
        <f t="shared" si="3"/>
        <v>1</v>
      </c>
      <c r="K42" s="12">
        <v>74.0</v>
      </c>
      <c r="L42" s="6" t="s">
        <v>51</v>
      </c>
      <c r="M42" s="6">
        <f t="shared" si="4"/>
        <v>1</v>
      </c>
      <c r="N42" s="12">
        <v>54.0</v>
      </c>
      <c r="O42" s="4">
        <v>54.0</v>
      </c>
      <c r="P42" s="4">
        <f t="shared" si="5"/>
        <v>1</v>
      </c>
      <c r="Q42" s="12">
        <v>69.0</v>
      </c>
      <c r="R42" s="5">
        <v>98.0</v>
      </c>
      <c r="S42" s="4">
        <f t="shared" si="6"/>
        <v>0</v>
      </c>
      <c r="T42" s="12">
        <v>8.0</v>
      </c>
      <c r="U42" s="5">
        <v>6.0</v>
      </c>
      <c r="V42" s="4">
        <f t="shared" si="7"/>
        <v>0</v>
      </c>
      <c r="X42" s="9" t="s">
        <v>52</v>
      </c>
      <c r="Y42" s="9">
        <f t="shared" si="8"/>
        <v>0</v>
      </c>
      <c r="AA42" s="9" t="s">
        <v>53</v>
      </c>
      <c r="AB42" s="9">
        <f t="shared" si="9"/>
        <v>0</v>
      </c>
      <c r="AD42" s="9" t="s">
        <v>54</v>
      </c>
      <c r="AE42" s="9">
        <f t="shared" si="10"/>
        <v>0</v>
      </c>
      <c r="AF42" s="9">
        <f t="shared" si="11"/>
        <v>5</v>
      </c>
      <c r="AG42" s="10">
        <f t="shared" si="12"/>
        <v>0.5</v>
      </c>
      <c r="AH42" s="6" t="s">
        <v>58</v>
      </c>
      <c r="AI42" s="12" t="s">
        <v>56</v>
      </c>
      <c r="AJ42" s="6" t="s">
        <v>61</v>
      </c>
    </row>
    <row r="43" ht="15.75" customHeight="1">
      <c r="I43" s="13"/>
    </row>
    <row r="44" ht="15.75" customHeight="1">
      <c r="I44" s="13"/>
    </row>
    <row r="45" ht="15.75" customHeight="1">
      <c r="I45" s="13"/>
    </row>
    <row r="46" ht="15.75" customHeight="1">
      <c r="I46" s="13"/>
    </row>
    <row r="47" ht="15.75" customHeight="1">
      <c r="I47" s="13"/>
    </row>
    <row r="48" ht="15.75" customHeight="1">
      <c r="I48" s="13"/>
    </row>
    <row r="49" ht="15.75" customHeight="1">
      <c r="I49" s="13"/>
    </row>
    <row r="50" ht="15.75" customHeight="1">
      <c r="I50" s="13"/>
    </row>
    <row r="51" ht="15.75" customHeight="1">
      <c r="I51" s="13"/>
    </row>
    <row r="52" ht="15.75" customHeight="1">
      <c r="I52" s="13"/>
    </row>
    <row r="53" ht="15.75" customHeight="1">
      <c r="I53" s="13"/>
    </row>
    <row r="54" ht="15.75" customHeight="1">
      <c r="I54" s="13"/>
    </row>
    <row r="55" ht="15.75" customHeight="1">
      <c r="I55" s="13"/>
    </row>
    <row r="56" ht="15.75" customHeight="1">
      <c r="I56" s="13"/>
    </row>
    <row r="57" ht="15.75" customHeight="1">
      <c r="I57" s="13"/>
    </row>
    <row r="58" ht="15.75" customHeight="1">
      <c r="I58" s="13"/>
    </row>
    <row r="59" ht="15.75" customHeight="1">
      <c r="I59" s="13"/>
    </row>
    <row r="60" ht="15.75" customHeight="1">
      <c r="I60" s="13"/>
    </row>
    <row r="61" ht="15.75" customHeight="1">
      <c r="I61" s="13"/>
    </row>
    <row r="62" ht="15.75" customHeight="1">
      <c r="I62" s="13"/>
    </row>
    <row r="63" ht="15.75" customHeight="1">
      <c r="I63" s="13"/>
    </row>
    <row r="64" ht="15.75" customHeight="1">
      <c r="I64" s="13"/>
    </row>
    <row r="65" ht="15.75" customHeight="1">
      <c r="I65" s="13"/>
    </row>
    <row r="66" ht="15.75" customHeight="1">
      <c r="I66" s="13"/>
    </row>
    <row r="67" ht="15.75" customHeight="1">
      <c r="I67" s="13"/>
    </row>
    <row r="68" ht="15.75" customHeight="1">
      <c r="I68" s="13"/>
    </row>
    <row r="69" ht="15.75" customHeight="1">
      <c r="I69" s="13"/>
    </row>
    <row r="70" ht="15.75" customHeight="1">
      <c r="I70" s="13"/>
    </row>
    <row r="71" ht="15.75" customHeight="1">
      <c r="I71" s="13"/>
    </row>
    <row r="72" ht="15.75" customHeight="1">
      <c r="I72" s="13"/>
    </row>
    <row r="73" ht="15.75" customHeight="1">
      <c r="I73" s="13"/>
    </row>
    <row r="74" ht="15.75" customHeight="1">
      <c r="I74" s="13"/>
    </row>
    <row r="75" ht="15.75" customHeight="1">
      <c r="I75" s="13"/>
    </row>
    <row r="76" ht="15.75" customHeight="1">
      <c r="I76" s="13"/>
    </row>
    <row r="77" ht="15.75" customHeight="1">
      <c r="I77" s="13"/>
    </row>
    <row r="78" ht="15.75" customHeight="1">
      <c r="I78" s="13"/>
    </row>
    <row r="79" ht="15.75" customHeight="1">
      <c r="I79" s="13"/>
    </row>
    <row r="80" ht="15.75" customHeight="1">
      <c r="I80" s="13"/>
    </row>
    <row r="81" ht="15.75" customHeight="1">
      <c r="I81" s="13"/>
    </row>
    <row r="82" ht="15.75" customHeight="1">
      <c r="I82" s="13"/>
    </row>
    <row r="83" ht="15.75" customHeight="1">
      <c r="I83" s="13"/>
    </row>
    <row r="84" ht="15.75" customHeight="1">
      <c r="I84" s="13"/>
    </row>
    <row r="85" ht="15.75" customHeight="1">
      <c r="I85" s="13"/>
    </row>
    <row r="86" ht="15.75" customHeight="1">
      <c r="I86" s="13"/>
    </row>
    <row r="87" ht="15.75" customHeight="1">
      <c r="I87" s="13"/>
    </row>
    <row r="88" ht="15.75" customHeight="1">
      <c r="I88" s="13"/>
    </row>
    <row r="89" ht="15.75" customHeight="1">
      <c r="I89" s="13"/>
    </row>
    <row r="90" ht="15.75" customHeight="1">
      <c r="I90" s="13"/>
    </row>
    <row r="91" ht="15.75" customHeight="1">
      <c r="I91" s="13"/>
    </row>
    <row r="92" ht="15.75" customHeight="1">
      <c r="I92" s="13"/>
    </row>
    <row r="93" ht="15.75" customHeight="1">
      <c r="I93" s="13"/>
    </row>
    <row r="94" ht="15.75" customHeight="1">
      <c r="I94" s="13"/>
    </row>
    <row r="95" ht="15.75" customHeight="1">
      <c r="I95" s="13"/>
    </row>
    <row r="96" ht="15.75" customHeight="1">
      <c r="I96" s="13"/>
    </row>
    <row r="97" ht="15.75" customHeight="1">
      <c r="I97" s="13"/>
    </row>
    <row r="98" ht="15.75" customHeight="1">
      <c r="I98" s="13"/>
    </row>
    <row r="99" ht="15.75" customHeight="1">
      <c r="I99" s="13"/>
    </row>
    <row r="100" ht="15.75" customHeight="1">
      <c r="I100" s="13"/>
    </row>
    <row r="101" ht="15.75" customHeight="1">
      <c r="I101" s="13"/>
    </row>
    <row r="102" ht="15.75" customHeight="1">
      <c r="I102" s="13"/>
    </row>
    <row r="103" ht="15.75" customHeight="1">
      <c r="I103" s="13"/>
    </row>
    <row r="104" ht="15.75" customHeight="1">
      <c r="I104" s="13"/>
    </row>
    <row r="105" ht="15.75" customHeight="1">
      <c r="I105" s="13"/>
    </row>
    <row r="106" ht="15.75" customHeight="1">
      <c r="I106" s="13"/>
    </row>
    <row r="107" ht="15.75" customHeight="1">
      <c r="I107" s="13"/>
    </row>
    <row r="108" ht="15.75" customHeight="1">
      <c r="I108" s="13"/>
    </row>
    <row r="109" ht="15.75" customHeight="1">
      <c r="I109" s="13"/>
    </row>
    <row r="110" ht="15.75" customHeight="1">
      <c r="I110" s="13"/>
    </row>
    <row r="111" ht="15.75" customHeight="1">
      <c r="I111" s="13"/>
    </row>
    <row r="112" ht="15.75" customHeight="1">
      <c r="I112" s="13"/>
    </row>
    <row r="113" ht="15.75" customHeight="1">
      <c r="I113" s="13"/>
    </row>
    <row r="114" ht="15.75" customHeight="1">
      <c r="I114" s="13"/>
    </row>
    <row r="115" ht="15.75" customHeight="1">
      <c r="I115" s="13"/>
    </row>
    <row r="116" ht="15.75" customHeight="1">
      <c r="I116" s="13"/>
    </row>
    <row r="117" ht="15.75" customHeight="1">
      <c r="I117" s="13"/>
    </row>
    <row r="118" ht="15.75" customHeight="1">
      <c r="I118" s="13"/>
    </row>
    <row r="119" ht="15.75" customHeight="1">
      <c r="I119" s="13"/>
    </row>
    <row r="120" ht="15.75" customHeight="1">
      <c r="I120" s="13"/>
    </row>
    <row r="121" ht="15.75" customHeight="1">
      <c r="I121" s="13"/>
    </row>
    <row r="122" ht="15.75" customHeight="1">
      <c r="I122" s="13"/>
    </row>
    <row r="123" ht="15.75" customHeight="1">
      <c r="I123" s="13"/>
    </row>
    <row r="124" ht="15.75" customHeight="1">
      <c r="I124" s="13"/>
    </row>
    <row r="125" ht="15.75" customHeight="1">
      <c r="I125" s="13"/>
    </row>
    <row r="126" ht="15.75" customHeight="1">
      <c r="I126" s="13"/>
    </row>
    <row r="127" ht="15.75" customHeight="1">
      <c r="I127" s="13"/>
    </row>
    <row r="128" ht="15.75" customHeight="1">
      <c r="I128" s="13"/>
    </row>
    <row r="129" ht="15.75" customHeight="1">
      <c r="I129" s="13"/>
    </row>
    <row r="130" ht="15.75" customHeight="1">
      <c r="I130" s="13"/>
    </row>
    <row r="131" ht="15.75" customHeight="1">
      <c r="I131" s="13"/>
    </row>
    <row r="132" ht="15.75" customHeight="1">
      <c r="I132" s="13"/>
    </row>
    <row r="133" ht="15.75" customHeight="1">
      <c r="I133" s="13"/>
    </row>
    <row r="134" ht="15.75" customHeight="1">
      <c r="I134" s="13"/>
    </row>
    <row r="135" ht="15.75" customHeight="1">
      <c r="I135" s="13"/>
    </row>
    <row r="136" ht="15.75" customHeight="1">
      <c r="I136" s="13"/>
    </row>
    <row r="137" ht="15.75" customHeight="1">
      <c r="I137" s="13"/>
    </row>
    <row r="138" ht="15.75" customHeight="1">
      <c r="I138" s="13"/>
    </row>
    <row r="139" ht="15.75" customHeight="1">
      <c r="I139" s="13"/>
    </row>
    <row r="140" ht="15.75" customHeight="1">
      <c r="I140" s="13"/>
    </row>
    <row r="141" ht="15.75" customHeight="1">
      <c r="I141" s="13"/>
    </row>
    <row r="142" ht="15.75" customHeight="1">
      <c r="I142" s="13"/>
    </row>
    <row r="143" ht="15.75" customHeight="1">
      <c r="I143" s="13"/>
    </row>
    <row r="144" ht="15.75" customHeight="1">
      <c r="I144" s="13"/>
    </row>
    <row r="145" ht="15.75" customHeight="1">
      <c r="I145" s="13"/>
    </row>
    <row r="146" ht="15.75" customHeight="1">
      <c r="I146" s="13"/>
    </row>
    <row r="147" ht="15.75" customHeight="1">
      <c r="I147" s="13"/>
    </row>
    <row r="148" ht="15.75" customHeight="1">
      <c r="I148" s="13"/>
    </row>
    <row r="149" ht="15.75" customHeight="1">
      <c r="I149" s="13"/>
    </row>
    <row r="150" ht="15.75" customHeight="1">
      <c r="I150" s="13"/>
    </row>
    <row r="151" ht="15.75" customHeight="1">
      <c r="I151" s="13"/>
    </row>
    <row r="152" ht="15.75" customHeight="1">
      <c r="I152" s="13"/>
    </row>
    <row r="153" ht="15.75" customHeight="1">
      <c r="I153" s="13"/>
    </row>
    <row r="154" ht="15.75" customHeight="1">
      <c r="I154" s="13"/>
    </row>
    <row r="155" ht="15.75" customHeight="1">
      <c r="I155" s="13"/>
    </row>
    <row r="156" ht="15.75" customHeight="1">
      <c r="I156" s="13"/>
    </row>
    <row r="157" ht="15.75" customHeight="1">
      <c r="I157" s="13"/>
    </row>
    <row r="158" ht="15.75" customHeight="1">
      <c r="I158" s="13"/>
    </row>
    <row r="159" ht="15.75" customHeight="1">
      <c r="I159" s="13"/>
    </row>
    <row r="160" ht="15.75" customHeight="1">
      <c r="I160" s="13"/>
    </row>
    <row r="161" ht="15.75" customHeight="1">
      <c r="I161" s="13"/>
    </row>
    <row r="162" ht="15.75" customHeight="1">
      <c r="I162" s="13"/>
    </row>
    <row r="163" ht="15.75" customHeight="1">
      <c r="I163" s="13"/>
    </row>
    <row r="164" ht="15.75" customHeight="1">
      <c r="I164" s="13"/>
    </row>
    <row r="165" ht="15.75" customHeight="1">
      <c r="I165" s="13"/>
    </row>
    <row r="166" ht="15.75" customHeight="1">
      <c r="I166" s="13"/>
    </row>
    <row r="167" ht="15.75" customHeight="1">
      <c r="I167" s="13"/>
    </row>
    <row r="168" ht="15.75" customHeight="1">
      <c r="I168" s="13"/>
    </row>
    <row r="169" ht="15.75" customHeight="1">
      <c r="I169" s="13"/>
    </row>
    <row r="170" ht="15.75" customHeight="1">
      <c r="I170" s="13"/>
    </row>
    <row r="171" ht="15.75" customHeight="1">
      <c r="I171" s="13"/>
    </row>
    <row r="172" ht="15.75" customHeight="1">
      <c r="I172" s="13"/>
    </row>
    <row r="173" ht="15.75" customHeight="1">
      <c r="I173" s="13"/>
    </row>
    <row r="174" ht="15.75" customHeight="1">
      <c r="I174" s="13"/>
    </row>
    <row r="175" ht="15.75" customHeight="1">
      <c r="I175" s="13"/>
    </row>
    <row r="176" ht="15.75" customHeight="1">
      <c r="I176" s="13"/>
    </row>
    <row r="177" ht="15.75" customHeight="1">
      <c r="I177" s="13"/>
    </row>
    <row r="178" ht="15.75" customHeight="1">
      <c r="I178" s="13"/>
    </row>
    <row r="179" ht="15.75" customHeight="1">
      <c r="I179" s="13"/>
    </row>
    <row r="180" ht="15.75" customHeight="1">
      <c r="I180" s="13"/>
    </row>
    <row r="181" ht="15.75" customHeight="1">
      <c r="I181" s="13"/>
    </row>
    <row r="182" ht="15.75" customHeight="1">
      <c r="I182" s="13"/>
    </row>
    <row r="183" ht="15.75" customHeight="1">
      <c r="I183" s="13"/>
    </row>
    <row r="184" ht="15.75" customHeight="1">
      <c r="I184" s="13"/>
    </row>
    <row r="185" ht="15.75" customHeight="1">
      <c r="I185" s="13"/>
    </row>
    <row r="186" ht="15.75" customHeight="1">
      <c r="I186" s="13"/>
    </row>
    <row r="187" ht="15.75" customHeight="1">
      <c r="I187" s="13"/>
    </row>
    <row r="188" ht="15.75" customHeight="1">
      <c r="I188" s="13"/>
    </row>
    <row r="189" ht="15.75" customHeight="1">
      <c r="I189" s="13"/>
    </row>
    <row r="190" ht="15.75" customHeight="1">
      <c r="I190" s="13"/>
    </row>
    <row r="191" ht="15.75" customHeight="1">
      <c r="I191" s="13"/>
    </row>
    <row r="192" ht="15.75" customHeight="1">
      <c r="I192" s="13"/>
    </row>
    <row r="193" ht="15.75" customHeight="1">
      <c r="I193" s="13"/>
    </row>
    <row r="194" ht="15.75" customHeight="1">
      <c r="I194" s="13"/>
    </row>
    <row r="195" ht="15.75" customHeight="1">
      <c r="I195" s="13"/>
    </row>
    <row r="196" ht="15.75" customHeight="1">
      <c r="I196" s="13"/>
    </row>
    <row r="197" ht="15.75" customHeight="1">
      <c r="I197" s="13"/>
    </row>
    <row r="198" ht="15.75" customHeight="1">
      <c r="I198" s="13"/>
    </row>
    <row r="199" ht="15.75" customHeight="1">
      <c r="I199" s="13"/>
    </row>
    <row r="200" ht="15.75" customHeight="1">
      <c r="I200" s="13"/>
    </row>
    <row r="201" ht="15.75" customHeight="1">
      <c r="I201" s="13"/>
    </row>
    <row r="202" ht="15.75" customHeight="1">
      <c r="I202" s="13"/>
    </row>
    <row r="203" ht="15.75" customHeight="1">
      <c r="I203" s="13"/>
    </row>
    <row r="204" ht="15.75" customHeight="1">
      <c r="I204" s="13"/>
    </row>
    <row r="205" ht="15.75" customHeight="1">
      <c r="I205" s="13"/>
    </row>
    <row r="206" ht="15.75" customHeight="1">
      <c r="I206" s="13"/>
    </row>
    <row r="207" ht="15.75" customHeight="1">
      <c r="I207" s="13"/>
    </row>
    <row r="208" ht="15.75" customHeight="1">
      <c r="I208" s="13"/>
    </row>
    <row r="209" ht="15.75" customHeight="1">
      <c r="I209" s="13"/>
    </row>
    <row r="210" ht="15.75" customHeight="1">
      <c r="I210" s="13"/>
    </row>
    <row r="211" ht="15.75" customHeight="1">
      <c r="I211" s="13"/>
    </row>
    <row r="212" ht="15.75" customHeight="1">
      <c r="I212" s="13"/>
    </row>
    <row r="213" ht="15.75" customHeight="1">
      <c r="I213" s="13"/>
    </row>
    <row r="214" ht="15.75" customHeight="1">
      <c r="I214" s="13"/>
    </row>
    <row r="215" ht="15.75" customHeight="1">
      <c r="I215" s="13"/>
    </row>
    <row r="216" ht="15.75" customHeight="1">
      <c r="I216" s="13"/>
    </row>
    <row r="217" ht="15.75" customHeight="1">
      <c r="I217" s="13"/>
    </row>
    <row r="218" ht="15.75" customHeight="1">
      <c r="I218" s="13"/>
    </row>
    <row r="219" ht="15.75" customHeight="1">
      <c r="I219" s="13"/>
    </row>
    <row r="220" ht="15.75" customHeight="1">
      <c r="I220" s="13"/>
    </row>
    <row r="221" ht="15.75" customHeight="1">
      <c r="I221" s="13"/>
    </row>
    <row r="222" ht="15.75" customHeight="1">
      <c r="I222" s="13"/>
    </row>
    <row r="223" ht="15.75" customHeight="1">
      <c r="I223" s="13"/>
    </row>
    <row r="224" ht="15.75" customHeight="1">
      <c r="I224" s="13"/>
    </row>
    <row r="225" ht="15.75" customHeight="1">
      <c r="I225" s="13"/>
    </row>
    <row r="226" ht="15.75" customHeight="1">
      <c r="I226" s="13"/>
    </row>
    <row r="227" ht="15.75" customHeight="1">
      <c r="I227" s="13"/>
    </row>
    <row r="228" ht="15.75" customHeight="1">
      <c r="I228" s="13"/>
    </row>
    <row r="229" ht="15.75" customHeight="1">
      <c r="I229" s="13"/>
    </row>
    <row r="230" ht="15.75" customHeight="1">
      <c r="I230" s="13"/>
    </row>
    <row r="231" ht="15.75" customHeight="1">
      <c r="I231" s="13"/>
    </row>
    <row r="232" ht="15.75" customHeight="1">
      <c r="I232" s="13"/>
    </row>
    <row r="233" ht="15.75" customHeight="1">
      <c r="I233" s="13"/>
    </row>
    <row r="234" ht="15.75" customHeight="1">
      <c r="I234" s="13"/>
    </row>
    <row r="235" ht="15.75" customHeight="1">
      <c r="I235" s="13"/>
    </row>
    <row r="236" ht="15.75" customHeight="1">
      <c r="I236" s="13"/>
    </row>
    <row r="237" ht="15.75" customHeight="1">
      <c r="I237" s="13"/>
    </row>
    <row r="238" ht="15.75" customHeight="1">
      <c r="I238" s="13"/>
    </row>
    <row r="239" ht="15.75" customHeight="1">
      <c r="I239" s="13"/>
    </row>
    <row r="240" ht="15.75" customHeight="1">
      <c r="I240" s="13"/>
    </row>
    <row r="241" ht="15.75" customHeight="1">
      <c r="I241" s="13"/>
    </row>
    <row r="242" ht="15.75" customHeight="1">
      <c r="I242" s="13"/>
    </row>
    <row r="243" ht="15.75" customHeight="1">
      <c r="I243" s="13"/>
    </row>
    <row r="244" ht="15.75" customHeight="1">
      <c r="I244" s="13"/>
    </row>
    <row r="245" ht="15.75" customHeight="1">
      <c r="I245" s="13"/>
    </row>
    <row r="246" ht="15.75" customHeight="1">
      <c r="I246" s="13"/>
    </row>
    <row r="247" ht="15.75" customHeight="1">
      <c r="I247" s="13"/>
    </row>
    <row r="248" ht="15.75" customHeight="1">
      <c r="I248" s="13"/>
    </row>
    <row r="249" ht="15.75" customHeight="1">
      <c r="I249" s="13"/>
    </row>
    <row r="250" ht="15.75" customHeight="1">
      <c r="I250" s="13"/>
    </row>
    <row r="251" ht="15.75" customHeight="1">
      <c r="I251" s="13"/>
    </row>
    <row r="252" ht="15.75" customHeight="1">
      <c r="I252" s="13"/>
    </row>
    <row r="253" ht="15.75" customHeight="1">
      <c r="I253" s="13"/>
    </row>
    <row r="254" ht="15.75" customHeight="1">
      <c r="I254" s="13"/>
    </row>
    <row r="255" ht="15.75" customHeight="1">
      <c r="I255" s="13"/>
    </row>
    <row r="256" ht="15.75" customHeight="1">
      <c r="I256" s="13"/>
    </row>
    <row r="257" ht="15.75" customHeight="1">
      <c r="I257" s="13"/>
    </row>
    <row r="258" ht="15.75" customHeight="1">
      <c r="I258" s="13"/>
    </row>
    <row r="259" ht="15.75" customHeight="1">
      <c r="I259" s="13"/>
    </row>
    <row r="260" ht="15.75" customHeight="1">
      <c r="I260" s="13"/>
    </row>
    <row r="261" ht="15.75" customHeight="1">
      <c r="I261" s="13"/>
    </row>
    <row r="262" ht="15.75" customHeight="1">
      <c r="I262" s="13"/>
    </row>
    <row r="263" ht="15.75" customHeight="1">
      <c r="I263" s="13"/>
    </row>
    <row r="264" ht="15.75" customHeight="1">
      <c r="I264" s="13"/>
    </row>
    <row r="265" ht="15.75" customHeight="1">
      <c r="I265" s="13"/>
    </row>
    <row r="266" ht="15.75" customHeight="1">
      <c r="I266" s="13"/>
    </row>
    <row r="267" ht="15.75" customHeight="1">
      <c r="I267" s="13"/>
    </row>
    <row r="268" ht="15.75" customHeight="1">
      <c r="I268" s="13"/>
    </row>
    <row r="269" ht="15.75" customHeight="1">
      <c r="I269" s="13"/>
    </row>
    <row r="270" ht="15.75" customHeight="1">
      <c r="I270" s="13"/>
    </row>
    <row r="271" ht="15.75" customHeight="1">
      <c r="I271" s="13"/>
    </row>
    <row r="272" ht="15.75" customHeight="1">
      <c r="I272" s="13"/>
    </row>
    <row r="273" ht="15.75" customHeight="1">
      <c r="I273" s="13"/>
    </row>
    <row r="274" ht="15.75" customHeight="1">
      <c r="I274" s="13"/>
    </row>
    <row r="275" ht="15.75" customHeight="1">
      <c r="I275" s="13"/>
    </row>
    <row r="276" ht="15.75" customHeight="1">
      <c r="I276" s="13"/>
    </row>
    <row r="277" ht="15.75" customHeight="1">
      <c r="I277" s="13"/>
    </row>
    <row r="278" ht="15.75" customHeight="1">
      <c r="I278" s="13"/>
    </row>
    <row r="279" ht="15.75" customHeight="1">
      <c r="I279" s="13"/>
    </row>
    <row r="280" ht="15.75" customHeight="1">
      <c r="I280" s="13"/>
    </row>
    <row r="281" ht="15.75" customHeight="1">
      <c r="I281" s="13"/>
    </row>
    <row r="282" ht="15.75" customHeight="1">
      <c r="I282" s="13"/>
    </row>
    <row r="283" ht="15.75" customHeight="1">
      <c r="I283" s="13"/>
    </row>
    <row r="284" ht="15.75" customHeight="1">
      <c r="I284" s="13"/>
    </row>
    <row r="285" ht="15.75" customHeight="1">
      <c r="I285" s="13"/>
    </row>
    <row r="286" ht="15.75" customHeight="1">
      <c r="I286" s="13"/>
    </row>
    <row r="287" ht="15.75" customHeight="1">
      <c r="I287" s="13"/>
    </row>
    <row r="288" ht="15.75" customHeight="1">
      <c r="I288" s="13"/>
    </row>
    <row r="289" ht="15.75" customHeight="1">
      <c r="I289" s="13"/>
    </row>
    <row r="290" ht="15.75" customHeight="1">
      <c r="I290" s="13"/>
    </row>
    <row r="291" ht="15.75" customHeight="1">
      <c r="I291" s="13"/>
    </row>
    <row r="292" ht="15.75" customHeight="1">
      <c r="I292" s="13"/>
    </row>
    <row r="293" ht="15.75" customHeight="1">
      <c r="I293" s="13"/>
    </row>
    <row r="294" ht="15.75" customHeight="1">
      <c r="I294" s="13"/>
    </row>
    <row r="295" ht="15.75" customHeight="1">
      <c r="I295" s="13"/>
    </row>
    <row r="296" ht="15.75" customHeight="1">
      <c r="I296" s="13"/>
    </row>
    <row r="297" ht="15.75" customHeight="1">
      <c r="I297" s="13"/>
    </row>
    <row r="298" ht="15.75" customHeight="1">
      <c r="I298" s="13"/>
    </row>
    <row r="299" ht="15.75" customHeight="1">
      <c r="I299" s="13"/>
    </row>
    <row r="300" ht="15.75" customHeight="1">
      <c r="I300" s="13"/>
    </row>
    <row r="301" ht="15.75" customHeight="1">
      <c r="I301" s="13"/>
    </row>
    <row r="302" ht="15.75" customHeight="1">
      <c r="I302" s="13"/>
    </row>
    <row r="303" ht="15.75" customHeight="1">
      <c r="I303" s="13"/>
    </row>
    <row r="304" ht="15.75" customHeight="1">
      <c r="I304" s="13"/>
    </row>
    <row r="305" ht="15.75" customHeight="1">
      <c r="I305" s="13"/>
    </row>
    <row r="306" ht="15.75" customHeight="1">
      <c r="I306" s="13"/>
    </row>
    <row r="307" ht="15.75" customHeight="1">
      <c r="I307" s="13"/>
    </row>
    <row r="308" ht="15.75" customHeight="1">
      <c r="I308" s="13"/>
    </row>
    <row r="309" ht="15.75" customHeight="1">
      <c r="I309" s="13"/>
    </row>
    <row r="310" ht="15.75" customHeight="1">
      <c r="I310" s="13"/>
    </row>
    <row r="311" ht="15.75" customHeight="1">
      <c r="I311" s="13"/>
    </row>
    <row r="312" ht="15.75" customHeight="1">
      <c r="I312" s="13"/>
    </row>
    <row r="313" ht="15.75" customHeight="1">
      <c r="I313" s="13"/>
    </row>
    <row r="314" ht="15.75" customHeight="1">
      <c r="I314" s="13"/>
    </row>
    <row r="315" ht="15.75" customHeight="1">
      <c r="I315" s="13"/>
    </row>
    <row r="316" ht="15.75" customHeight="1">
      <c r="I316" s="13"/>
    </row>
    <row r="317" ht="15.75" customHeight="1">
      <c r="I317" s="13"/>
    </row>
    <row r="318" ht="15.75" customHeight="1">
      <c r="I318" s="13"/>
    </row>
    <row r="319" ht="15.75" customHeight="1">
      <c r="I319" s="13"/>
    </row>
    <row r="320" ht="15.75" customHeight="1">
      <c r="I320" s="13"/>
    </row>
    <row r="321" ht="15.75" customHeight="1">
      <c r="I321" s="13"/>
    </row>
    <row r="322" ht="15.75" customHeight="1">
      <c r="I322" s="13"/>
    </row>
    <row r="323" ht="15.75" customHeight="1">
      <c r="I323" s="13"/>
    </row>
    <row r="324" ht="15.75" customHeight="1">
      <c r="I324" s="13"/>
    </row>
    <row r="325" ht="15.75" customHeight="1">
      <c r="I325" s="13"/>
    </row>
    <row r="326" ht="15.75" customHeight="1">
      <c r="I326" s="13"/>
    </row>
    <row r="327" ht="15.75" customHeight="1">
      <c r="I327" s="13"/>
    </row>
    <row r="328" ht="15.75" customHeight="1">
      <c r="I328" s="13"/>
    </row>
    <row r="329" ht="15.75" customHeight="1">
      <c r="I329" s="13"/>
    </row>
    <row r="330" ht="15.75" customHeight="1">
      <c r="I330" s="13"/>
    </row>
    <row r="331" ht="15.75" customHeight="1">
      <c r="I331" s="13"/>
    </row>
    <row r="332" ht="15.75" customHeight="1">
      <c r="I332" s="13"/>
    </row>
    <row r="333" ht="15.75" customHeight="1">
      <c r="I333" s="13"/>
    </row>
    <row r="334" ht="15.75" customHeight="1">
      <c r="I334" s="13"/>
    </row>
    <row r="335" ht="15.75" customHeight="1">
      <c r="I335" s="13"/>
    </row>
    <row r="336" ht="15.75" customHeight="1">
      <c r="I336" s="13"/>
    </row>
    <row r="337" ht="15.75" customHeight="1">
      <c r="I337" s="13"/>
    </row>
    <row r="338" ht="15.75" customHeight="1">
      <c r="I338" s="13"/>
    </row>
    <row r="339" ht="15.75" customHeight="1">
      <c r="I339" s="13"/>
    </row>
    <row r="340" ht="15.75" customHeight="1">
      <c r="I340" s="13"/>
    </row>
    <row r="341" ht="15.75" customHeight="1">
      <c r="I341" s="13"/>
    </row>
    <row r="342" ht="15.75" customHeight="1">
      <c r="I342" s="13"/>
    </row>
    <row r="343" ht="15.75" customHeight="1">
      <c r="I343" s="13"/>
    </row>
    <row r="344" ht="15.75" customHeight="1">
      <c r="I344" s="13"/>
    </row>
    <row r="345" ht="15.75" customHeight="1">
      <c r="I345" s="13"/>
    </row>
    <row r="346" ht="15.75" customHeight="1">
      <c r="I346" s="13"/>
    </row>
    <row r="347" ht="15.75" customHeight="1">
      <c r="I347" s="13"/>
    </row>
    <row r="348" ht="15.75" customHeight="1">
      <c r="I348" s="13"/>
    </row>
    <row r="349" ht="15.75" customHeight="1">
      <c r="I349" s="13"/>
    </row>
    <row r="350" ht="15.75" customHeight="1">
      <c r="I350" s="13"/>
    </row>
    <row r="351" ht="15.75" customHeight="1">
      <c r="I351" s="13"/>
    </row>
    <row r="352" ht="15.75" customHeight="1">
      <c r="I352" s="13"/>
    </row>
    <row r="353" ht="15.75" customHeight="1">
      <c r="I353" s="13"/>
    </row>
    <row r="354" ht="15.75" customHeight="1">
      <c r="I354" s="13"/>
    </row>
    <row r="355" ht="15.75" customHeight="1">
      <c r="I355" s="13"/>
    </row>
    <row r="356" ht="15.75" customHeight="1">
      <c r="I356" s="13"/>
    </row>
    <row r="357" ht="15.75" customHeight="1">
      <c r="I357" s="13"/>
    </row>
    <row r="358" ht="15.75" customHeight="1">
      <c r="I358" s="13"/>
    </row>
    <row r="359" ht="15.75" customHeight="1">
      <c r="I359" s="13"/>
    </row>
    <row r="360" ht="15.75" customHeight="1">
      <c r="I360" s="13"/>
    </row>
    <row r="361" ht="15.75" customHeight="1">
      <c r="I361" s="13"/>
    </row>
    <row r="362" ht="15.75" customHeight="1">
      <c r="I362" s="13"/>
    </row>
    <row r="363" ht="15.75" customHeight="1">
      <c r="I363" s="13"/>
    </row>
    <row r="364" ht="15.75" customHeight="1">
      <c r="I364" s="13"/>
    </row>
    <row r="365" ht="15.75" customHeight="1">
      <c r="I365" s="13"/>
    </row>
    <row r="366" ht="15.75" customHeight="1">
      <c r="I366" s="13"/>
    </row>
    <row r="367" ht="15.75" customHeight="1">
      <c r="I367" s="13"/>
    </row>
    <row r="368" ht="15.75" customHeight="1">
      <c r="I368" s="13"/>
    </row>
    <row r="369" ht="15.75" customHeight="1">
      <c r="I369" s="13"/>
    </row>
    <row r="370" ht="15.75" customHeight="1">
      <c r="I370" s="13"/>
    </row>
    <row r="371" ht="15.75" customHeight="1">
      <c r="I371" s="13"/>
    </row>
    <row r="372" ht="15.75" customHeight="1">
      <c r="I372" s="13"/>
    </row>
    <row r="373" ht="15.75" customHeight="1">
      <c r="I373" s="13"/>
    </row>
    <row r="374" ht="15.75" customHeight="1">
      <c r="I374" s="13"/>
    </row>
    <row r="375" ht="15.75" customHeight="1">
      <c r="I375" s="13"/>
    </row>
    <row r="376" ht="15.75" customHeight="1">
      <c r="I376" s="13"/>
    </row>
    <row r="377" ht="15.75" customHeight="1">
      <c r="I377" s="13"/>
    </row>
    <row r="378" ht="15.75" customHeight="1">
      <c r="I378" s="13"/>
    </row>
    <row r="379" ht="15.75" customHeight="1">
      <c r="I379" s="13"/>
    </row>
    <row r="380" ht="15.75" customHeight="1">
      <c r="I380" s="13"/>
    </row>
    <row r="381" ht="15.75" customHeight="1">
      <c r="I381" s="13"/>
    </row>
    <row r="382" ht="15.75" customHeight="1">
      <c r="I382" s="13"/>
    </row>
    <row r="383" ht="15.75" customHeight="1">
      <c r="I383" s="13"/>
    </row>
    <row r="384" ht="15.75" customHeight="1">
      <c r="I384" s="13"/>
    </row>
    <row r="385" ht="15.75" customHeight="1">
      <c r="I385" s="13"/>
    </row>
    <row r="386" ht="15.75" customHeight="1">
      <c r="I386" s="13"/>
    </row>
    <row r="387" ht="15.75" customHeight="1">
      <c r="I387" s="13"/>
    </row>
    <row r="388" ht="15.75" customHeight="1">
      <c r="I388" s="13"/>
    </row>
    <row r="389" ht="15.75" customHeight="1">
      <c r="I389" s="13"/>
    </row>
    <row r="390" ht="15.75" customHeight="1">
      <c r="I390" s="13"/>
    </row>
    <row r="391" ht="15.75" customHeight="1">
      <c r="I391" s="13"/>
    </row>
    <row r="392" ht="15.75" customHeight="1">
      <c r="I392" s="13"/>
    </row>
    <row r="393" ht="15.75" customHeight="1">
      <c r="I393" s="13"/>
    </row>
    <row r="394" ht="15.75" customHeight="1">
      <c r="I394" s="13"/>
    </row>
    <row r="395" ht="15.75" customHeight="1">
      <c r="I395" s="13"/>
    </row>
    <row r="396" ht="15.75" customHeight="1">
      <c r="I396" s="13"/>
    </row>
    <row r="397" ht="15.75" customHeight="1">
      <c r="I397" s="13"/>
    </row>
    <row r="398" ht="15.75" customHeight="1">
      <c r="I398" s="13"/>
    </row>
    <row r="399" ht="15.75" customHeight="1">
      <c r="I399" s="13"/>
    </row>
    <row r="400" ht="15.75" customHeight="1">
      <c r="I400" s="13"/>
    </row>
    <row r="401" ht="15.75" customHeight="1">
      <c r="I401" s="13"/>
    </row>
    <row r="402" ht="15.75" customHeight="1">
      <c r="I402" s="13"/>
    </row>
    <row r="403" ht="15.75" customHeight="1">
      <c r="I403" s="13"/>
    </row>
    <row r="404" ht="15.75" customHeight="1">
      <c r="I404" s="13"/>
    </row>
    <row r="405" ht="15.75" customHeight="1">
      <c r="I405" s="13"/>
    </row>
    <row r="406" ht="15.75" customHeight="1">
      <c r="I406" s="13"/>
    </row>
    <row r="407" ht="15.75" customHeight="1">
      <c r="I407" s="13"/>
    </row>
    <row r="408" ht="15.75" customHeight="1">
      <c r="I408" s="13"/>
    </row>
    <row r="409" ht="15.75" customHeight="1">
      <c r="I409" s="13"/>
    </row>
    <row r="410" ht="15.75" customHeight="1">
      <c r="I410" s="13"/>
    </row>
    <row r="411" ht="15.75" customHeight="1">
      <c r="I411" s="13"/>
    </row>
    <row r="412" ht="15.75" customHeight="1">
      <c r="I412" s="13"/>
    </row>
    <row r="413" ht="15.75" customHeight="1">
      <c r="I413" s="13"/>
    </row>
    <row r="414" ht="15.75" customHeight="1">
      <c r="I414" s="13"/>
    </row>
    <row r="415" ht="15.75" customHeight="1">
      <c r="I415" s="13"/>
    </row>
    <row r="416" ht="15.75" customHeight="1">
      <c r="I416" s="13"/>
    </row>
    <row r="417" ht="15.75" customHeight="1">
      <c r="I417" s="13"/>
    </row>
    <row r="418" ht="15.75" customHeight="1">
      <c r="I418" s="13"/>
    </row>
    <row r="419" ht="15.75" customHeight="1">
      <c r="I419" s="13"/>
    </row>
    <row r="420" ht="15.75" customHeight="1">
      <c r="I420" s="13"/>
    </row>
    <row r="421" ht="15.75" customHeight="1">
      <c r="I421" s="13"/>
    </row>
    <row r="422" ht="15.75" customHeight="1">
      <c r="I422" s="13"/>
    </row>
    <row r="423" ht="15.75" customHeight="1">
      <c r="I423" s="13"/>
    </row>
    <row r="424" ht="15.75" customHeight="1">
      <c r="I424" s="13"/>
    </row>
    <row r="425" ht="15.75" customHeight="1">
      <c r="I425" s="13"/>
    </row>
    <row r="426" ht="15.75" customHeight="1">
      <c r="I426" s="13"/>
    </row>
    <row r="427" ht="15.75" customHeight="1">
      <c r="I427" s="13"/>
    </row>
    <row r="428" ht="15.75" customHeight="1">
      <c r="I428" s="13"/>
    </row>
    <row r="429" ht="15.75" customHeight="1">
      <c r="I429" s="13"/>
    </row>
    <row r="430" ht="15.75" customHeight="1">
      <c r="I430" s="13"/>
    </row>
    <row r="431" ht="15.75" customHeight="1">
      <c r="I431" s="13"/>
    </row>
    <row r="432" ht="15.75" customHeight="1">
      <c r="I432" s="13"/>
    </row>
    <row r="433" ht="15.75" customHeight="1">
      <c r="I433" s="13"/>
    </row>
    <row r="434" ht="15.75" customHeight="1">
      <c r="I434" s="13"/>
    </row>
    <row r="435" ht="15.75" customHeight="1">
      <c r="I435" s="13"/>
    </row>
    <row r="436" ht="15.75" customHeight="1">
      <c r="I436" s="13"/>
    </row>
    <row r="437" ht="15.75" customHeight="1">
      <c r="I437" s="13"/>
    </row>
    <row r="438" ht="15.75" customHeight="1">
      <c r="I438" s="13"/>
    </row>
    <row r="439" ht="15.75" customHeight="1">
      <c r="I439" s="13"/>
    </row>
    <row r="440" ht="15.75" customHeight="1">
      <c r="I440" s="13"/>
    </row>
    <row r="441" ht="15.75" customHeight="1">
      <c r="I441" s="13"/>
    </row>
    <row r="442" ht="15.75" customHeight="1">
      <c r="I442" s="13"/>
    </row>
    <row r="443" ht="15.75" customHeight="1">
      <c r="I443" s="13"/>
    </row>
    <row r="444" ht="15.75" customHeight="1">
      <c r="I444" s="13"/>
    </row>
    <row r="445" ht="15.75" customHeight="1">
      <c r="I445" s="13"/>
    </row>
    <row r="446" ht="15.75" customHeight="1">
      <c r="I446" s="13"/>
    </row>
    <row r="447" ht="15.75" customHeight="1">
      <c r="I447" s="13"/>
    </row>
    <row r="448" ht="15.75" customHeight="1">
      <c r="I448" s="13"/>
    </row>
    <row r="449" ht="15.75" customHeight="1">
      <c r="I449" s="13"/>
    </row>
    <row r="450" ht="15.75" customHeight="1">
      <c r="I450" s="13"/>
    </row>
    <row r="451" ht="15.75" customHeight="1">
      <c r="I451" s="13"/>
    </row>
    <row r="452" ht="15.75" customHeight="1">
      <c r="I452" s="13"/>
    </row>
    <row r="453" ht="15.75" customHeight="1">
      <c r="I453" s="13"/>
    </row>
    <row r="454" ht="15.75" customHeight="1">
      <c r="I454" s="13"/>
    </row>
    <row r="455" ht="15.75" customHeight="1">
      <c r="I455" s="13"/>
    </row>
    <row r="456" ht="15.75" customHeight="1">
      <c r="I456" s="13"/>
    </row>
    <row r="457" ht="15.75" customHeight="1">
      <c r="I457" s="13"/>
    </row>
    <row r="458" ht="15.75" customHeight="1">
      <c r="I458" s="13"/>
    </row>
    <row r="459" ht="15.75" customHeight="1">
      <c r="I459" s="13"/>
    </row>
    <row r="460" ht="15.75" customHeight="1">
      <c r="I460" s="13"/>
    </row>
    <row r="461" ht="15.75" customHeight="1">
      <c r="I461" s="13"/>
    </row>
    <row r="462" ht="15.75" customHeight="1">
      <c r="I462" s="13"/>
    </row>
    <row r="463" ht="15.75" customHeight="1">
      <c r="I463" s="13"/>
    </row>
    <row r="464" ht="15.75" customHeight="1">
      <c r="I464" s="13"/>
    </row>
    <row r="465" ht="15.75" customHeight="1">
      <c r="I465" s="13"/>
    </row>
    <row r="466" ht="15.75" customHeight="1">
      <c r="I466" s="13"/>
    </row>
    <row r="467" ht="15.75" customHeight="1">
      <c r="I467" s="13"/>
    </row>
    <row r="468" ht="15.75" customHeight="1">
      <c r="I468" s="13"/>
    </row>
    <row r="469" ht="15.75" customHeight="1">
      <c r="I469" s="13"/>
    </row>
    <row r="470" ht="15.75" customHeight="1">
      <c r="I470" s="13"/>
    </row>
    <row r="471" ht="15.75" customHeight="1">
      <c r="I471" s="13"/>
    </row>
    <row r="472" ht="15.75" customHeight="1">
      <c r="I472" s="13"/>
    </row>
    <row r="473" ht="15.75" customHeight="1">
      <c r="I473" s="13"/>
    </row>
    <row r="474" ht="15.75" customHeight="1">
      <c r="I474" s="13"/>
    </row>
    <row r="475" ht="15.75" customHeight="1">
      <c r="I475" s="13"/>
    </row>
    <row r="476" ht="15.75" customHeight="1">
      <c r="I476" s="13"/>
    </row>
    <row r="477" ht="15.75" customHeight="1">
      <c r="I477" s="13"/>
    </row>
    <row r="478" ht="15.75" customHeight="1">
      <c r="I478" s="13"/>
    </row>
    <row r="479" ht="15.75" customHeight="1">
      <c r="I479" s="13"/>
    </row>
    <row r="480" ht="15.75" customHeight="1">
      <c r="I480" s="13"/>
    </row>
    <row r="481" ht="15.75" customHeight="1">
      <c r="I481" s="13"/>
    </row>
    <row r="482" ht="15.75" customHeight="1">
      <c r="I482" s="13"/>
    </row>
    <row r="483" ht="15.75" customHeight="1">
      <c r="I483" s="13"/>
    </row>
    <row r="484" ht="15.75" customHeight="1">
      <c r="I484" s="13"/>
    </row>
    <row r="485" ht="15.75" customHeight="1">
      <c r="I485" s="13"/>
    </row>
    <row r="486" ht="15.75" customHeight="1">
      <c r="I486" s="13"/>
    </row>
    <row r="487" ht="15.75" customHeight="1">
      <c r="I487" s="13"/>
    </row>
    <row r="488" ht="15.75" customHeight="1">
      <c r="I488" s="13"/>
    </row>
    <row r="489" ht="15.75" customHeight="1">
      <c r="I489" s="13"/>
    </row>
    <row r="490" ht="15.75" customHeight="1">
      <c r="I490" s="13"/>
    </row>
    <row r="491" ht="15.75" customHeight="1">
      <c r="I491" s="13"/>
    </row>
    <row r="492" ht="15.75" customHeight="1">
      <c r="I492" s="13"/>
    </row>
    <row r="493" ht="15.75" customHeight="1">
      <c r="I493" s="13"/>
    </row>
    <row r="494" ht="15.75" customHeight="1">
      <c r="I494" s="13"/>
    </row>
    <row r="495" ht="15.75" customHeight="1">
      <c r="I495" s="13"/>
    </row>
    <row r="496" ht="15.75" customHeight="1">
      <c r="I496" s="13"/>
    </row>
    <row r="497" ht="15.75" customHeight="1">
      <c r="I497" s="13"/>
    </row>
    <row r="498" ht="15.75" customHeight="1">
      <c r="I498" s="13"/>
    </row>
    <row r="499" ht="15.75" customHeight="1">
      <c r="I499" s="13"/>
    </row>
    <row r="500" ht="15.75" customHeight="1">
      <c r="I500" s="13"/>
    </row>
    <row r="501" ht="15.75" customHeight="1">
      <c r="I501" s="13"/>
    </row>
    <row r="502" ht="15.75" customHeight="1">
      <c r="I502" s="13"/>
    </row>
    <row r="503" ht="15.75" customHeight="1">
      <c r="I503" s="13"/>
    </row>
    <row r="504" ht="15.75" customHeight="1">
      <c r="I504" s="13"/>
    </row>
    <row r="505" ht="15.75" customHeight="1">
      <c r="I505" s="13"/>
    </row>
    <row r="506" ht="15.75" customHeight="1">
      <c r="I506" s="13"/>
    </row>
    <row r="507" ht="15.75" customHeight="1">
      <c r="I507" s="13"/>
    </row>
    <row r="508" ht="15.75" customHeight="1">
      <c r="I508" s="13"/>
    </row>
    <row r="509" ht="15.75" customHeight="1">
      <c r="I509" s="13"/>
    </row>
    <row r="510" ht="15.75" customHeight="1">
      <c r="I510" s="13"/>
    </row>
    <row r="511" ht="15.75" customHeight="1">
      <c r="I511" s="13"/>
    </row>
    <row r="512" ht="15.75" customHeight="1">
      <c r="I512" s="13"/>
    </row>
    <row r="513" ht="15.75" customHeight="1">
      <c r="I513" s="13"/>
    </row>
    <row r="514" ht="15.75" customHeight="1">
      <c r="I514" s="13"/>
    </row>
    <row r="515" ht="15.75" customHeight="1">
      <c r="I515" s="13"/>
    </row>
    <row r="516" ht="15.75" customHeight="1">
      <c r="I516" s="13"/>
    </row>
    <row r="517" ht="15.75" customHeight="1">
      <c r="I517" s="13"/>
    </row>
    <row r="518" ht="15.75" customHeight="1">
      <c r="I518" s="13"/>
    </row>
    <row r="519" ht="15.75" customHeight="1">
      <c r="I519" s="13"/>
    </row>
    <row r="520" ht="15.75" customHeight="1">
      <c r="I520" s="13"/>
    </row>
    <row r="521" ht="15.75" customHeight="1">
      <c r="I521" s="13"/>
    </row>
    <row r="522" ht="15.75" customHeight="1">
      <c r="I522" s="13"/>
    </row>
    <row r="523" ht="15.75" customHeight="1">
      <c r="I523" s="13"/>
    </row>
    <row r="524" ht="15.75" customHeight="1">
      <c r="I524" s="13"/>
    </row>
    <row r="525" ht="15.75" customHeight="1">
      <c r="I525" s="13"/>
    </row>
    <row r="526" ht="15.75" customHeight="1">
      <c r="I526" s="13"/>
    </row>
    <row r="527" ht="15.75" customHeight="1">
      <c r="I527" s="13"/>
    </row>
    <row r="528" ht="15.75" customHeight="1">
      <c r="I528" s="13"/>
    </row>
    <row r="529" ht="15.75" customHeight="1">
      <c r="I529" s="13"/>
    </row>
    <row r="530" ht="15.75" customHeight="1">
      <c r="I530" s="13"/>
    </row>
    <row r="531" ht="15.75" customHeight="1">
      <c r="I531" s="13"/>
    </row>
    <row r="532" ht="15.75" customHeight="1">
      <c r="I532" s="13"/>
    </row>
    <row r="533" ht="15.75" customHeight="1">
      <c r="I533" s="13"/>
    </row>
    <row r="534" ht="15.75" customHeight="1">
      <c r="I534" s="13"/>
    </row>
    <row r="535" ht="15.75" customHeight="1">
      <c r="I535" s="13"/>
    </row>
    <row r="536" ht="15.75" customHeight="1">
      <c r="I536" s="13"/>
    </row>
    <row r="537" ht="15.75" customHeight="1">
      <c r="I537" s="13"/>
    </row>
    <row r="538" ht="15.75" customHeight="1">
      <c r="I538" s="13"/>
    </row>
    <row r="539" ht="15.75" customHeight="1">
      <c r="I539" s="13"/>
    </row>
    <row r="540" ht="15.75" customHeight="1">
      <c r="I540" s="13"/>
    </row>
    <row r="541" ht="15.75" customHeight="1">
      <c r="I541" s="13"/>
    </row>
    <row r="542" ht="15.75" customHeight="1">
      <c r="I542" s="13"/>
    </row>
    <row r="543" ht="15.75" customHeight="1">
      <c r="I543" s="13"/>
    </row>
    <row r="544" ht="15.75" customHeight="1">
      <c r="I544" s="13"/>
    </row>
    <row r="545" ht="15.75" customHeight="1">
      <c r="I545" s="13"/>
    </row>
    <row r="546" ht="15.75" customHeight="1">
      <c r="I546" s="13"/>
    </row>
    <row r="547" ht="15.75" customHeight="1">
      <c r="I547" s="13"/>
    </row>
    <row r="548" ht="15.75" customHeight="1">
      <c r="I548" s="13"/>
    </row>
    <row r="549" ht="15.75" customHeight="1">
      <c r="I549" s="13"/>
    </row>
    <row r="550" ht="15.75" customHeight="1">
      <c r="I550" s="13"/>
    </row>
    <row r="551" ht="15.75" customHeight="1">
      <c r="I551" s="13"/>
    </row>
    <row r="552" ht="15.75" customHeight="1">
      <c r="I552" s="13"/>
    </row>
    <row r="553" ht="15.75" customHeight="1">
      <c r="I553" s="13"/>
    </row>
    <row r="554" ht="15.75" customHeight="1">
      <c r="I554" s="13"/>
    </row>
    <row r="555" ht="15.75" customHeight="1">
      <c r="I555" s="13"/>
    </row>
    <row r="556" ht="15.75" customHeight="1">
      <c r="I556" s="13"/>
    </row>
    <row r="557" ht="15.75" customHeight="1">
      <c r="I557" s="13"/>
    </row>
    <row r="558" ht="15.75" customHeight="1">
      <c r="I558" s="13"/>
    </row>
    <row r="559" ht="15.75" customHeight="1">
      <c r="I559" s="13"/>
    </row>
    <row r="560" ht="15.75" customHeight="1">
      <c r="I560" s="13"/>
    </row>
    <row r="561" ht="15.75" customHeight="1">
      <c r="I561" s="13"/>
    </row>
    <row r="562" ht="15.75" customHeight="1">
      <c r="I562" s="13"/>
    </row>
    <row r="563" ht="15.75" customHeight="1">
      <c r="I563" s="13"/>
    </row>
    <row r="564" ht="15.75" customHeight="1">
      <c r="I564" s="13"/>
    </row>
    <row r="565" ht="15.75" customHeight="1">
      <c r="I565" s="13"/>
    </row>
    <row r="566" ht="15.75" customHeight="1">
      <c r="I566" s="13"/>
    </row>
    <row r="567" ht="15.75" customHeight="1">
      <c r="I567" s="13"/>
    </row>
    <row r="568" ht="15.75" customHeight="1">
      <c r="I568" s="13"/>
    </row>
    <row r="569" ht="15.75" customHeight="1">
      <c r="I569" s="13"/>
    </row>
    <row r="570" ht="15.75" customHeight="1">
      <c r="I570" s="13"/>
    </row>
    <row r="571" ht="15.75" customHeight="1">
      <c r="I571" s="13"/>
    </row>
    <row r="572" ht="15.75" customHeight="1">
      <c r="I572" s="13"/>
    </row>
    <row r="573" ht="15.75" customHeight="1">
      <c r="I573" s="13"/>
    </row>
    <row r="574" ht="15.75" customHeight="1">
      <c r="I574" s="13"/>
    </row>
    <row r="575" ht="15.75" customHeight="1">
      <c r="I575" s="13"/>
    </row>
    <row r="576" ht="15.75" customHeight="1">
      <c r="I576" s="13"/>
    </row>
    <row r="577" ht="15.75" customHeight="1">
      <c r="I577" s="13"/>
    </row>
    <row r="578" ht="15.75" customHeight="1">
      <c r="I578" s="13"/>
    </row>
    <row r="579" ht="15.75" customHeight="1">
      <c r="I579" s="13"/>
    </row>
    <row r="580" ht="15.75" customHeight="1">
      <c r="I580" s="13"/>
    </row>
    <row r="581" ht="15.75" customHeight="1">
      <c r="I581" s="13"/>
    </row>
    <row r="582" ht="15.75" customHeight="1">
      <c r="I582" s="13"/>
    </row>
    <row r="583" ht="15.75" customHeight="1">
      <c r="I583" s="13"/>
    </row>
    <row r="584" ht="15.75" customHeight="1">
      <c r="I584" s="13"/>
    </row>
    <row r="585" ht="15.75" customHeight="1">
      <c r="I585" s="13"/>
    </row>
    <row r="586" ht="15.75" customHeight="1">
      <c r="I586" s="13"/>
    </row>
    <row r="587" ht="15.75" customHeight="1">
      <c r="I587" s="13"/>
    </row>
    <row r="588" ht="15.75" customHeight="1">
      <c r="I588" s="13"/>
    </row>
    <row r="589" ht="15.75" customHeight="1">
      <c r="I589" s="13"/>
    </row>
    <row r="590" ht="15.75" customHeight="1">
      <c r="I590" s="13"/>
    </row>
    <row r="591" ht="15.75" customHeight="1">
      <c r="I591" s="13"/>
    </row>
    <row r="592" ht="15.75" customHeight="1">
      <c r="I592" s="13"/>
    </row>
    <row r="593" ht="15.75" customHeight="1">
      <c r="I593" s="13"/>
    </row>
    <row r="594" ht="15.75" customHeight="1">
      <c r="I594" s="13"/>
    </row>
    <row r="595" ht="15.75" customHeight="1">
      <c r="I595" s="13"/>
    </row>
    <row r="596" ht="15.75" customHeight="1">
      <c r="I596" s="13"/>
    </row>
    <row r="597" ht="15.75" customHeight="1">
      <c r="I597" s="13"/>
    </row>
    <row r="598" ht="15.75" customHeight="1">
      <c r="I598" s="13"/>
    </row>
    <row r="599" ht="15.75" customHeight="1">
      <c r="I599" s="13"/>
    </row>
    <row r="600" ht="15.75" customHeight="1">
      <c r="I600" s="13"/>
    </row>
    <row r="601" ht="15.75" customHeight="1">
      <c r="I601" s="13"/>
    </row>
    <row r="602" ht="15.75" customHeight="1">
      <c r="I602" s="13"/>
    </row>
    <row r="603" ht="15.75" customHeight="1">
      <c r="I603" s="13"/>
    </row>
    <row r="604" ht="15.75" customHeight="1">
      <c r="I604" s="13"/>
    </row>
    <row r="605" ht="15.75" customHeight="1">
      <c r="I605" s="13"/>
    </row>
    <row r="606" ht="15.75" customHeight="1">
      <c r="I606" s="13"/>
    </row>
    <row r="607" ht="15.75" customHeight="1">
      <c r="I607" s="13"/>
    </row>
    <row r="608" ht="15.75" customHeight="1">
      <c r="I608" s="13"/>
    </row>
    <row r="609" ht="15.75" customHeight="1">
      <c r="I609" s="13"/>
    </row>
    <row r="610" ht="15.75" customHeight="1">
      <c r="I610" s="13"/>
    </row>
    <row r="611" ht="15.75" customHeight="1">
      <c r="I611" s="13"/>
    </row>
    <row r="612" ht="15.75" customHeight="1">
      <c r="I612" s="13"/>
    </row>
    <row r="613" ht="15.75" customHeight="1">
      <c r="I613" s="13"/>
    </row>
    <row r="614" ht="15.75" customHeight="1">
      <c r="I614" s="13"/>
    </row>
    <row r="615" ht="15.75" customHeight="1">
      <c r="I615" s="13"/>
    </row>
    <row r="616" ht="15.75" customHeight="1">
      <c r="I616" s="13"/>
    </row>
    <row r="617" ht="15.75" customHeight="1">
      <c r="I617" s="13"/>
    </row>
    <row r="618" ht="15.75" customHeight="1">
      <c r="I618" s="13"/>
    </row>
    <row r="619" ht="15.75" customHeight="1">
      <c r="I619" s="13"/>
    </row>
    <row r="620" ht="15.75" customHeight="1">
      <c r="I620" s="13"/>
    </row>
    <row r="621" ht="15.75" customHeight="1">
      <c r="I621" s="13"/>
    </row>
    <row r="622" ht="15.75" customHeight="1">
      <c r="I622" s="13"/>
    </row>
    <row r="623" ht="15.75" customHeight="1">
      <c r="I623" s="13"/>
    </row>
    <row r="624" ht="15.75" customHeight="1">
      <c r="I624" s="13"/>
    </row>
    <row r="625" ht="15.75" customHeight="1">
      <c r="I625" s="13"/>
    </row>
    <row r="626" ht="15.75" customHeight="1">
      <c r="I626" s="13"/>
    </row>
    <row r="627" ht="15.75" customHeight="1">
      <c r="I627" s="13"/>
    </row>
    <row r="628" ht="15.75" customHeight="1">
      <c r="I628" s="13"/>
    </row>
    <row r="629" ht="15.75" customHeight="1">
      <c r="I629" s="13"/>
    </row>
    <row r="630" ht="15.75" customHeight="1">
      <c r="I630" s="13"/>
    </row>
    <row r="631" ht="15.75" customHeight="1">
      <c r="I631" s="13"/>
    </row>
    <row r="632" ht="15.75" customHeight="1">
      <c r="I632" s="13"/>
    </row>
    <row r="633" ht="15.75" customHeight="1">
      <c r="I633" s="13"/>
    </row>
    <row r="634" ht="15.75" customHeight="1">
      <c r="I634" s="13"/>
    </row>
    <row r="635" ht="15.75" customHeight="1">
      <c r="I635" s="13"/>
    </row>
    <row r="636" ht="15.75" customHeight="1">
      <c r="I636" s="13"/>
    </row>
    <row r="637" ht="15.75" customHeight="1">
      <c r="I637" s="13"/>
    </row>
    <row r="638" ht="15.75" customHeight="1">
      <c r="I638" s="13"/>
    </row>
    <row r="639" ht="15.75" customHeight="1">
      <c r="I639" s="13"/>
    </row>
    <row r="640" ht="15.75" customHeight="1">
      <c r="I640" s="13"/>
    </row>
    <row r="641" ht="15.75" customHeight="1">
      <c r="I641" s="13"/>
    </row>
    <row r="642" ht="15.75" customHeight="1">
      <c r="I642" s="13"/>
    </row>
    <row r="643" ht="15.75" customHeight="1">
      <c r="I643" s="13"/>
    </row>
    <row r="644" ht="15.75" customHeight="1">
      <c r="I644" s="13"/>
    </row>
    <row r="645" ht="15.75" customHeight="1">
      <c r="I645" s="13"/>
    </row>
    <row r="646" ht="15.75" customHeight="1">
      <c r="I646" s="13"/>
    </row>
    <row r="647" ht="15.75" customHeight="1">
      <c r="I647" s="13"/>
    </row>
    <row r="648" ht="15.75" customHeight="1">
      <c r="I648" s="13"/>
    </row>
    <row r="649" ht="15.75" customHeight="1">
      <c r="I649" s="13"/>
    </row>
    <row r="650" ht="15.75" customHeight="1">
      <c r="I650" s="13"/>
    </row>
    <row r="651" ht="15.75" customHeight="1">
      <c r="I651" s="13"/>
    </row>
    <row r="652" ht="15.75" customHeight="1">
      <c r="I652" s="13"/>
    </row>
    <row r="653" ht="15.75" customHeight="1">
      <c r="I653" s="13"/>
    </row>
    <row r="654" ht="15.75" customHeight="1">
      <c r="I654" s="13"/>
    </row>
    <row r="655" ht="15.75" customHeight="1">
      <c r="I655" s="13"/>
    </row>
    <row r="656" ht="15.75" customHeight="1">
      <c r="I656" s="13"/>
    </row>
    <row r="657" ht="15.75" customHeight="1">
      <c r="I657" s="13"/>
    </row>
    <row r="658" ht="15.75" customHeight="1">
      <c r="I658" s="13"/>
    </row>
    <row r="659" ht="15.75" customHeight="1">
      <c r="I659" s="13"/>
    </row>
    <row r="660" ht="15.75" customHeight="1">
      <c r="I660" s="13"/>
    </row>
    <row r="661" ht="15.75" customHeight="1">
      <c r="I661" s="13"/>
    </row>
    <row r="662" ht="15.75" customHeight="1">
      <c r="I662" s="13"/>
    </row>
    <row r="663" ht="15.75" customHeight="1">
      <c r="I663" s="13"/>
    </row>
    <row r="664" ht="15.75" customHeight="1">
      <c r="I664" s="13"/>
    </row>
    <row r="665" ht="15.75" customHeight="1">
      <c r="I665" s="13"/>
    </row>
    <row r="666" ht="15.75" customHeight="1">
      <c r="I666" s="13"/>
    </row>
    <row r="667" ht="15.75" customHeight="1">
      <c r="I667" s="13"/>
    </row>
    <row r="668" ht="15.75" customHeight="1">
      <c r="I668" s="13"/>
    </row>
    <row r="669" ht="15.75" customHeight="1">
      <c r="I669" s="13"/>
    </row>
    <row r="670" ht="15.75" customHeight="1">
      <c r="I670" s="13"/>
    </row>
    <row r="671" ht="15.75" customHeight="1">
      <c r="I671" s="13"/>
    </row>
    <row r="672" ht="15.75" customHeight="1">
      <c r="I672" s="13"/>
    </row>
    <row r="673" ht="15.75" customHeight="1">
      <c r="I673" s="13"/>
    </row>
    <row r="674" ht="15.75" customHeight="1">
      <c r="I674" s="13"/>
    </row>
    <row r="675" ht="15.75" customHeight="1">
      <c r="I675" s="13"/>
    </row>
    <row r="676" ht="15.75" customHeight="1">
      <c r="I676" s="13"/>
    </row>
    <row r="677" ht="15.75" customHeight="1">
      <c r="I677" s="13"/>
    </row>
    <row r="678" ht="15.75" customHeight="1">
      <c r="I678" s="13"/>
    </row>
    <row r="679" ht="15.75" customHeight="1">
      <c r="I679" s="13"/>
    </row>
    <row r="680" ht="15.75" customHeight="1">
      <c r="I680" s="13"/>
    </row>
    <row r="681" ht="15.75" customHeight="1">
      <c r="I681" s="13"/>
    </row>
    <row r="682" ht="15.75" customHeight="1">
      <c r="I682" s="13"/>
    </row>
    <row r="683" ht="15.75" customHeight="1">
      <c r="I683" s="13"/>
    </row>
    <row r="684" ht="15.75" customHeight="1">
      <c r="I684" s="13"/>
    </row>
    <row r="685" ht="15.75" customHeight="1">
      <c r="I685" s="13"/>
    </row>
    <row r="686" ht="15.75" customHeight="1">
      <c r="I686" s="13"/>
    </row>
    <row r="687" ht="15.75" customHeight="1">
      <c r="I687" s="13"/>
    </row>
    <row r="688" ht="15.75" customHeight="1">
      <c r="I688" s="13"/>
    </row>
    <row r="689" ht="15.75" customHeight="1">
      <c r="I689" s="13"/>
    </row>
    <row r="690" ht="15.75" customHeight="1">
      <c r="I690" s="13"/>
    </row>
    <row r="691" ht="15.75" customHeight="1">
      <c r="I691" s="13"/>
    </row>
    <row r="692" ht="15.75" customHeight="1">
      <c r="I692" s="13"/>
    </row>
    <row r="693" ht="15.75" customHeight="1">
      <c r="I693" s="13"/>
    </row>
    <row r="694" ht="15.75" customHeight="1">
      <c r="I694" s="13"/>
    </row>
    <row r="695" ht="15.75" customHeight="1">
      <c r="I695" s="13"/>
    </row>
    <row r="696" ht="15.75" customHeight="1">
      <c r="I696" s="13"/>
    </row>
    <row r="697" ht="15.75" customHeight="1">
      <c r="I697" s="13"/>
    </row>
    <row r="698" ht="15.75" customHeight="1">
      <c r="I698" s="13"/>
    </row>
    <row r="699" ht="15.75" customHeight="1">
      <c r="I699" s="13"/>
    </row>
    <row r="700" ht="15.75" customHeight="1">
      <c r="I700" s="13"/>
    </row>
    <row r="701" ht="15.75" customHeight="1">
      <c r="I701" s="13"/>
    </row>
    <row r="702" ht="15.75" customHeight="1">
      <c r="I702" s="13"/>
    </row>
    <row r="703" ht="15.75" customHeight="1">
      <c r="I703" s="13"/>
    </row>
    <row r="704" ht="15.75" customHeight="1">
      <c r="I704" s="13"/>
    </row>
    <row r="705" ht="15.75" customHeight="1">
      <c r="I705" s="13"/>
    </row>
    <row r="706" ht="15.75" customHeight="1">
      <c r="I706" s="13"/>
    </row>
    <row r="707" ht="15.75" customHeight="1">
      <c r="I707" s="13"/>
    </row>
    <row r="708" ht="15.75" customHeight="1">
      <c r="I708" s="13"/>
    </row>
    <row r="709" ht="15.75" customHeight="1">
      <c r="I709" s="13"/>
    </row>
    <row r="710" ht="15.75" customHeight="1">
      <c r="I710" s="13"/>
    </row>
    <row r="711" ht="15.75" customHeight="1">
      <c r="I711" s="13"/>
    </row>
    <row r="712" ht="15.75" customHeight="1">
      <c r="I712" s="13"/>
    </row>
    <row r="713" ht="15.75" customHeight="1">
      <c r="I713" s="13"/>
    </row>
    <row r="714" ht="15.75" customHeight="1">
      <c r="I714" s="13"/>
    </row>
    <row r="715" ht="15.75" customHeight="1">
      <c r="I715" s="13"/>
    </row>
    <row r="716" ht="15.75" customHeight="1">
      <c r="I716" s="13"/>
    </row>
    <row r="717" ht="15.75" customHeight="1">
      <c r="I717" s="13"/>
    </row>
    <row r="718" ht="15.75" customHeight="1">
      <c r="I718" s="13"/>
    </row>
    <row r="719" ht="15.75" customHeight="1">
      <c r="I719" s="13"/>
    </row>
    <row r="720" ht="15.75" customHeight="1">
      <c r="I720" s="13"/>
    </row>
    <row r="721" ht="15.75" customHeight="1">
      <c r="I721" s="13"/>
    </row>
    <row r="722" ht="15.75" customHeight="1">
      <c r="I722" s="13"/>
    </row>
    <row r="723" ht="15.75" customHeight="1">
      <c r="I723" s="13"/>
    </row>
    <row r="724" ht="15.75" customHeight="1">
      <c r="I724" s="13"/>
    </row>
    <row r="725" ht="15.75" customHeight="1">
      <c r="I725" s="13"/>
    </row>
    <row r="726" ht="15.75" customHeight="1">
      <c r="I726" s="13"/>
    </row>
    <row r="727" ht="15.75" customHeight="1">
      <c r="I727" s="13"/>
    </row>
    <row r="728" ht="15.75" customHeight="1">
      <c r="I728" s="13"/>
    </row>
    <row r="729" ht="15.75" customHeight="1">
      <c r="I729" s="13"/>
    </row>
    <row r="730" ht="15.75" customHeight="1">
      <c r="I730" s="13"/>
    </row>
    <row r="731" ht="15.75" customHeight="1">
      <c r="I731" s="13"/>
    </row>
    <row r="732" ht="15.75" customHeight="1">
      <c r="I732" s="13"/>
    </row>
    <row r="733" ht="15.75" customHeight="1">
      <c r="I733" s="13"/>
    </row>
    <row r="734" ht="15.75" customHeight="1">
      <c r="I734" s="13"/>
    </row>
    <row r="735" ht="15.75" customHeight="1">
      <c r="I735" s="13"/>
    </row>
    <row r="736" ht="15.75" customHeight="1">
      <c r="I736" s="13"/>
    </row>
    <row r="737" ht="15.75" customHeight="1">
      <c r="I737" s="13"/>
    </row>
    <row r="738" ht="15.75" customHeight="1">
      <c r="I738" s="13"/>
    </row>
    <row r="739" ht="15.75" customHeight="1">
      <c r="I739" s="13"/>
    </row>
    <row r="740" ht="15.75" customHeight="1">
      <c r="I740" s="13"/>
    </row>
    <row r="741" ht="15.75" customHeight="1">
      <c r="I741" s="13"/>
    </row>
    <row r="742" ht="15.75" customHeight="1">
      <c r="I742" s="13"/>
    </row>
    <row r="743" ht="15.75" customHeight="1">
      <c r="I743" s="13"/>
    </row>
    <row r="744" ht="15.75" customHeight="1">
      <c r="I744" s="13"/>
    </row>
    <row r="745" ht="15.75" customHeight="1">
      <c r="I745" s="13"/>
    </row>
    <row r="746" ht="15.75" customHeight="1">
      <c r="I746" s="13"/>
    </row>
    <row r="747" ht="15.75" customHeight="1">
      <c r="I747" s="13"/>
    </row>
    <row r="748" ht="15.75" customHeight="1">
      <c r="I748" s="13"/>
    </row>
    <row r="749" ht="15.75" customHeight="1">
      <c r="I749" s="13"/>
    </row>
    <row r="750" ht="15.75" customHeight="1">
      <c r="I750" s="13"/>
    </row>
    <row r="751" ht="15.75" customHeight="1">
      <c r="I751" s="13"/>
    </row>
    <row r="752" ht="15.75" customHeight="1">
      <c r="I752" s="13"/>
    </row>
    <row r="753" ht="15.75" customHeight="1">
      <c r="I753" s="13"/>
    </row>
    <row r="754" ht="15.75" customHeight="1">
      <c r="I754" s="13"/>
    </row>
    <row r="755" ht="15.75" customHeight="1">
      <c r="I755" s="13"/>
    </row>
    <row r="756" ht="15.75" customHeight="1">
      <c r="I756" s="13"/>
    </row>
    <row r="757" ht="15.75" customHeight="1">
      <c r="I757" s="13"/>
    </row>
    <row r="758" ht="15.75" customHeight="1">
      <c r="I758" s="13"/>
    </row>
    <row r="759" ht="15.75" customHeight="1">
      <c r="I759" s="13"/>
    </row>
    <row r="760" ht="15.75" customHeight="1">
      <c r="I760" s="13"/>
    </row>
    <row r="761" ht="15.75" customHeight="1">
      <c r="I761" s="13"/>
    </row>
    <row r="762" ht="15.75" customHeight="1">
      <c r="I762" s="13"/>
    </row>
    <row r="763" ht="15.75" customHeight="1">
      <c r="I763" s="13"/>
    </row>
    <row r="764" ht="15.75" customHeight="1">
      <c r="I764" s="13"/>
    </row>
    <row r="765" ht="15.75" customHeight="1">
      <c r="I765" s="13"/>
    </row>
    <row r="766" ht="15.75" customHeight="1">
      <c r="I766" s="13"/>
    </row>
    <row r="767" ht="15.75" customHeight="1">
      <c r="I767" s="13"/>
    </row>
    <row r="768" ht="15.75" customHeight="1">
      <c r="I768" s="13"/>
    </row>
    <row r="769" ht="15.75" customHeight="1">
      <c r="I769" s="13"/>
    </row>
    <row r="770" ht="15.75" customHeight="1">
      <c r="I770" s="13"/>
    </row>
    <row r="771" ht="15.75" customHeight="1">
      <c r="I771" s="13"/>
    </row>
    <row r="772" ht="15.75" customHeight="1">
      <c r="I772" s="13"/>
    </row>
    <row r="773" ht="15.75" customHeight="1">
      <c r="I773" s="13"/>
    </row>
    <row r="774" ht="15.75" customHeight="1">
      <c r="I774" s="13"/>
    </row>
    <row r="775" ht="15.75" customHeight="1">
      <c r="I775" s="13"/>
    </row>
    <row r="776" ht="15.75" customHeight="1">
      <c r="I776" s="13"/>
    </row>
    <row r="777" ht="15.75" customHeight="1">
      <c r="I777" s="13"/>
    </row>
    <row r="778" ht="15.75" customHeight="1">
      <c r="I778" s="13"/>
    </row>
    <row r="779" ht="15.75" customHeight="1">
      <c r="I779" s="13"/>
    </row>
    <row r="780" ht="15.75" customHeight="1">
      <c r="I780" s="13"/>
    </row>
    <row r="781" ht="15.75" customHeight="1">
      <c r="I781" s="13"/>
    </row>
    <row r="782" ht="15.75" customHeight="1">
      <c r="I782" s="13"/>
    </row>
    <row r="783" ht="15.75" customHeight="1">
      <c r="I783" s="13"/>
    </row>
    <row r="784" ht="15.75" customHeight="1">
      <c r="I784" s="13"/>
    </row>
    <row r="785" ht="15.75" customHeight="1">
      <c r="I785" s="13"/>
    </row>
    <row r="786" ht="15.75" customHeight="1">
      <c r="I786" s="13"/>
    </row>
    <row r="787" ht="15.75" customHeight="1">
      <c r="I787" s="13"/>
    </row>
    <row r="788" ht="15.75" customHeight="1">
      <c r="I788" s="13"/>
    </row>
    <row r="789" ht="15.75" customHeight="1">
      <c r="I789" s="13"/>
    </row>
    <row r="790" ht="15.75" customHeight="1">
      <c r="I790" s="13"/>
    </row>
    <row r="791" ht="15.75" customHeight="1">
      <c r="I791" s="13"/>
    </row>
    <row r="792" ht="15.75" customHeight="1">
      <c r="I792" s="13"/>
    </row>
    <row r="793" ht="15.75" customHeight="1">
      <c r="I793" s="13"/>
    </row>
    <row r="794" ht="15.75" customHeight="1">
      <c r="I794" s="13"/>
    </row>
    <row r="795" ht="15.75" customHeight="1">
      <c r="I795" s="13"/>
    </row>
    <row r="796" ht="15.75" customHeight="1">
      <c r="I796" s="13"/>
    </row>
    <row r="797" ht="15.75" customHeight="1">
      <c r="I797" s="13"/>
    </row>
    <row r="798" ht="15.75" customHeight="1">
      <c r="I798" s="13"/>
    </row>
    <row r="799" ht="15.75" customHeight="1">
      <c r="I799" s="13"/>
    </row>
    <row r="800" ht="15.75" customHeight="1">
      <c r="I800" s="13"/>
    </row>
    <row r="801" ht="15.75" customHeight="1">
      <c r="I801" s="13"/>
    </row>
    <row r="802" ht="15.75" customHeight="1">
      <c r="I802" s="13"/>
    </row>
    <row r="803" ht="15.75" customHeight="1">
      <c r="I803" s="13"/>
    </row>
    <row r="804" ht="15.75" customHeight="1">
      <c r="I804" s="13"/>
    </row>
    <row r="805" ht="15.75" customHeight="1">
      <c r="I805" s="13"/>
    </row>
    <row r="806" ht="15.75" customHeight="1">
      <c r="I806" s="13"/>
    </row>
    <row r="807" ht="15.75" customHeight="1">
      <c r="I807" s="13"/>
    </row>
    <row r="808" ht="15.75" customHeight="1">
      <c r="I808" s="13"/>
    </row>
    <row r="809" ht="15.75" customHeight="1">
      <c r="I809" s="13"/>
    </row>
    <row r="810" ht="15.75" customHeight="1">
      <c r="I810" s="13"/>
    </row>
    <row r="811" ht="15.75" customHeight="1">
      <c r="I811" s="13"/>
    </row>
    <row r="812" ht="15.75" customHeight="1">
      <c r="I812" s="13"/>
    </row>
    <row r="813" ht="15.75" customHeight="1">
      <c r="I813" s="13"/>
    </row>
    <row r="814" ht="15.75" customHeight="1">
      <c r="I814" s="13"/>
    </row>
    <row r="815" ht="15.75" customHeight="1">
      <c r="I815" s="13"/>
    </row>
    <row r="816" ht="15.75" customHeight="1">
      <c r="I816" s="13"/>
    </row>
    <row r="817" ht="15.75" customHeight="1">
      <c r="I817" s="13"/>
    </row>
    <row r="818" ht="15.75" customHeight="1">
      <c r="I818" s="13"/>
    </row>
    <row r="819" ht="15.75" customHeight="1">
      <c r="I819" s="13"/>
    </row>
    <row r="820" ht="15.75" customHeight="1">
      <c r="I820" s="13"/>
    </row>
    <row r="821" ht="15.75" customHeight="1">
      <c r="I821" s="13"/>
    </row>
    <row r="822" ht="15.75" customHeight="1">
      <c r="I822" s="13"/>
    </row>
    <row r="823" ht="15.75" customHeight="1">
      <c r="I823" s="13"/>
    </row>
    <row r="824" ht="15.75" customHeight="1">
      <c r="I824" s="13"/>
    </row>
    <row r="825" ht="15.75" customHeight="1">
      <c r="I825" s="13"/>
    </row>
    <row r="826" ht="15.75" customHeight="1">
      <c r="I826" s="13"/>
    </row>
    <row r="827" ht="15.75" customHeight="1">
      <c r="I827" s="13"/>
    </row>
    <row r="828" ht="15.75" customHeight="1">
      <c r="I828" s="13"/>
    </row>
    <row r="829" ht="15.75" customHeight="1">
      <c r="I829" s="13"/>
    </row>
    <row r="830" ht="15.75" customHeight="1">
      <c r="I830" s="13"/>
    </row>
    <row r="831" ht="15.75" customHeight="1">
      <c r="I831" s="13"/>
    </row>
    <row r="832" ht="15.75" customHeight="1">
      <c r="I832" s="13"/>
    </row>
    <row r="833" ht="15.75" customHeight="1">
      <c r="I833" s="13"/>
    </row>
    <row r="834" ht="15.75" customHeight="1">
      <c r="I834" s="13"/>
    </row>
    <row r="835" ht="15.75" customHeight="1">
      <c r="I835" s="13"/>
    </row>
    <row r="836" ht="15.75" customHeight="1">
      <c r="I836" s="13"/>
    </row>
    <row r="837" ht="15.75" customHeight="1">
      <c r="I837" s="13"/>
    </row>
    <row r="838" ht="15.75" customHeight="1">
      <c r="I838" s="13"/>
    </row>
    <row r="839" ht="15.75" customHeight="1">
      <c r="I839" s="13"/>
    </row>
    <row r="840" ht="15.75" customHeight="1">
      <c r="I840" s="13"/>
    </row>
    <row r="841" ht="15.75" customHeight="1">
      <c r="I841" s="13"/>
    </row>
    <row r="842" ht="15.75" customHeight="1">
      <c r="I842" s="13"/>
    </row>
    <row r="843" ht="15.75" customHeight="1">
      <c r="I843" s="13"/>
    </row>
    <row r="844" ht="15.75" customHeight="1">
      <c r="I844" s="13"/>
    </row>
    <row r="845" ht="15.75" customHeight="1">
      <c r="I845" s="13"/>
    </row>
    <row r="846" ht="15.75" customHeight="1">
      <c r="I846" s="13"/>
    </row>
    <row r="847" ht="15.75" customHeight="1">
      <c r="I847" s="13"/>
    </row>
    <row r="848" ht="15.75" customHeight="1">
      <c r="I848" s="13"/>
    </row>
    <row r="849" ht="15.75" customHeight="1">
      <c r="I849" s="13"/>
    </row>
    <row r="850" ht="15.75" customHeight="1">
      <c r="I850" s="13"/>
    </row>
    <row r="851" ht="15.75" customHeight="1">
      <c r="I851" s="13"/>
    </row>
    <row r="852" ht="15.75" customHeight="1">
      <c r="I852" s="13"/>
    </row>
    <row r="853" ht="15.75" customHeight="1">
      <c r="I853" s="13"/>
    </row>
    <row r="854" ht="15.75" customHeight="1">
      <c r="I854" s="13"/>
    </row>
    <row r="855" ht="15.75" customHeight="1">
      <c r="I855" s="13"/>
    </row>
    <row r="856" ht="15.75" customHeight="1">
      <c r="I856" s="13"/>
    </row>
    <row r="857" ht="15.75" customHeight="1">
      <c r="I857" s="13"/>
    </row>
    <row r="858" ht="15.75" customHeight="1">
      <c r="I858" s="13"/>
    </row>
    <row r="859" ht="15.75" customHeight="1">
      <c r="I859" s="13"/>
    </row>
    <row r="860" ht="15.75" customHeight="1">
      <c r="I860" s="13"/>
    </row>
    <row r="861" ht="15.75" customHeight="1">
      <c r="I861" s="13"/>
    </row>
    <row r="862" ht="15.75" customHeight="1">
      <c r="I862" s="13"/>
    </row>
    <row r="863" ht="15.75" customHeight="1">
      <c r="I863" s="13"/>
    </row>
    <row r="864" ht="15.75" customHeight="1">
      <c r="I864" s="13"/>
    </row>
    <row r="865" ht="15.75" customHeight="1">
      <c r="I865" s="13"/>
    </row>
    <row r="866" ht="15.75" customHeight="1">
      <c r="I866" s="13"/>
    </row>
    <row r="867" ht="15.75" customHeight="1">
      <c r="I867" s="13"/>
    </row>
    <row r="868" ht="15.75" customHeight="1">
      <c r="I868" s="13"/>
    </row>
    <row r="869" ht="15.75" customHeight="1">
      <c r="I869" s="13"/>
    </row>
    <row r="870" ht="15.75" customHeight="1">
      <c r="I870" s="13"/>
    </row>
    <row r="871" ht="15.75" customHeight="1">
      <c r="I871" s="13"/>
    </row>
    <row r="872" ht="15.75" customHeight="1">
      <c r="I872" s="13"/>
    </row>
    <row r="873" ht="15.75" customHeight="1">
      <c r="I873" s="13"/>
    </row>
    <row r="874" ht="15.75" customHeight="1">
      <c r="I874" s="13"/>
    </row>
    <row r="875" ht="15.75" customHeight="1">
      <c r="I875" s="13"/>
    </row>
    <row r="876" ht="15.75" customHeight="1">
      <c r="I876" s="13"/>
    </row>
    <row r="877" ht="15.75" customHeight="1">
      <c r="I877" s="13"/>
    </row>
    <row r="878" ht="15.75" customHeight="1">
      <c r="I878" s="13"/>
    </row>
    <row r="879" ht="15.75" customHeight="1">
      <c r="I879" s="13"/>
    </row>
    <row r="880" ht="15.75" customHeight="1">
      <c r="I880" s="13"/>
    </row>
    <row r="881" ht="15.75" customHeight="1">
      <c r="I881" s="13"/>
    </row>
    <row r="882" ht="15.75" customHeight="1">
      <c r="I882" s="13"/>
    </row>
    <row r="883" ht="15.75" customHeight="1">
      <c r="I883" s="13"/>
    </row>
    <row r="884" ht="15.75" customHeight="1">
      <c r="I884" s="13"/>
    </row>
    <row r="885" ht="15.75" customHeight="1">
      <c r="I885" s="13"/>
    </row>
    <row r="886" ht="15.75" customHeight="1">
      <c r="I886" s="13"/>
    </row>
    <row r="887" ht="15.75" customHeight="1">
      <c r="I887" s="13"/>
    </row>
    <row r="888" ht="15.75" customHeight="1">
      <c r="I888" s="13"/>
    </row>
    <row r="889" ht="15.75" customHeight="1">
      <c r="I889" s="13"/>
    </row>
    <row r="890" ht="15.75" customHeight="1">
      <c r="I890" s="13"/>
    </row>
    <row r="891" ht="15.75" customHeight="1">
      <c r="I891" s="13"/>
    </row>
    <row r="892" ht="15.75" customHeight="1">
      <c r="I892" s="13"/>
    </row>
    <row r="893" ht="15.75" customHeight="1">
      <c r="I893" s="13"/>
    </row>
    <row r="894" ht="15.75" customHeight="1">
      <c r="I894" s="13"/>
    </row>
    <row r="895" ht="15.75" customHeight="1">
      <c r="I895" s="13"/>
    </row>
    <row r="896" ht="15.75" customHeight="1">
      <c r="I896" s="13"/>
    </row>
    <row r="897" ht="15.75" customHeight="1">
      <c r="I897" s="13"/>
    </row>
    <row r="898" ht="15.75" customHeight="1">
      <c r="I898" s="13"/>
    </row>
    <row r="899" ht="15.75" customHeight="1">
      <c r="I899" s="13"/>
    </row>
    <row r="900" ht="15.75" customHeight="1">
      <c r="I900" s="13"/>
    </row>
    <row r="901" ht="15.75" customHeight="1">
      <c r="I901" s="13"/>
    </row>
    <row r="902" ht="15.75" customHeight="1">
      <c r="I902" s="13"/>
    </row>
    <row r="903" ht="15.75" customHeight="1">
      <c r="I903" s="13"/>
    </row>
    <row r="904" ht="15.75" customHeight="1">
      <c r="I904" s="13"/>
    </row>
    <row r="905" ht="15.75" customHeight="1">
      <c r="I905" s="13"/>
    </row>
    <row r="906" ht="15.75" customHeight="1">
      <c r="I906" s="13"/>
    </row>
    <row r="907" ht="15.75" customHeight="1">
      <c r="I907" s="13"/>
    </row>
    <row r="908" ht="15.75" customHeight="1">
      <c r="I908" s="13"/>
    </row>
    <row r="909" ht="15.75" customHeight="1">
      <c r="I909" s="13"/>
    </row>
    <row r="910" ht="15.75" customHeight="1">
      <c r="I910" s="13"/>
    </row>
    <row r="911" ht="15.75" customHeight="1">
      <c r="I911" s="13"/>
    </row>
    <row r="912" ht="15.75" customHeight="1">
      <c r="I912" s="13"/>
    </row>
    <row r="913" ht="15.75" customHeight="1">
      <c r="I913" s="13"/>
    </row>
    <row r="914" ht="15.75" customHeight="1">
      <c r="I914" s="13"/>
    </row>
    <row r="915" ht="15.75" customHeight="1">
      <c r="I915" s="13"/>
    </row>
    <row r="916" ht="15.75" customHeight="1">
      <c r="I916" s="13"/>
    </row>
    <row r="917" ht="15.75" customHeight="1">
      <c r="I917" s="13"/>
    </row>
    <row r="918" ht="15.75" customHeight="1">
      <c r="I918" s="13"/>
    </row>
    <row r="919" ht="15.75" customHeight="1">
      <c r="I919" s="13"/>
    </row>
    <row r="920" ht="15.75" customHeight="1">
      <c r="I920" s="13"/>
    </row>
    <row r="921" ht="15.75" customHeight="1">
      <c r="I921" s="13"/>
    </row>
    <row r="922" ht="15.75" customHeight="1">
      <c r="I922" s="13"/>
    </row>
    <row r="923" ht="15.75" customHeight="1">
      <c r="I923" s="13"/>
    </row>
    <row r="924" ht="15.75" customHeight="1">
      <c r="I924" s="13"/>
    </row>
    <row r="925" ht="15.75" customHeight="1">
      <c r="I925" s="13"/>
    </row>
    <row r="926" ht="15.75" customHeight="1">
      <c r="I926" s="13"/>
    </row>
    <row r="927" ht="15.75" customHeight="1">
      <c r="I927" s="13"/>
    </row>
    <row r="928" ht="15.75" customHeight="1">
      <c r="I928" s="13"/>
    </row>
    <row r="929" ht="15.75" customHeight="1">
      <c r="I929" s="13"/>
    </row>
    <row r="930" ht="15.75" customHeight="1">
      <c r="I930" s="13"/>
    </row>
    <row r="931" ht="15.75" customHeight="1">
      <c r="I931" s="13"/>
    </row>
    <row r="932" ht="15.75" customHeight="1">
      <c r="I932" s="13"/>
    </row>
    <row r="933" ht="15.75" customHeight="1">
      <c r="I933" s="13"/>
    </row>
    <row r="934" ht="15.75" customHeight="1">
      <c r="I934" s="13"/>
    </row>
    <row r="935" ht="15.75" customHeight="1">
      <c r="I935" s="13"/>
    </row>
    <row r="936" ht="15.75" customHeight="1">
      <c r="I936" s="13"/>
    </row>
    <row r="937" ht="15.75" customHeight="1">
      <c r="I937" s="13"/>
    </row>
    <row r="938" ht="15.75" customHeight="1">
      <c r="I938" s="13"/>
    </row>
    <row r="939" ht="15.75" customHeight="1">
      <c r="I939" s="13"/>
    </row>
    <row r="940" ht="15.75" customHeight="1">
      <c r="I940" s="13"/>
    </row>
    <row r="941" ht="15.75" customHeight="1">
      <c r="I941" s="13"/>
    </row>
    <row r="942" ht="15.75" customHeight="1">
      <c r="I942" s="13"/>
    </row>
    <row r="943" ht="15.75" customHeight="1">
      <c r="I943" s="13"/>
    </row>
    <row r="944" ht="15.75" customHeight="1">
      <c r="I944" s="13"/>
    </row>
    <row r="945" ht="15.75" customHeight="1">
      <c r="I945" s="13"/>
    </row>
    <row r="946" ht="15.75" customHeight="1">
      <c r="I946" s="13"/>
    </row>
    <row r="947" ht="15.75" customHeight="1">
      <c r="I947" s="13"/>
    </row>
    <row r="948" ht="15.75" customHeight="1">
      <c r="I948" s="13"/>
    </row>
    <row r="949" ht="15.75" customHeight="1">
      <c r="I949" s="13"/>
    </row>
    <row r="950" ht="15.75" customHeight="1">
      <c r="I950" s="13"/>
    </row>
    <row r="951" ht="15.75" customHeight="1">
      <c r="I951" s="13"/>
    </row>
    <row r="952" ht="15.75" customHeight="1">
      <c r="I952" s="13"/>
    </row>
    <row r="953" ht="15.75" customHeight="1">
      <c r="I953" s="13"/>
    </row>
    <row r="954" ht="15.75" customHeight="1">
      <c r="I954" s="13"/>
    </row>
    <row r="955" ht="15.75" customHeight="1">
      <c r="I955" s="13"/>
    </row>
    <row r="956" ht="15.75" customHeight="1">
      <c r="I956" s="13"/>
    </row>
    <row r="957" ht="15.75" customHeight="1">
      <c r="I957" s="13"/>
    </row>
    <row r="958" ht="15.75" customHeight="1">
      <c r="I958" s="13"/>
    </row>
    <row r="959" ht="15.75" customHeight="1">
      <c r="I959" s="13"/>
    </row>
    <row r="960" ht="15.75" customHeight="1">
      <c r="I960" s="13"/>
    </row>
    <row r="961" ht="15.75" customHeight="1">
      <c r="I961" s="13"/>
    </row>
    <row r="962" ht="15.75" customHeight="1">
      <c r="I962" s="13"/>
    </row>
    <row r="963" ht="15.75" customHeight="1">
      <c r="I963" s="13"/>
    </row>
    <row r="964" ht="15.75" customHeight="1">
      <c r="I964" s="13"/>
    </row>
    <row r="965" ht="15.75" customHeight="1">
      <c r="I965" s="13"/>
    </row>
    <row r="966" ht="15.75" customHeight="1">
      <c r="I966" s="13"/>
    </row>
    <row r="967" ht="15.75" customHeight="1">
      <c r="I967" s="13"/>
    </row>
    <row r="968" ht="15.75" customHeight="1">
      <c r="I968" s="13"/>
    </row>
    <row r="969" ht="15.75" customHeight="1">
      <c r="I969" s="13"/>
    </row>
    <row r="970" ht="15.75" customHeight="1">
      <c r="I970" s="13"/>
    </row>
    <row r="971" ht="15.75" customHeight="1">
      <c r="I971" s="13"/>
    </row>
    <row r="972" ht="15.75" customHeight="1">
      <c r="I972" s="13"/>
    </row>
    <row r="973" ht="15.75" customHeight="1">
      <c r="I973" s="13"/>
    </row>
    <row r="974" ht="15.75" customHeight="1">
      <c r="I974" s="13"/>
    </row>
    <row r="975" ht="15.75" customHeight="1">
      <c r="I975" s="13"/>
    </row>
    <row r="976" ht="15.75" customHeight="1">
      <c r="I976" s="13"/>
    </row>
    <row r="977" ht="15.75" customHeight="1">
      <c r="I977" s="13"/>
    </row>
    <row r="978" ht="15.75" customHeight="1">
      <c r="I978" s="13"/>
    </row>
    <row r="979" ht="15.75" customHeight="1">
      <c r="I979" s="13"/>
    </row>
    <row r="980" ht="15.75" customHeight="1">
      <c r="I980" s="13"/>
    </row>
    <row r="981" ht="15.75" customHeight="1">
      <c r="I981" s="13"/>
    </row>
    <row r="982" ht="15.75" customHeight="1">
      <c r="I982" s="13"/>
    </row>
    <row r="983" ht="15.75" customHeight="1">
      <c r="I983" s="13"/>
    </row>
    <row r="984" ht="15.75" customHeight="1">
      <c r="I984" s="13"/>
    </row>
    <row r="985" ht="15.75" customHeight="1">
      <c r="I985" s="13"/>
    </row>
  </sheetData>
  <autoFilter ref="$A$2:$AJ$4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2019-12-11T18:19:10Z</dcterms:created>
  <dc:creator>Apache POI</dc:creator>
</cp:coreProperties>
</file>