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yang/osmanthian/pandemic2020/"/>
    </mc:Choice>
  </mc:AlternateContent>
  <xr:revisionPtr revIDLastSave="0" documentId="13_ncr:1_{2B43E856-74A7-7E47-895B-DC33807DC050}" xr6:coauthVersionLast="36" xr6:coauthVersionMax="36" xr10:uidLastSave="{00000000-0000-0000-0000-000000000000}"/>
  <bookViews>
    <workbookView xWindow="6320" yWindow="460" windowWidth="31160" windowHeight="24140" xr2:uid="{68119727-28DD-F549-8437-B8BB12DD9A44}"/>
  </bookViews>
  <sheets>
    <sheet name="data" sheetId="1" r:id="rId1"/>
    <sheet name="chart-LTD" sheetId="2" r:id="rId2"/>
    <sheet name="chart-Net New Daily" sheetId="3" r:id="rId3"/>
    <sheet name="chart-LTD-Death-Cure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" i="1" l="1"/>
  <c r="U6" i="1"/>
  <c r="U7" i="1"/>
  <c r="U8" i="1"/>
  <c r="U9" i="1"/>
  <c r="U10" i="1"/>
  <c r="U11" i="1"/>
  <c r="U12" i="1"/>
  <c r="U13" i="1"/>
  <c r="U14" i="1"/>
  <c r="U4" i="1"/>
  <c r="V5" i="1"/>
  <c r="W5" i="1"/>
  <c r="X5" i="1"/>
  <c r="Y5" i="1"/>
  <c r="Z5" i="1"/>
  <c r="AA5" i="1"/>
  <c r="AB5" i="1"/>
  <c r="V6" i="1"/>
  <c r="W6" i="1"/>
  <c r="X6" i="1"/>
  <c r="Y6" i="1"/>
  <c r="Z6" i="1"/>
  <c r="AA6" i="1"/>
  <c r="AB6" i="1"/>
  <c r="V7" i="1"/>
  <c r="W7" i="1"/>
  <c r="X7" i="1"/>
  <c r="Y7" i="1"/>
  <c r="Z7" i="1"/>
  <c r="AA7" i="1"/>
  <c r="AB7" i="1"/>
  <c r="V8" i="1"/>
  <c r="W8" i="1"/>
  <c r="X8" i="1"/>
  <c r="Y8" i="1"/>
  <c r="Z8" i="1"/>
  <c r="AA8" i="1"/>
  <c r="AB8" i="1"/>
  <c r="V9" i="1"/>
  <c r="W9" i="1"/>
  <c r="X9" i="1"/>
  <c r="Y9" i="1"/>
  <c r="Z9" i="1"/>
  <c r="AA9" i="1"/>
  <c r="AB9" i="1"/>
  <c r="V10" i="1"/>
  <c r="W10" i="1"/>
  <c r="X10" i="1"/>
  <c r="Y10" i="1"/>
  <c r="Z10" i="1"/>
  <c r="AA10" i="1"/>
  <c r="AB10" i="1"/>
  <c r="V11" i="1"/>
  <c r="W11" i="1"/>
  <c r="X11" i="1"/>
  <c r="Y11" i="1"/>
  <c r="Z11" i="1"/>
  <c r="AA11" i="1"/>
  <c r="AB11" i="1"/>
  <c r="V12" i="1"/>
  <c r="W12" i="1"/>
  <c r="X12" i="1"/>
  <c r="Y12" i="1"/>
  <c r="Z12" i="1"/>
  <c r="AA12" i="1"/>
  <c r="AB12" i="1"/>
  <c r="W4" i="1"/>
  <c r="X4" i="1"/>
  <c r="Y4" i="1"/>
  <c r="Z4" i="1"/>
  <c r="AA4" i="1"/>
  <c r="AB4" i="1"/>
  <c r="V4" i="1"/>
  <c r="AA14" i="1"/>
  <c r="AA13" i="1"/>
  <c r="R11" i="1"/>
  <c r="R10" i="1"/>
  <c r="R9" i="1"/>
  <c r="R8" i="1"/>
  <c r="R7" i="1"/>
  <c r="R6" i="1"/>
  <c r="R5" i="1"/>
  <c r="R4" i="1"/>
  <c r="K4" i="1"/>
  <c r="L4" i="1"/>
  <c r="M4" i="1"/>
  <c r="N4" i="1"/>
  <c r="O4" i="1"/>
  <c r="P4" i="1"/>
  <c r="Q4" i="1"/>
  <c r="S4" i="1"/>
  <c r="K5" i="1" l="1"/>
  <c r="L5" i="1"/>
  <c r="M5" i="1"/>
  <c r="N5" i="1"/>
  <c r="O5" i="1"/>
  <c r="P5" i="1"/>
  <c r="Q5" i="1"/>
  <c r="S5" i="1"/>
  <c r="S7" i="1" l="1"/>
  <c r="S8" i="1"/>
  <c r="S9" i="1"/>
  <c r="S10" i="1"/>
  <c r="S11" i="1"/>
  <c r="S12" i="1"/>
  <c r="S6" i="1"/>
  <c r="Q6" i="1"/>
  <c r="P6" i="1"/>
  <c r="O6" i="1"/>
  <c r="N6" i="1"/>
  <c r="M6" i="1"/>
  <c r="L6" i="1"/>
  <c r="K6" i="1"/>
  <c r="Q7" i="1" l="1"/>
  <c r="P7" i="1"/>
  <c r="O7" i="1"/>
  <c r="N7" i="1"/>
  <c r="M7" i="1"/>
  <c r="L7" i="1"/>
  <c r="K7" i="1"/>
  <c r="Q8" i="1" l="1"/>
  <c r="P8" i="1"/>
  <c r="O8" i="1"/>
  <c r="N8" i="1"/>
  <c r="M8" i="1"/>
  <c r="L8" i="1"/>
  <c r="K8" i="1"/>
  <c r="M9" i="1" l="1"/>
  <c r="N9" i="1"/>
  <c r="O9" i="1"/>
  <c r="P9" i="1"/>
  <c r="Q9" i="1"/>
  <c r="M10" i="1"/>
  <c r="N10" i="1"/>
  <c r="O10" i="1"/>
  <c r="P10" i="1"/>
  <c r="Q10" i="1"/>
  <c r="M11" i="1"/>
  <c r="N11" i="1"/>
  <c r="O11" i="1"/>
  <c r="P11" i="1"/>
  <c r="Q11" i="1"/>
  <c r="M12" i="1"/>
  <c r="N12" i="1"/>
  <c r="O12" i="1"/>
  <c r="P12" i="1"/>
  <c r="Q12" i="1"/>
  <c r="M13" i="1"/>
  <c r="V13" i="1" s="1"/>
  <c r="N13" i="1"/>
  <c r="O13" i="1"/>
  <c r="P13" i="1"/>
  <c r="Q13" i="1"/>
  <c r="Z13" i="1" s="1"/>
  <c r="M14" i="1"/>
  <c r="V14" i="1" s="1"/>
  <c r="N14" i="1"/>
  <c r="W14" i="1" s="1"/>
  <c r="O14" i="1"/>
  <c r="X14" i="1" s="1"/>
  <c r="P14" i="1"/>
  <c r="Y14" i="1" s="1"/>
  <c r="Q14" i="1"/>
  <c r="Z14" i="1" s="1"/>
  <c r="L10" i="1"/>
  <c r="L11" i="1"/>
  <c r="L12" i="1"/>
  <c r="L13" i="1"/>
  <c r="L14" i="1"/>
  <c r="L9" i="1"/>
  <c r="Y13" i="1" l="1"/>
  <c r="X13" i="1"/>
  <c r="W13" i="1"/>
</calcChain>
</file>

<file path=xl/sharedStrings.xml><?xml version="1.0" encoding="utf-8"?>
<sst xmlns="http://schemas.openxmlformats.org/spreadsheetml/2006/main" count="28" uniqueCount="12">
  <si>
    <t>确诊</t>
  </si>
  <si>
    <t>死亡</t>
  </si>
  <si>
    <t>重症病例</t>
  </si>
  <si>
    <t>疑似病例</t>
  </si>
  <si>
    <t>密切接触</t>
  </si>
  <si>
    <t>接受医学观察</t>
  </si>
  <si>
    <t>Date</t>
  </si>
  <si>
    <t>死亡率</t>
  </si>
  <si>
    <t>治愈</t>
  </si>
  <si>
    <t>Life-To-Date</t>
  </si>
  <si>
    <t>Life-To-Date DoD%</t>
  </si>
  <si>
    <t>Daily Net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</si>
</sst>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164" fontId="0" fillId="0" borderId="0" xfId="0" applyNumberFormat="1"/>
    <xf numFmtId="14" fontId="0" fillId="2" borderId="0" xfId="0" applyNumberFormat="1" applyFill="1"/>
    <xf numFmtId="0" fontId="2" fillId="2" borderId="0" xfId="0" applyFont="1" applyFill="1"/>
    <xf numFmtId="14" fontId="0" fillId="3" borderId="0" xfId="0" applyNumberFormat="1" applyFill="1"/>
    <xf numFmtId="0" fontId="2" fillId="3" borderId="0" xfId="0" applyFont="1" applyFill="1"/>
    <xf numFmtId="14" fontId="0" fillId="4" borderId="0" xfId="0" applyNumberFormat="1" applyFill="1"/>
    <xf numFmtId="0" fontId="2" fillId="4" borderId="0" xfId="0" applyFont="1" applyFill="1"/>
    <xf numFmtId="14" fontId="2" fillId="0" borderId="0" xfId="0" applyNumberFormat="1" applyFont="1"/>
    <xf numFmtId="164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7D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defRPr>
            </a:pPr>
            <a:r>
              <a:rPr lang="en-US" altLang="zh-CN" sz="1800" b="1"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rPr>
              <a:t>2020</a:t>
            </a:r>
            <a:r>
              <a:rPr lang="zh-CN" altLang="en-US" sz="1800" b="1">
                <a:latin typeface="Amazon Ember" panose="020B0603020204020204" pitchFamily="34" charset="0"/>
                <a:cs typeface="Amazon Ember" panose="020B0603020204020204" pitchFamily="34" charset="0"/>
              </a:rPr>
              <a:t>年新型冠状病毒感染趋势图 </a:t>
            </a:r>
            <a:r>
              <a:rPr lang="en-US" altLang="zh-CN" sz="1800" b="1">
                <a:latin typeface="Amazon Ember" panose="020B0603020204020204" pitchFamily="34" charset="0"/>
                <a:cs typeface="Amazon Ember" panose="020B0603020204020204" pitchFamily="34" charset="0"/>
              </a:rPr>
              <a:t>-</a:t>
            </a:r>
            <a:r>
              <a:rPr lang="zh-CN" altLang="en-US" sz="1800" b="1">
                <a:latin typeface="Amazon Ember" panose="020B0603020204020204" pitchFamily="34" charset="0"/>
                <a:cs typeface="Amazon Ember" panose="020B0603020204020204" pitchFamily="34" charset="0"/>
              </a:rPr>
              <a:t> 累计数据</a:t>
            </a:r>
            <a:endParaRPr lang="en-US" sz="1800" b="1">
              <a:latin typeface="Amazon Ember" panose="020B0603020204020204" pitchFamily="34" charset="0"/>
              <a:ea typeface="Amazon Ember" panose="020B0603020204020204" pitchFamily="34" charset="0"/>
              <a:cs typeface="Amazon Ember" panose="020B06030202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mazon Ember" panose="020B0603020204020204" pitchFamily="34" charset="0"/>
              <a:ea typeface="Amazon Ember" panose="020B0603020204020204" pitchFamily="34" charset="0"/>
              <a:cs typeface="Amazon Ember" panose="020B0603020204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050183833836636E-2"/>
          <c:y val="7.5846714013689448E-2"/>
          <c:w val="0.8320662133142448"/>
          <c:h val="0.83735898821470844"/>
        </c:manualLayout>
      </c:layout>
      <c:lineChart>
        <c:grouping val="standard"/>
        <c:varyColors val="0"/>
        <c:ser>
          <c:idx val="2"/>
          <c:order val="0"/>
          <c:tx>
            <c:strRef>
              <c:f>data!$E$3</c:f>
              <c:strCache>
                <c:ptCount val="1"/>
                <c:pt idx="0">
                  <c:v>疑似病例</c:v>
                </c:pt>
              </c:strCache>
            </c:strRef>
          </c:tx>
          <c:spPr>
            <a:ln w="762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data!$B$4:$B$14</c:f>
              <c:numCache>
                <c:formatCode>m/d/yy</c:formatCode>
                <c:ptCount val="11"/>
                <c:pt idx="0">
                  <c:v>43860</c:v>
                </c:pt>
                <c:pt idx="1">
                  <c:v>43859</c:v>
                </c:pt>
                <c:pt idx="2">
                  <c:v>43858</c:v>
                </c:pt>
                <c:pt idx="3">
                  <c:v>43857</c:v>
                </c:pt>
                <c:pt idx="4">
                  <c:v>43856</c:v>
                </c:pt>
                <c:pt idx="5">
                  <c:v>43855</c:v>
                </c:pt>
                <c:pt idx="6">
                  <c:v>43854</c:v>
                </c:pt>
                <c:pt idx="7">
                  <c:v>43853</c:v>
                </c:pt>
                <c:pt idx="8">
                  <c:v>43852</c:v>
                </c:pt>
                <c:pt idx="9">
                  <c:v>43851</c:v>
                </c:pt>
                <c:pt idx="10">
                  <c:v>43850</c:v>
                </c:pt>
              </c:numCache>
            </c:numRef>
          </c:cat>
          <c:val>
            <c:numRef>
              <c:f>data!$E$4:$E$14</c:f>
              <c:numCache>
                <c:formatCode>_(* #,##0_);_(* \(#,##0\);_(* "-"??_);_(@_)</c:formatCode>
                <c:ptCount val="11"/>
                <c:pt idx="0">
                  <c:v>15238</c:v>
                </c:pt>
                <c:pt idx="1">
                  <c:v>12167</c:v>
                </c:pt>
                <c:pt idx="2">
                  <c:v>9239</c:v>
                </c:pt>
                <c:pt idx="3">
                  <c:v>6973</c:v>
                </c:pt>
                <c:pt idx="4">
                  <c:v>5794</c:v>
                </c:pt>
                <c:pt idx="5">
                  <c:v>2684</c:v>
                </c:pt>
                <c:pt idx="6">
                  <c:v>1965</c:v>
                </c:pt>
                <c:pt idx="7">
                  <c:v>1072</c:v>
                </c:pt>
                <c:pt idx="8">
                  <c:v>393</c:v>
                </c:pt>
                <c:pt idx="1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3E-EB43-8B5D-7A0D69FFE961}"/>
            </c:ext>
          </c:extLst>
        </c:ser>
        <c:ser>
          <c:idx val="3"/>
          <c:order val="1"/>
          <c:tx>
            <c:strRef>
              <c:f>data!$F$3</c:f>
              <c:strCache>
                <c:ptCount val="1"/>
                <c:pt idx="0">
                  <c:v>确诊</c:v>
                </c:pt>
              </c:strCache>
            </c:strRef>
          </c:tx>
          <c:spPr>
            <a:ln w="762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data!$B$4:$B$14</c:f>
              <c:numCache>
                <c:formatCode>m/d/yy</c:formatCode>
                <c:ptCount val="11"/>
                <c:pt idx="0">
                  <c:v>43860</c:v>
                </c:pt>
                <c:pt idx="1">
                  <c:v>43859</c:v>
                </c:pt>
                <c:pt idx="2">
                  <c:v>43858</c:v>
                </c:pt>
                <c:pt idx="3">
                  <c:v>43857</c:v>
                </c:pt>
                <c:pt idx="4">
                  <c:v>43856</c:v>
                </c:pt>
                <c:pt idx="5">
                  <c:v>43855</c:v>
                </c:pt>
                <c:pt idx="6">
                  <c:v>43854</c:v>
                </c:pt>
                <c:pt idx="7">
                  <c:v>43853</c:v>
                </c:pt>
                <c:pt idx="8">
                  <c:v>43852</c:v>
                </c:pt>
                <c:pt idx="9">
                  <c:v>43851</c:v>
                </c:pt>
                <c:pt idx="10">
                  <c:v>43850</c:v>
                </c:pt>
              </c:numCache>
            </c:numRef>
          </c:cat>
          <c:val>
            <c:numRef>
              <c:f>data!$F$4:$F$14</c:f>
              <c:numCache>
                <c:formatCode>_(* #,##0_);_(* \(#,##0\);_(* "-"??_);_(@_)</c:formatCode>
                <c:ptCount val="11"/>
                <c:pt idx="0">
                  <c:v>9692</c:v>
                </c:pt>
                <c:pt idx="1">
                  <c:v>7711</c:v>
                </c:pt>
                <c:pt idx="2">
                  <c:v>5974</c:v>
                </c:pt>
                <c:pt idx="3">
                  <c:v>4515</c:v>
                </c:pt>
                <c:pt idx="4">
                  <c:v>2744</c:v>
                </c:pt>
                <c:pt idx="5">
                  <c:v>1975</c:v>
                </c:pt>
                <c:pt idx="6">
                  <c:v>1287</c:v>
                </c:pt>
                <c:pt idx="7">
                  <c:v>830</c:v>
                </c:pt>
                <c:pt idx="8">
                  <c:v>571</c:v>
                </c:pt>
                <c:pt idx="9">
                  <c:v>440</c:v>
                </c:pt>
                <c:pt idx="10">
                  <c:v>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3E-EB43-8B5D-7A0D69FFE961}"/>
            </c:ext>
          </c:extLst>
        </c:ser>
        <c:ser>
          <c:idx val="4"/>
          <c:order val="2"/>
          <c:tx>
            <c:strRef>
              <c:f>data!$G$3</c:f>
              <c:strCache>
                <c:ptCount val="1"/>
                <c:pt idx="0">
                  <c:v>重症病例</c:v>
                </c:pt>
              </c:strCache>
            </c:strRef>
          </c:tx>
          <c:spPr>
            <a:ln w="762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data!$B$4:$B$14</c:f>
              <c:numCache>
                <c:formatCode>m/d/yy</c:formatCode>
                <c:ptCount val="11"/>
                <c:pt idx="0">
                  <c:v>43860</c:v>
                </c:pt>
                <c:pt idx="1">
                  <c:v>43859</c:v>
                </c:pt>
                <c:pt idx="2">
                  <c:v>43858</c:v>
                </c:pt>
                <c:pt idx="3">
                  <c:v>43857</c:v>
                </c:pt>
                <c:pt idx="4">
                  <c:v>43856</c:v>
                </c:pt>
                <c:pt idx="5">
                  <c:v>43855</c:v>
                </c:pt>
                <c:pt idx="6">
                  <c:v>43854</c:v>
                </c:pt>
                <c:pt idx="7">
                  <c:v>43853</c:v>
                </c:pt>
                <c:pt idx="8">
                  <c:v>43852</c:v>
                </c:pt>
                <c:pt idx="9">
                  <c:v>43851</c:v>
                </c:pt>
                <c:pt idx="10">
                  <c:v>43850</c:v>
                </c:pt>
              </c:numCache>
            </c:numRef>
          </c:cat>
          <c:val>
            <c:numRef>
              <c:f>data!$G$4:$G$14</c:f>
              <c:numCache>
                <c:formatCode>_(* #,##0_);_(* \(#,##0\);_(* "-"??_);_(@_)</c:formatCode>
                <c:ptCount val="11"/>
                <c:pt idx="0">
                  <c:v>1527</c:v>
                </c:pt>
                <c:pt idx="1">
                  <c:v>1370</c:v>
                </c:pt>
                <c:pt idx="2">
                  <c:v>1239</c:v>
                </c:pt>
                <c:pt idx="3">
                  <c:v>976</c:v>
                </c:pt>
                <c:pt idx="4">
                  <c:v>461</c:v>
                </c:pt>
                <c:pt idx="5">
                  <c:v>324</c:v>
                </c:pt>
                <c:pt idx="6">
                  <c:v>237</c:v>
                </c:pt>
                <c:pt idx="7">
                  <c:v>177</c:v>
                </c:pt>
                <c:pt idx="8">
                  <c:v>95</c:v>
                </c:pt>
                <c:pt idx="9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3E-EB43-8B5D-7A0D69FFE961}"/>
            </c:ext>
          </c:extLst>
        </c:ser>
        <c:ser>
          <c:idx val="5"/>
          <c:order val="3"/>
          <c:tx>
            <c:strRef>
              <c:f>data!$H$3</c:f>
              <c:strCache>
                <c:ptCount val="1"/>
                <c:pt idx="0">
                  <c:v>死亡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data!$B$4:$B$14</c:f>
              <c:numCache>
                <c:formatCode>m/d/yy</c:formatCode>
                <c:ptCount val="11"/>
                <c:pt idx="0">
                  <c:v>43860</c:v>
                </c:pt>
                <c:pt idx="1">
                  <c:v>43859</c:v>
                </c:pt>
                <c:pt idx="2">
                  <c:v>43858</c:v>
                </c:pt>
                <c:pt idx="3">
                  <c:v>43857</c:v>
                </c:pt>
                <c:pt idx="4">
                  <c:v>43856</c:v>
                </c:pt>
                <c:pt idx="5">
                  <c:v>43855</c:v>
                </c:pt>
                <c:pt idx="6">
                  <c:v>43854</c:v>
                </c:pt>
                <c:pt idx="7">
                  <c:v>43853</c:v>
                </c:pt>
                <c:pt idx="8">
                  <c:v>43852</c:v>
                </c:pt>
                <c:pt idx="9">
                  <c:v>43851</c:v>
                </c:pt>
                <c:pt idx="10">
                  <c:v>43850</c:v>
                </c:pt>
              </c:numCache>
            </c:numRef>
          </c:cat>
          <c:val>
            <c:numRef>
              <c:f>data!$H$4:$H$14</c:f>
              <c:numCache>
                <c:formatCode>_(* #,##0_);_(* \(#,##0\);_(* "-"??_);_(@_)</c:formatCode>
                <c:ptCount val="11"/>
                <c:pt idx="0">
                  <c:v>213</c:v>
                </c:pt>
                <c:pt idx="1">
                  <c:v>170</c:v>
                </c:pt>
                <c:pt idx="2">
                  <c:v>132</c:v>
                </c:pt>
                <c:pt idx="3">
                  <c:v>106</c:v>
                </c:pt>
                <c:pt idx="4">
                  <c:v>80</c:v>
                </c:pt>
                <c:pt idx="5">
                  <c:v>56</c:v>
                </c:pt>
                <c:pt idx="6">
                  <c:v>41</c:v>
                </c:pt>
                <c:pt idx="7">
                  <c:v>25</c:v>
                </c:pt>
                <c:pt idx="8">
                  <c:v>17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3E-EB43-8B5D-7A0D69FFE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3198303"/>
        <c:axId val="1515999807"/>
      </c:lineChart>
      <c:dateAx>
        <c:axId val="1693198303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defRPr>
            </a:pPr>
            <a:endParaRPr lang="en-US"/>
          </a:p>
        </c:txPr>
        <c:crossAx val="1515999807"/>
        <c:crosses val="autoZero"/>
        <c:auto val="1"/>
        <c:lblOffset val="100"/>
        <c:baseTimeUnit val="days"/>
      </c:dateAx>
      <c:valAx>
        <c:axId val="1515999807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defRPr>
            </a:pPr>
            <a:endParaRPr lang="en-US"/>
          </a:p>
        </c:txPr>
        <c:crossAx val="169319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907077666428061"/>
          <c:y val="8.5754271282127467E-2"/>
          <c:w val="0.18290946083418108"/>
          <c:h val="0.29996130343738137"/>
        </c:manualLayout>
      </c:layout>
      <c:overlay val="0"/>
      <c:spPr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mazon Ember" panose="020B0603020204020204" pitchFamily="34" charset="0"/>
              <a:ea typeface="Amazon Ember" panose="020B0603020204020204" pitchFamily="34" charset="0"/>
              <a:cs typeface="Amazon Ember" panose="020B06030202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defRPr>
            </a:pPr>
            <a:r>
              <a:rPr lang="en-US" altLang="zh-CN" sz="1800" b="1"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rPr>
              <a:t>2020</a:t>
            </a:r>
            <a:r>
              <a:rPr lang="zh-CN" altLang="en-US" sz="1800" b="1">
                <a:latin typeface="Amazon Ember" panose="020B0603020204020204" pitchFamily="34" charset="0"/>
                <a:cs typeface="Amazon Ember" panose="020B0603020204020204" pitchFamily="34" charset="0"/>
              </a:rPr>
              <a:t>年新型冠状病毒感染趋势图 </a:t>
            </a:r>
            <a:r>
              <a:rPr lang="en-US" altLang="zh-CN" sz="1800" b="1">
                <a:latin typeface="Amazon Ember" panose="020B0603020204020204" pitchFamily="34" charset="0"/>
                <a:cs typeface="Amazon Ember" panose="020B0603020204020204" pitchFamily="34" charset="0"/>
              </a:rPr>
              <a:t>-</a:t>
            </a:r>
            <a:r>
              <a:rPr lang="zh-CN" altLang="en-US" sz="1800" b="1">
                <a:latin typeface="Amazon Ember" panose="020B0603020204020204" pitchFamily="34" charset="0"/>
                <a:cs typeface="Amazon Ember" panose="020B0603020204020204" pitchFamily="34" charset="0"/>
              </a:rPr>
              <a:t> 每日新增</a:t>
            </a:r>
            <a:endParaRPr lang="en-US" sz="1800" b="1">
              <a:latin typeface="Amazon Ember" panose="020B0603020204020204" pitchFamily="34" charset="0"/>
              <a:ea typeface="Amazon Ember" panose="020B0603020204020204" pitchFamily="34" charset="0"/>
              <a:cs typeface="Amazon Ember" panose="020B06030202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mazon Ember" panose="020B0603020204020204" pitchFamily="34" charset="0"/>
              <a:ea typeface="Amazon Ember" panose="020B0603020204020204" pitchFamily="34" charset="0"/>
              <a:cs typeface="Amazon Ember" panose="020B0603020204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050183833836636E-2"/>
          <c:y val="6.9345593257471291E-2"/>
          <c:w val="0.87163332140300642"/>
          <c:h val="0.85354317821565262"/>
        </c:manualLayout>
      </c:layout>
      <c:lineChart>
        <c:grouping val="standard"/>
        <c:varyColors val="0"/>
        <c:ser>
          <c:idx val="2"/>
          <c:order val="0"/>
          <c:tx>
            <c:strRef>
              <c:f>data!$X$3</c:f>
              <c:strCache>
                <c:ptCount val="1"/>
                <c:pt idx="0">
                  <c:v>疑似病例</c:v>
                </c:pt>
              </c:strCache>
            </c:strRef>
          </c:tx>
          <c:spPr>
            <a:ln w="762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data!$U$4:$U$12</c:f>
              <c:numCache>
                <c:formatCode>m/d/yy</c:formatCode>
                <c:ptCount val="9"/>
                <c:pt idx="0">
                  <c:v>43860</c:v>
                </c:pt>
                <c:pt idx="1">
                  <c:v>43859</c:v>
                </c:pt>
                <c:pt idx="2">
                  <c:v>43858</c:v>
                </c:pt>
                <c:pt idx="3">
                  <c:v>43857</c:v>
                </c:pt>
                <c:pt idx="4">
                  <c:v>43856</c:v>
                </c:pt>
                <c:pt idx="5">
                  <c:v>43855</c:v>
                </c:pt>
                <c:pt idx="6">
                  <c:v>43854</c:v>
                </c:pt>
                <c:pt idx="7">
                  <c:v>43853</c:v>
                </c:pt>
                <c:pt idx="8">
                  <c:v>43852</c:v>
                </c:pt>
              </c:numCache>
            </c:numRef>
          </c:cat>
          <c:val>
            <c:numRef>
              <c:f>data!$X$4:$X$12</c:f>
              <c:numCache>
                <c:formatCode>_(* #,##0_);_(* \(#,##0\);_(* "-"??_);_(@_)</c:formatCode>
                <c:ptCount val="9"/>
                <c:pt idx="0">
                  <c:v>3071</c:v>
                </c:pt>
                <c:pt idx="1">
                  <c:v>2928</c:v>
                </c:pt>
                <c:pt idx="2">
                  <c:v>2266</c:v>
                </c:pt>
                <c:pt idx="3">
                  <c:v>1179</c:v>
                </c:pt>
                <c:pt idx="4">
                  <c:v>3110</c:v>
                </c:pt>
                <c:pt idx="5">
                  <c:v>719</c:v>
                </c:pt>
                <c:pt idx="6">
                  <c:v>893</c:v>
                </c:pt>
                <c:pt idx="7">
                  <c:v>679</c:v>
                </c:pt>
                <c:pt idx="8">
                  <c:v>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B-D74F-9D8B-92673D9D5EE8}"/>
            </c:ext>
          </c:extLst>
        </c:ser>
        <c:ser>
          <c:idx val="3"/>
          <c:order val="1"/>
          <c:tx>
            <c:strRef>
              <c:f>data!$Y$3</c:f>
              <c:strCache>
                <c:ptCount val="1"/>
                <c:pt idx="0">
                  <c:v>确诊</c:v>
                </c:pt>
              </c:strCache>
            </c:strRef>
          </c:tx>
          <c:spPr>
            <a:ln w="762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data!$U$4:$U$12</c:f>
              <c:numCache>
                <c:formatCode>m/d/yy</c:formatCode>
                <c:ptCount val="9"/>
                <c:pt idx="0">
                  <c:v>43860</c:v>
                </c:pt>
                <c:pt idx="1">
                  <c:v>43859</c:v>
                </c:pt>
                <c:pt idx="2">
                  <c:v>43858</c:v>
                </c:pt>
                <c:pt idx="3">
                  <c:v>43857</c:v>
                </c:pt>
                <c:pt idx="4">
                  <c:v>43856</c:v>
                </c:pt>
                <c:pt idx="5">
                  <c:v>43855</c:v>
                </c:pt>
                <c:pt idx="6">
                  <c:v>43854</c:v>
                </c:pt>
                <c:pt idx="7">
                  <c:v>43853</c:v>
                </c:pt>
                <c:pt idx="8">
                  <c:v>43852</c:v>
                </c:pt>
              </c:numCache>
            </c:numRef>
          </c:cat>
          <c:val>
            <c:numRef>
              <c:f>data!$Y$4:$Y$12</c:f>
              <c:numCache>
                <c:formatCode>_(* #,##0_);_(* \(#,##0\);_(* "-"??_);_(@_)</c:formatCode>
                <c:ptCount val="9"/>
                <c:pt idx="0">
                  <c:v>1981</c:v>
                </c:pt>
                <c:pt idx="1">
                  <c:v>1737</c:v>
                </c:pt>
                <c:pt idx="2">
                  <c:v>1459</c:v>
                </c:pt>
                <c:pt idx="3">
                  <c:v>1771</c:v>
                </c:pt>
                <c:pt idx="4">
                  <c:v>769</c:v>
                </c:pt>
                <c:pt idx="5">
                  <c:v>688</c:v>
                </c:pt>
                <c:pt idx="6">
                  <c:v>457</c:v>
                </c:pt>
                <c:pt idx="7">
                  <c:v>259</c:v>
                </c:pt>
                <c:pt idx="8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B-D74F-9D8B-92673D9D5EE8}"/>
            </c:ext>
          </c:extLst>
        </c:ser>
        <c:ser>
          <c:idx val="4"/>
          <c:order val="2"/>
          <c:tx>
            <c:strRef>
              <c:f>data!$Z$3</c:f>
              <c:strCache>
                <c:ptCount val="1"/>
                <c:pt idx="0">
                  <c:v>重症病例</c:v>
                </c:pt>
              </c:strCache>
            </c:strRef>
          </c:tx>
          <c:spPr>
            <a:ln w="762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data!$U$4:$U$12</c:f>
              <c:numCache>
                <c:formatCode>m/d/yy</c:formatCode>
                <c:ptCount val="9"/>
                <c:pt idx="0">
                  <c:v>43860</c:v>
                </c:pt>
                <c:pt idx="1">
                  <c:v>43859</c:v>
                </c:pt>
                <c:pt idx="2">
                  <c:v>43858</c:v>
                </c:pt>
                <c:pt idx="3">
                  <c:v>43857</c:v>
                </c:pt>
                <c:pt idx="4">
                  <c:v>43856</c:v>
                </c:pt>
                <c:pt idx="5">
                  <c:v>43855</c:v>
                </c:pt>
                <c:pt idx="6">
                  <c:v>43854</c:v>
                </c:pt>
                <c:pt idx="7">
                  <c:v>43853</c:v>
                </c:pt>
                <c:pt idx="8">
                  <c:v>43852</c:v>
                </c:pt>
              </c:numCache>
            </c:numRef>
          </c:cat>
          <c:val>
            <c:numRef>
              <c:f>data!$Z$4:$Z$12</c:f>
              <c:numCache>
                <c:formatCode>_(* #,##0_);_(* \(#,##0\);_(* "-"??_);_(@_)</c:formatCode>
                <c:ptCount val="9"/>
                <c:pt idx="0">
                  <c:v>157</c:v>
                </c:pt>
                <c:pt idx="1">
                  <c:v>131</c:v>
                </c:pt>
                <c:pt idx="2">
                  <c:v>263</c:v>
                </c:pt>
                <c:pt idx="3">
                  <c:v>515</c:v>
                </c:pt>
                <c:pt idx="4">
                  <c:v>137</c:v>
                </c:pt>
                <c:pt idx="5">
                  <c:v>87</c:v>
                </c:pt>
                <c:pt idx="6">
                  <c:v>60</c:v>
                </c:pt>
                <c:pt idx="7">
                  <c:v>82</c:v>
                </c:pt>
                <c:pt idx="8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3B-D74F-9D8B-92673D9D5EE8}"/>
            </c:ext>
          </c:extLst>
        </c:ser>
        <c:ser>
          <c:idx val="5"/>
          <c:order val="3"/>
          <c:tx>
            <c:strRef>
              <c:f>data!$AA$3</c:f>
              <c:strCache>
                <c:ptCount val="1"/>
                <c:pt idx="0">
                  <c:v>死亡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data!$U$4:$U$12</c:f>
              <c:numCache>
                <c:formatCode>m/d/yy</c:formatCode>
                <c:ptCount val="9"/>
                <c:pt idx="0">
                  <c:v>43860</c:v>
                </c:pt>
                <c:pt idx="1">
                  <c:v>43859</c:v>
                </c:pt>
                <c:pt idx="2">
                  <c:v>43858</c:v>
                </c:pt>
                <c:pt idx="3">
                  <c:v>43857</c:v>
                </c:pt>
                <c:pt idx="4">
                  <c:v>43856</c:v>
                </c:pt>
                <c:pt idx="5">
                  <c:v>43855</c:v>
                </c:pt>
                <c:pt idx="6">
                  <c:v>43854</c:v>
                </c:pt>
                <c:pt idx="7">
                  <c:v>43853</c:v>
                </c:pt>
                <c:pt idx="8">
                  <c:v>43852</c:v>
                </c:pt>
              </c:numCache>
            </c:numRef>
          </c:cat>
          <c:val>
            <c:numRef>
              <c:f>data!$AA$4:$AA$12</c:f>
              <c:numCache>
                <c:formatCode>_(* #,##0_);_(* \(#,##0\);_(* "-"??_);_(@_)</c:formatCode>
                <c:ptCount val="9"/>
                <c:pt idx="0">
                  <c:v>43</c:v>
                </c:pt>
                <c:pt idx="1">
                  <c:v>38</c:v>
                </c:pt>
                <c:pt idx="2">
                  <c:v>26</c:v>
                </c:pt>
                <c:pt idx="3">
                  <c:v>26</c:v>
                </c:pt>
                <c:pt idx="4">
                  <c:v>24</c:v>
                </c:pt>
                <c:pt idx="5">
                  <c:v>15</c:v>
                </c:pt>
                <c:pt idx="6">
                  <c:v>16</c:v>
                </c:pt>
                <c:pt idx="7">
                  <c:v>8</c:v>
                </c:pt>
                <c:pt idx="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3B-D74F-9D8B-92673D9D5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3198303"/>
        <c:axId val="1515999807"/>
      </c:lineChart>
      <c:dateAx>
        <c:axId val="1693198303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defRPr>
            </a:pPr>
            <a:endParaRPr lang="en-US"/>
          </a:p>
        </c:txPr>
        <c:crossAx val="1515999807"/>
        <c:crosses val="autoZero"/>
        <c:auto val="1"/>
        <c:lblOffset val="100"/>
        <c:baseTimeUnit val="days"/>
      </c:dateAx>
      <c:valAx>
        <c:axId val="1515999807"/>
        <c:scaling>
          <c:orientation val="minMax"/>
          <c:min val="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defRPr>
            </a:pPr>
            <a:endParaRPr lang="en-US"/>
          </a:p>
        </c:txPr>
        <c:crossAx val="169319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202532211882605"/>
          <c:y val="6.4370623483385334E-2"/>
          <c:w val="0.16977272727272724"/>
          <c:h val="0.40847065814886346"/>
        </c:manualLayout>
      </c:layout>
      <c:overlay val="0"/>
      <c:spPr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mazon Ember" panose="020B0603020204020204" pitchFamily="34" charset="0"/>
              <a:ea typeface="Amazon Ember" panose="020B0603020204020204" pitchFamily="34" charset="0"/>
              <a:cs typeface="Amazon Ember" panose="020B06030202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defRPr>
            </a:pPr>
            <a:r>
              <a:rPr lang="en-US" altLang="zh-CN" sz="1800" b="1"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rPr>
              <a:t>2020</a:t>
            </a:r>
            <a:r>
              <a:rPr lang="zh-CN" altLang="en-US" sz="1800" b="1">
                <a:latin typeface="Amazon Ember" panose="020B0603020204020204" pitchFamily="34" charset="0"/>
                <a:cs typeface="Amazon Ember" panose="020B0603020204020204" pitchFamily="34" charset="0"/>
              </a:rPr>
              <a:t>年新型冠状病毒感染趋势图 </a:t>
            </a:r>
            <a:r>
              <a:rPr lang="en-US" altLang="zh-CN" sz="1800" b="1">
                <a:latin typeface="Amazon Ember" panose="020B0603020204020204" pitchFamily="34" charset="0"/>
                <a:cs typeface="Amazon Ember" panose="020B0603020204020204" pitchFamily="34" charset="0"/>
              </a:rPr>
              <a:t>-</a:t>
            </a:r>
            <a:r>
              <a:rPr lang="zh-CN" altLang="en-US" sz="1800" b="1">
                <a:latin typeface="Amazon Ember" panose="020B0603020204020204" pitchFamily="34" charset="0"/>
                <a:cs typeface="Amazon Ember" panose="020B0603020204020204" pitchFamily="34" charset="0"/>
              </a:rPr>
              <a:t> 累计 </a:t>
            </a:r>
            <a:r>
              <a:rPr lang="en-US" altLang="zh-CN" sz="1800" b="1">
                <a:latin typeface="Amazon Ember" panose="020B0603020204020204" pitchFamily="34" charset="0"/>
                <a:cs typeface="Amazon Ember" panose="020B0603020204020204" pitchFamily="34" charset="0"/>
              </a:rPr>
              <a:t>-</a:t>
            </a:r>
            <a:r>
              <a:rPr lang="zh-CN" altLang="en-US" sz="1800" b="1">
                <a:latin typeface="Amazon Ember" panose="020B0603020204020204" pitchFamily="34" charset="0"/>
                <a:cs typeface="Amazon Ember" panose="020B0603020204020204" pitchFamily="34" charset="0"/>
              </a:rPr>
              <a:t> 死亡和治愈</a:t>
            </a:r>
            <a:endParaRPr lang="en-US" sz="1800" b="1">
              <a:latin typeface="Amazon Ember" panose="020B0603020204020204" pitchFamily="34" charset="0"/>
              <a:ea typeface="Amazon Ember" panose="020B0603020204020204" pitchFamily="34" charset="0"/>
              <a:cs typeface="Amazon Ember" panose="020B06030202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mazon Ember" panose="020B0603020204020204" pitchFamily="34" charset="0"/>
              <a:ea typeface="Amazon Ember" panose="020B0603020204020204" pitchFamily="34" charset="0"/>
              <a:cs typeface="Amazon Ember" panose="020B0603020204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866589119541873E-2"/>
          <c:y val="8.0122855164277099E-2"/>
          <c:w val="0.89649704724409451"/>
          <c:h val="0.84314268126907588"/>
        </c:manualLayout>
      </c:layout>
      <c:lineChart>
        <c:grouping val="standard"/>
        <c:varyColors val="0"/>
        <c:ser>
          <c:idx val="5"/>
          <c:order val="0"/>
          <c:tx>
            <c:strRef>
              <c:f>data!$H$3</c:f>
              <c:strCache>
                <c:ptCount val="1"/>
                <c:pt idx="0">
                  <c:v>死亡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data!$B$4:$B$14</c:f>
              <c:numCache>
                <c:formatCode>m/d/yy</c:formatCode>
                <c:ptCount val="11"/>
                <c:pt idx="0">
                  <c:v>43860</c:v>
                </c:pt>
                <c:pt idx="1">
                  <c:v>43859</c:v>
                </c:pt>
                <c:pt idx="2">
                  <c:v>43858</c:v>
                </c:pt>
                <c:pt idx="3">
                  <c:v>43857</c:v>
                </c:pt>
                <c:pt idx="4">
                  <c:v>43856</c:v>
                </c:pt>
                <c:pt idx="5">
                  <c:v>43855</c:v>
                </c:pt>
                <c:pt idx="6">
                  <c:v>43854</c:v>
                </c:pt>
                <c:pt idx="7">
                  <c:v>43853</c:v>
                </c:pt>
                <c:pt idx="8">
                  <c:v>43852</c:v>
                </c:pt>
                <c:pt idx="9">
                  <c:v>43851</c:v>
                </c:pt>
                <c:pt idx="10">
                  <c:v>43850</c:v>
                </c:pt>
              </c:numCache>
            </c:numRef>
          </c:cat>
          <c:val>
            <c:numRef>
              <c:f>data!$H$4:$H$14</c:f>
              <c:numCache>
                <c:formatCode>_(* #,##0_);_(* \(#,##0\);_(* "-"??_);_(@_)</c:formatCode>
                <c:ptCount val="11"/>
                <c:pt idx="0">
                  <c:v>213</c:v>
                </c:pt>
                <c:pt idx="1">
                  <c:v>170</c:v>
                </c:pt>
                <c:pt idx="2">
                  <c:v>132</c:v>
                </c:pt>
                <c:pt idx="3">
                  <c:v>106</c:v>
                </c:pt>
                <c:pt idx="4">
                  <c:v>80</c:v>
                </c:pt>
                <c:pt idx="5">
                  <c:v>56</c:v>
                </c:pt>
                <c:pt idx="6">
                  <c:v>41</c:v>
                </c:pt>
                <c:pt idx="7">
                  <c:v>25</c:v>
                </c:pt>
                <c:pt idx="8">
                  <c:v>17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E6-5B42-9B83-0FC85AA01D1A}"/>
            </c:ext>
          </c:extLst>
        </c:ser>
        <c:ser>
          <c:idx val="0"/>
          <c:order val="1"/>
          <c:tx>
            <c:strRef>
              <c:f>data!$I$3</c:f>
              <c:strCache>
                <c:ptCount val="1"/>
                <c:pt idx="0">
                  <c:v>治愈</c:v>
                </c:pt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data!$B$4:$B$14</c:f>
              <c:numCache>
                <c:formatCode>m/d/yy</c:formatCode>
                <c:ptCount val="11"/>
                <c:pt idx="0">
                  <c:v>43860</c:v>
                </c:pt>
                <c:pt idx="1">
                  <c:v>43859</c:v>
                </c:pt>
                <c:pt idx="2">
                  <c:v>43858</c:v>
                </c:pt>
                <c:pt idx="3">
                  <c:v>43857</c:v>
                </c:pt>
                <c:pt idx="4">
                  <c:v>43856</c:v>
                </c:pt>
                <c:pt idx="5">
                  <c:v>43855</c:v>
                </c:pt>
                <c:pt idx="6">
                  <c:v>43854</c:v>
                </c:pt>
                <c:pt idx="7">
                  <c:v>43853</c:v>
                </c:pt>
                <c:pt idx="8">
                  <c:v>43852</c:v>
                </c:pt>
                <c:pt idx="9">
                  <c:v>43851</c:v>
                </c:pt>
                <c:pt idx="10">
                  <c:v>43850</c:v>
                </c:pt>
              </c:numCache>
            </c:numRef>
          </c:cat>
          <c:val>
            <c:numRef>
              <c:f>data!$I$4:$I$14</c:f>
              <c:numCache>
                <c:formatCode>_(* #,##0_);_(* \(#,##0\);_(* "-"??_);_(@_)</c:formatCode>
                <c:ptCount val="11"/>
                <c:pt idx="0">
                  <c:v>171</c:v>
                </c:pt>
                <c:pt idx="1">
                  <c:v>124</c:v>
                </c:pt>
                <c:pt idx="2">
                  <c:v>103</c:v>
                </c:pt>
                <c:pt idx="3">
                  <c:v>60</c:v>
                </c:pt>
                <c:pt idx="4">
                  <c:v>51</c:v>
                </c:pt>
                <c:pt idx="5">
                  <c:v>49</c:v>
                </c:pt>
                <c:pt idx="6">
                  <c:v>38</c:v>
                </c:pt>
                <c:pt idx="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E6-5B42-9B83-0FC85AA01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3198303"/>
        <c:axId val="1515999807"/>
      </c:lineChart>
      <c:dateAx>
        <c:axId val="1693198303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defRPr>
            </a:pPr>
            <a:endParaRPr lang="en-US"/>
          </a:p>
        </c:txPr>
        <c:crossAx val="1515999807"/>
        <c:crosses val="autoZero"/>
        <c:auto val="1"/>
        <c:lblOffset val="100"/>
        <c:baseTimeUnit val="days"/>
      </c:dateAx>
      <c:valAx>
        <c:axId val="1515999807"/>
        <c:scaling>
          <c:orientation val="minMax"/>
          <c:min val="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defRPr>
            </a:pPr>
            <a:endParaRPr lang="en-US"/>
          </a:p>
        </c:txPr>
        <c:crossAx val="169319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33889584824624"/>
          <c:y val="6.8144208389045696E-2"/>
          <c:w val="0.10772727272727275"/>
          <c:h val="0.23996751349477541"/>
        </c:manualLayout>
      </c:layout>
      <c:overlay val="0"/>
      <c:spPr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mazon Ember" panose="020B0603020204020204" pitchFamily="34" charset="0"/>
              <a:ea typeface="Amazon Ember" panose="020B0603020204020204" pitchFamily="34" charset="0"/>
              <a:cs typeface="Amazon Ember" panose="020B06030202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1</xdr:row>
      <xdr:rowOff>152400</xdr:rowOff>
    </xdr:from>
    <xdr:to>
      <xdr:col>14</xdr:col>
      <xdr:colOff>25400</xdr:colOff>
      <xdr:row>40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6878FA-B394-7747-834F-F0511574C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1</xdr:row>
      <xdr:rowOff>152400</xdr:rowOff>
    </xdr:from>
    <xdr:to>
      <xdr:col>14</xdr:col>
      <xdr:colOff>25400</xdr:colOff>
      <xdr:row>39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867733-0C86-7C46-9D3C-62AC53ABDB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1</xdr:row>
      <xdr:rowOff>152400</xdr:rowOff>
    </xdr:from>
    <xdr:to>
      <xdr:col>14</xdr:col>
      <xdr:colOff>25400</xdr:colOff>
      <xdr:row>40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A8111C-7F06-E448-98B2-AD1AD79BD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0F35-E694-C04C-BDE8-6C99C33CAD4F}">
  <dimension ref="B1:AB25"/>
  <sheetViews>
    <sheetView showGridLines="0" tabSelected="1" zoomScaleNormal="100" workbookViewId="0">
      <selection activeCell="G57" sqref="G57"/>
    </sheetView>
  </sheetViews>
  <sheetFormatPr baseColWidth="10" defaultRowHeight="16" x14ac:dyDescent="0.2"/>
  <cols>
    <col min="1" max="1" width="3.1640625" customWidth="1"/>
    <col min="2" max="2" width="7.83203125" style="1" bestFit="1" customWidth="1"/>
    <col min="8" max="9" width="5.5" bestFit="1" customWidth="1"/>
    <col min="10" max="10" width="2.6640625" customWidth="1"/>
    <col min="15" max="15" width="5.1640625" bestFit="1" customWidth="1"/>
    <col min="17" max="17" width="5.1640625" bestFit="1" customWidth="1"/>
    <col min="18" max="18" width="5.1640625" customWidth="1"/>
    <col min="19" max="19" width="7.1640625" bestFit="1" customWidth="1"/>
    <col min="20" max="20" width="2.1640625" customWidth="1"/>
  </cols>
  <sheetData>
    <row r="1" spans="2:28" s="2" customFormat="1" x14ac:dyDescent="0.2">
      <c r="B1" s="13" t="s">
        <v>9</v>
      </c>
      <c r="K1" s="2" t="s">
        <v>10</v>
      </c>
      <c r="U1" s="2" t="s">
        <v>11</v>
      </c>
    </row>
    <row r="3" spans="2:28" x14ac:dyDescent="0.2">
      <c r="B3" s="7" t="s">
        <v>6</v>
      </c>
      <c r="C3" s="8" t="s">
        <v>4</v>
      </c>
      <c r="D3" s="8" t="s">
        <v>5</v>
      </c>
      <c r="E3" s="8" t="s">
        <v>3</v>
      </c>
      <c r="F3" s="8" t="s">
        <v>0</v>
      </c>
      <c r="G3" s="8" t="s">
        <v>2</v>
      </c>
      <c r="H3" s="8" t="s">
        <v>1</v>
      </c>
      <c r="I3" s="8" t="s">
        <v>8</v>
      </c>
      <c r="K3" s="9" t="s">
        <v>6</v>
      </c>
      <c r="L3" s="10" t="s">
        <v>4</v>
      </c>
      <c r="M3" s="10" t="s">
        <v>5</v>
      </c>
      <c r="N3" s="10" t="s">
        <v>3</v>
      </c>
      <c r="O3" s="10" t="s">
        <v>0</v>
      </c>
      <c r="P3" s="10" t="s">
        <v>2</v>
      </c>
      <c r="Q3" s="10" t="s">
        <v>1</v>
      </c>
      <c r="R3" s="10" t="s">
        <v>8</v>
      </c>
      <c r="S3" s="10" t="s">
        <v>7</v>
      </c>
      <c r="U3" s="11" t="s">
        <v>6</v>
      </c>
      <c r="V3" s="12" t="s">
        <v>4</v>
      </c>
      <c r="W3" s="12" t="s">
        <v>5</v>
      </c>
      <c r="X3" s="12" t="s">
        <v>3</v>
      </c>
      <c r="Y3" s="12" t="s">
        <v>0</v>
      </c>
      <c r="Z3" s="12" t="s">
        <v>2</v>
      </c>
      <c r="AA3" s="12" t="s">
        <v>1</v>
      </c>
      <c r="AB3" s="12" t="s">
        <v>8</v>
      </c>
    </row>
    <row r="4" spans="2:28" x14ac:dyDescent="0.2">
      <c r="B4" s="1">
        <v>43860</v>
      </c>
      <c r="C4" s="3">
        <v>113579</v>
      </c>
      <c r="D4" s="3">
        <v>102427</v>
      </c>
      <c r="E4" s="3">
        <v>15238</v>
      </c>
      <c r="F4" s="3">
        <v>9692</v>
      </c>
      <c r="G4" s="3">
        <v>1527</v>
      </c>
      <c r="H4" s="3">
        <v>213</v>
      </c>
      <c r="I4" s="3">
        <v>171</v>
      </c>
      <c r="K4" s="1">
        <f>B4</f>
        <v>43860</v>
      </c>
      <c r="L4" s="4">
        <f>IF(ISERROR(C4/C5-1)=TRUE, "", C4/C5-1)</f>
        <v>0.28058584104720774</v>
      </c>
      <c r="M4" s="4">
        <f t="shared" ref="M4" si="0">IF(ISERROR(D4/D5-1)=TRUE, "", D4/D5-1)</f>
        <v>0.24991762968748099</v>
      </c>
      <c r="N4" s="4">
        <f t="shared" ref="N4" si="1">IF(ISERROR(E4/E5-1)=TRUE, "", E4/E5-1)</f>
        <v>0.25240404372482939</v>
      </c>
      <c r="O4" s="4">
        <f t="shared" ref="O4" si="2">IF(ISERROR(F4/F5-1)=TRUE, "", F4/F5-1)</f>
        <v>0.25690571910258075</v>
      </c>
      <c r="P4" s="4">
        <f t="shared" ref="P4" si="3">IF(ISERROR(G4/G5-1)=TRUE, "", G4/G5-1)</f>
        <v>0.11459854014598547</v>
      </c>
      <c r="Q4" s="4">
        <f t="shared" ref="Q4:R4" si="4">IF(ISERROR(H4/H5-1)=TRUE, "", H4/H5-1)</f>
        <v>0.25294117647058822</v>
      </c>
      <c r="R4" s="4">
        <f t="shared" si="4"/>
        <v>0.37903225806451624</v>
      </c>
      <c r="S4" s="5">
        <f>H4/F4</f>
        <v>2.1976888155179529E-2</v>
      </c>
      <c r="U4" s="1">
        <f>K4</f>
        <v>43860</v>
      </c>
      <c r="V4" s="14">
        <f>C4-C5</f>
        <v>24886</v>
      </c>
      <c r="W4" s="14">
        <f t="shared" ref="W4:AB4" si="5">D4-D5</f>
        <v>20480</v>
      </c>
      <c r="X4" s="14">
        <f t="shared" si="5"/>
        <v>3071</v>
      </c>
      <c r="Y4" s="14">
        <f t="shared" si="5"/>
        <v>1981</v>
      </c>
      <c r="Z4" s="14">
        <f t="shared" si="5"/>
        <v>157</v>
      </c>
      <c r="AA4" s="14">
        <f t="shared" si="5"/>
        <v>43</v>
      </c>
      <c r="AB4" s="14">
        <f t="shared" si="5"/>
        <v>47</v>
      </c>
    </row>
    <row r="5" spans="2:28" x14ac:dyDescent="0.2">
      <c r="B5" s="1">
        <v>43859</v>
      </c>
      <c r="C5" s="3">
        <v>88693</v>
      </c>
      <c r="D5" s="3">
        <v>81947</v>
      </c>
      <c r="E5" s="3">
        <v>12167</v>
      </c>
      <c r="F5" s="3">
        <v>7711</v>
      </c>
      <c r="G5" s="3">
        <v>1370</v>
      </c>
      <c r="H5" s="3">
        <v>170</v>
      </c>
      <c r="I5" s="3">
        <v>124</v>
      </c>
      <c r="K5" s="1">
        <f>B5</f>
        <v>43859</v>
      </c>
      <c r="L5" s="4">
        <f>IF(ISERROR(C5/C6-1)=TRUE, "", C5/C6-1)</f>
        <v>0.35332712818713086</v>
      </c>
      <c r="M5" s="4">
        <f t="shared" ref="M5" si="6">IF(ISERROR(D5/D6-1)=TRUE, "", D5/D6-1)</f>
        <v>0.36601100183363888</v>
      </c>
      <c r="N5" s="4">
        <f t="shared" ref="N5" si="7">IF(ISERROR(E5/E6-1)=TRUE, "", E5/E6-1)</f>
        <v>0.31691741530468676</v>
      </c>
      <c r="O5" s="4">
        <f t="shared" ref="O5" si="8">IF(ISERROR(F5/F6-1)=TRUE, "", F5/F6-1)</f>
        <v>0.2907599598259123</v>
      </c>
      <c r="P5" s="4">
        <f t="shared" ref="P5" si="9">IF(ISERROR(G5/G6-1)=TRUE, "", G5/G6-1)</f>
        <v>0.10573042776432606</v>
      </c>
      <c r="Q5" s="4">
        <f t="shared" ref="Q5:R5" si="10">IF(ISERROR(H5/H6-1)=TRUE, "", H5/H6-1)</f>
        <v>0.28787878787878785</v>
      </c>
      <c r="R5" s="4">
        <f t="shared" si="10"/>
        <v>0.20388349514563098</v>
      </c>
      <c r="S5" s="5">
        <f>H5/F5</f>
        <v>2.2046427181947867E-2</v>
      </c>
      <c r="U5" s="1">
        <f t="shared" ref="U5:U14" si="11">K5</f>
        <v>43859</v>
      </c>
      <c r="V5" s="14">
        <f t="shared" ref="V5:V12" si="12">C5-C6</f>
        <v>23156</v>
      </c>
      <c r="W5" s="14">
        <f t="shared" ref="W5:W12" si="13">D5-D6</f>
        <v>21957</v>
      </c>
      <c r="X5" s="14">
        <f t="shared" ref="X5:X12" si="14">E5-E6</f>
        <v>2928</v>
      </c>
      <c r="Y5" s="14">
        <f t="shared" ref="Y5:Y12" si="15">F5-F6</f>
        <v>1737</v>
      </c>
      <c r="Z5" s="14">
        <f t="shared" ref="Z5:Z12" si="16">G5-G6</f>
        <v>131</v>
      </c>
      <c r="AA5" s="14">
        <f t="shared" ref="AA5:AA12" si="17">H5-H6</f>
        <v>38</v>
      </c>
      <c r="AB5" s="14">
        <f t="shared" ref="AB5:AB12" si="18">I5-I6</f>
        <v>21</v>
      </c>
    </row>
    <row r="6" spans="2:28" x14ac:dyDescent="0.2">
      <c r="B6" s="1">
        <v>43858</v>
      </c>
      <c r="C6" s="3">
        <v>65537</v>
      </c>
      <c r="D6" s="3">
        <v>59990</v>
      </c>
      <c r="E6" s="3">
        <v>9239</v>
      </c>
      <c r="F6" s="3">
        <v>5974</v>
      </c>
      <c r="G6" s="3">
        <v>1239</v>
      </c>
      <c r="H6" s="3">
        <v>132</v>
      </c>
      <c r="I6" s="3">
        <v>103</v>
      </c>
      <c r="K6" s="1">
        <f>B6</f>
        <v>43858</v>
      </c>
      <c r="L6" s="4">
        <f>IF(ISERROR(C6/C7-1)=TRUE, "", C6/C7-1)</f>
        <v>0.37012104613969443</v>
      </c>
      <c r="M6" s="4">
        <f t="shared" ref="M6" si="19">IF(ISERROR(D6/D7-1)=TRUE, "", D6/D7-1)</f>
        <v>0.35933109761624227</v>
      </c>
      <c r="N6" s="4">
        <f t="shared" ref="N6" si="20">IF(ISERROR(E6/E7-1)=TRUE, "", E6/E7-1)</f>
        <v>0.32496773268320656</v>
      </c>
      <c r="O6" s="4">
        <f t="shared" ref="O6" si="21">IF(ISERROR(F6/F7-1)=TRUE, "", F6/F7-1)</f>
        <v>0.32314507198228126</v>
      </c>
      <c r="P6" s="4">
        <f t="shared" ref="P6" si="22">IF(ISERROR(G6/G7-1)=TRUE, "", G6/G7-1)</f>
        <v>0.26946721311475419</v>
      </c>
      <c r="Q6" s="4">
        <f t="shared" ref="Q6:R6" si="23">IF(ISERROR(H6/H7-1)=TRUE, "", H6/H7-1)</f>
        <v>0.24528301886792447</v>
      </c>
      <c r="R6" s="4">
        <f t="shared" si="23"/>
        <v>0.71666666666666656</v>
      </c>
      <c r="S6" s="5">
        <f>H6/F6</f>
        <v>2.2095748242383664E-2</v>
      </c>
      <c r="U6" s="1">
        <f t="shared" si="11"/>
        <v>43858</v>
      </c>
      <c r="V6" s="14">
        <f t="shared" si="12"/>
        <v>17704</v>
      </c>
      <c r="W6" s="14">
        <f t="shared" si="13"/>
        <v>15858</v>
      </c>
      <c r="X6" s="14">
        <f t="shared" si="14"/>
        <v>2266</v>
      </c>
      <c r="Y6" s="14">
        <f t="shared" si="15"/>
        <v>1459</v>
      </c>
      <c r="Z6" s="14">
        <f t="shared" si="16"/>
        <v>263</v>
      </c>
      <c r="AA6" s="14">
        <f t="shared" si="17"/>
        <v>26</v>
      </c>
      <c r="AB6" s="14">
        <f t="shared" si="18"/>
        <v>43</v>
      </c>
    </row>
    <row r="7" spans="2:28" x14ac:dyDescent="0.2">
      <c r="B7" s="1">
        <v>43857</v>
      </c>
      <c r="C7" s="3">
        <v>47833</v>
      </c>
      <c r="D7" s="3">
        <v>44132</v>
      </c>
      <c r="E7" s="3">
        <v>6973</v>
      </c>
      <c r="F7" s="3">
        <v>4515</v>
      </c>
      <c r="G7" s="3">
        <v>976</v>
      </c>
      <c r="H7" s="3">
        <v>106</v>
      </c>
      <c r="I7" s="3">
        <v>60</v>
      </c>
      <c r="K7" s="1">
        <f>B7</f>
        <v>43857</v>
      </c>
      <c r="L7" s="4">
        <f>IF(ISERROR(C7/C8-1)=TRUE, "", C7/C8-1)</f>
        <v>0.45836763315954765</v>
      </c>
      <c r="M7" s="4">
        <f t="shared" ref="M7" si="24">IF(ISERROR(D7/D8-1)=TRUE, "", D7/D8-1)</f>
        <v>0.44918398844120455</v>
      </c>
      <c r="N7" s="4">
        <f t="shared" ref="N7" si="25">IF(ISERROR(E7/E8-1)=TRUE, "", E7/E8-1)</f>
        <v>0.20348636520538488</v>
      </c>
      <c r="O7" s="4">
        <f t="shared" ref="O7" si="26">IF(ISERROR(F7/F8-1)=TRUE, "", F7/F8-1)</f>
        <v>0.64540816326530615</v>
      </c>
      <c r="P7" s="4">
        <f t="shared" ref="P7" si="27">IF(ISERROR(G7/G8-1)=TRUE, "", G7/G8-1)</f>
        <v>1.1171366594360088</v>
      </c>
      <c r="Q7" s="4">
        <f t="shared" ref="Q7:R7" si="28">IF(ISERROR(H7/H8-1)=TRUE, "", H7/H8-1)</f>
        <v>0.32499999999999996</v>
      </c>
      <c r="R7" s="4">
        <f t="shared" si="28"/>
        <v>0.17647058823529416</v>
      </c>
      <c r="S7" s="5">
        <f t="shared" ref="S7:S12" si="29">H7/F7</f>
        <v>2.3477297895902548E-2</v>
      </c>
      <c r="U7" s="1">
        <f t="shared" si="11"/>
        <v>43857</v>
      </c>
      <c r="V7" s="14">
        <f t="shared" si="12"/>
        <v>15034</v>
      </c>
      <c r="W7" s="14">
        <f t="shared" si="13"/>
        <v>13679</v>
      </c>
      <c r="X7" s="14">
        <f t="shared" si="14"/>
        <v>1179</v>
      </c>
      <c r="Y7" s="14">
        <f t="shared" si="15"/>
        <v>1771</v>
      </c>
      <c r="Z7" s="14">
        <f t="shared" si="16"/>
        <v>515</v>
      </c>
      <c r="AA7" s="14">
        <f t="shared" si="17"/>
        <v>26</v>
      </c>
      <c r="AB7" s="14">
        <f t="shared" si="18"/>
        <v>9</v>
      </c>
    </row>
    <row r="8" spans="2:28" x14ac:dyDescent="0.2">
      <c r="B8" s="1">
        <v>43856</v>
      </c>
      <c r="C8" s="3">
        <v>32799</v>
      </c>
      <c r="D8" s="3">
        <v>30453</v>
      </c>
      <c r="E8" s="3">
        <v>5794</v>
      </c>
      <c r="F8" s="3">
        <v>2744</v>
      </c>
      <c r="G8" s="3">
        <v>461</v>
      </c>
      <c r="H8" s="3">
        <v>80</v>
      </c>
      <c r="I8" s="3">
        <v>51</v>
      </c>
      <c r="K8" s="1">
        <f>B8</f>
        <v>43856</v>
      </c>
      <c r="L8" s="4">
        <f>IF(ISERROR(C8/C9-1)=TRUE, "", C8/C9-1)</f>
        <v>0.39981221458751226</v>
      </c>
      <c r="M8" s="4">
        <f t="shared" ref="M8" si="30">IF(ISERROR(D8/D9-1)=TRUE, "", D8/D9-1)</f>
        <v>0.41273891259974027</v>
      </c>
      <c r="N8" s="4">
        <f t="shared" ref="N8" si="31">IF(ISERROR(E8/E9-1)=TRUE, "", E8/E9-1)</f>
        <v>1.1587183308494784</v>
      </c>
      <c r="O8" s="4">
        <f t="shared" ref="O8" si="32">IF(ISERROR(F8/F9-1)=TRUE, "", F8/F9-1)</f>
        <v>0.38936708860759484</v>
      </c>
      <c r="P8" s="4">
        <f t="shared" ref="P8" si="33">IF(ISERROR(G8/G9-1)=TRUE, "", G8/G9-1)</f>
        <v>0.42283950617283961</v>
      </c>
      <c r="Q8" s="4">
        <f t="shared" ref="Q8:R8" si="34">IF(ISERROR(H8/H9-1)=TRUE, "", H8/H9-1)</f>
        <v>0.4285714285714286</v>
      </c>
      <c r="R8" s="4">
        <f t="shared" si="34"/>
        <v>4.081632653061229E-2</v>
      </c>
      <c r="S8" s="5">
        <f t="shared" si="29"/>
        <v>2.9154518950437316E-2</v>
      </c>
      <c r="U8" s="1">
        <f t="shared" si="11"/>
        <v>43856</v>
      </c>
      <c r="V8" s="14">
        <f t="shared" si="12"/>
        <v>9368</v>
      </c>
      <c r="W8" s="14">
        <f t="shared" si="13"/>
        <v>8897</v>
      </c>
      <c r="X8" s="14">
        <f t="shared" si="14"/>
        <v>3110</v>
      </c>
      <c r="Y8" s="14">
        <f t="shared" si="15"/>
        <v>769</v>
      </c>
      <c r="Z8" s="14">
        <f t="shared" si="16"/>
        <v>137</v>
      </c>
      <c r="AA8" s="14">
        <f t="shared" si="17"/>
        <v>24</v>
      </c>
      <c r="AB8" s="14">
        <f t="shared" si="18"/>
        <v>2</v>
      </c>
    </row>
    <row r="9" spans="2:28" x14ac:dyDescent="0.2">
      <c r="B9" s="1">
        <v>43855</v>
      </c>
      <c r="C9" s="3">
        <v>23431</v>
      </c>
      <c r="D9" s="3">
        <v>21556</v>
      </c>
      <c r="E9" s="3">
        <v>2684</v>
      </c>
      <c r="F9" s="3">
        <v>1975</v>
      </c>
      <c r="G9" s="3">
        <v>324</v>
      </c>
      <c r="H9" s="3">
        <v>56</v>
      </c>
      <c r="I9" s="3">
        <v>49</v>
      </c>
      <c r="K9" s="1">
        <v>43855</v>
      </c>
      <c r="L9" s="4">
        <f>IF(ISERROR(C9/C10-1)=TRUE, "", C9/C10-1)</f>
        <v>0.54181746397315256</v>
      </c>
      <c r="M9" s="4">
        <f t="shared" ref="M9:R14" si="35">IF(ISERROR(D9/D10-1)=TRUE, "", D9/D10-1)</f>
        <v>0.54335218729863244</v>
      </c>
      <c r="N9" s="4">
        <f t="shared" si="35"/>
        <v>0.36590330788804071</v>
      </c>
      <c r="O9" s="4">
        <f t="shared" si="35"/>
        <v>0.53457653457653453</v>
      </c>
      <c r="P9" s="4">
        <f t="shared" si="35"/>
        <v>0.36708860759493667</v>
      </c>
      <c r="Q9" s="4">
        <f t="shared" si="35"/>
        <v>0.36585365853658547</v>
      </c>
      <c r="R9" s="4">
        <f t="shared" si="35"/>
        <v>0.28947368421052633</v>
      </c>
      <c r="S9" s="5">
        <f t="shared" si="29"/>
        <v>2.8354430379746835E-2</v>
      </c>
      <c r="U9" s="1">
        <f t="shared" si="11"/>
        <v>43855</v>
      </c>
      <c r="V9" s="14">
        <f t="shared" si="12"/>
        <v>8234</v>
      </c>
      <c r="W9" s="14">
        <f t="shared" si="13"/>
        <v>7589</v>
      </c>
      <c r="X9" s="14">
        <f t="shared" si="14"/>
        <v>719</v>
      </c>
      <c r="Y9" s="14">
        <f t="shared" si="15"/>
        <v>688</v>
      </c>
      <c r="Z9" s="14">
        <f t="shared" si="16"/>
        <v>87</v>
      </c>
      <c r="AA9" s="14">
        <f t="shared" si="17"/>
        <v>15</v>
      </c>
      <c r="AB9" s="14">
        <f t="shared" si="18"/>
        <v>11</v>
      </c>
    </row>
    <row r="10" spans="2:28" x14ac:dyDescent="0.2">
      <c r="B10" s="1">
        <v>43854</v>
      </c>
      <c r="C10" s="3">
        <v>15197</v>
      </c>
      <c r="D10" s="3">
        <v>13967</v>
      </c>
      <c r="E10" s="3">
        <v>1965</v>
      </c>
      <c r="F10" s="3">
        <v>1287</v>
      </c>
      <c r="G10" s="3">
        <v>237</v>
      </c>
      <c r="H10" s="3">
        <v>41</v>
      </c>
      <c r="I10" s="3">
        <v>38</v>
      </c>
      <c r="K10" s="1">
        <v>43854</v>
      </c>
      <c r="L10" s="4">
        <f t="shared" ref="L10:L14" si="36">IF(ISERROR(C10/C11-1)=TRUE, "", C10/C11-1)</f>
        <v>0.59850636373198696</v>
      </c>
      <c r="M10" s="4">
        <f t="shared" si="35"/>
        <v>0.65878859857482186</v>
      </c>
      <c r="N10" s="4">
        <f t="shared" si="35"/>
        <v>0.83302238805970141</v>
      </c>
      <c r="O10" s="4">
        <f t="shared" si="35"/>
        <v>0.55060240963855422</v>
      </c>
      <c r="P10" s="4">
        <f t="shared" si="35"/>
        <v>0.33898305084745761</v>
      </c>
      <c r="Q10" s="4">
        <f t="shared" si="35"/>
        <v>0.6399999999999999</v>
      </c>
      <c r="R10" s="4">
        <f t="shared" si="35"/>
        <v>0.11764705882352944</v>
      </c>
      <c r="S10" s="5">
        <f t="shared" si="29"/>
        <v>3.1857031857031856E-2</v>
      </c>
      <c r="U10" s="1">
        <f t="shared" si="11"/>
        <v>43854</v>
      </c>
      <c r="V10" s="14">
        <f t="shared" si="12"/>
        <v>5690</v>
      </c>
      <c r="W10" s="14">
        <f t="shared" si="13"/>
        <v>5547</v>
      </c>
      <c r="X10" s="14">
        <f t="shared" si="14"/>
        <v>893</v>
      </c>
      <c r="Y10" s="14">
        <f t="shared" si="15"/>
        <v>457</v>
      </c>
      <c r="Z10" s="14">
        <f t="shared" si="16"/>
        <v>60</v>
      </c>
      <c r="AA10" s="14">
        <f t="shared" si="17"/>
        <v>16</v>
      </c>
      <c r="AB10" s="14">
        <f t="shared" si="18"/>
        <v>4</v>
      </c>
    </row>
    <row r="11" spans="2:28" x14ac:dyDescent="0.2">
      <c r="B11" s="1">
        <v>43853</v>
      </c>
      <c r="C11" s="3">
        <v>9507</v>
      </c>
      <c r="D11" s="3">
        <v>8420</v>
      </c>
      <c r="E11" s="3">
        <v>1072</v>
      </c>
      <c r="F11" s="3">
        <v>830</v>
      </c>
      <c r="G11" s="3">
        <v>177</v>
      </c>
      <c r="H11" s="3">
        <v>25</v>
      </c>
      <c r="I11" s="3">
        <v>34</v>
      </c>
      <c r="K11" s="1">
        <v>43853</v>
      </c>
      <c r="L11" s="4">
        <f t="shared" si="36"/>
        <v>0.61217568255044941</v>
      </c>
      <c r="M11" s="4">
        <f t="shared" si="35"/>
        <v>0.70860389610389607</v>
      </c>
      <c r="N11" s="4">
        <f t="shared" si="35"/>
        <v>1.727735368956743</v>
      </c>
      <c r="O11" s="4">
        <f t="shared" si="35"/>
        <v>0.45359019264448341</v>
      </c>
      <c r="P11" s="4">
        <f t="shared" si="35"/>
        <v>0.86315789473684212</v>
      </c>
      <c r="Q11" s="4">
        <f t="shared" si="35"/>
        <v>0.47058823529411775</v>
      </c>
      <c r="R11" s="4" t="str">
        <f t="shared" si="35"/>
        <v/>
      </c>
      <c r="S11" s="5">
        <f t="shared" si="29"/>
        <v>3.0120481927710843E-2</v>
      </c>
      <c r="U11" s="1">
        <f t="shared" si="11"/>
        <v>43853</v>
      </c>
      <c r="V11" s="14">
        <f t="shared" si="12"/>
        <v>3610</v>
      </c>
      <c r="W11" s="14">
        <f t="shared" si="13"/>
        <v>3492</v>
      </c>
      <c r="X11" s="14">
        <f t="shared" si="14"/>
        <v>679</v>
      </c>
      <c r="Y11" s="14">
        <f t="shared" si="15"/>
        <v>259</v>
      </c>
      <c r="Z11" s="14">
        <f t="shared" si="16"/>
        <v>82</v>
      </c>
      <c r="AA11" s="14">
        <f t="shared" si="17"/>
        <v>8</v>
      </c>
      <c r="AB11" s="14">
        <f t="shared" si="18"/>
        <v>34</v>
      </c>
    </row>
    <row r="12" spans="2:28" x14ac:dyDescent="0.2">
      <c r="B12" s="1">
        <v>43852</v>
      </c>
      <c r="C12" s="3">
        <v>5897</v>
      </c>
      <c r="D12" s="3">
        <v>4928</v>
      </c>
      <c r="E12" s="3">
        <v>393</v>
      </c>
      <c r="F12" s="3">
        <v>571</v>
      </c>
      <c r="G12" s="3">
        <v>95</v>
      </c>
      <c r="H12" s="3">
        <v>17</v>
      </c>
      <c r="I12" s="3"/>
      <c r="K12" s="1">
        <v>43852</v>
      </c>
      <c r="L12" s="4">
        <f t="shared" si="36"/>
        <v>1.6841147018661813</v>
      </c>
      <c r="M12" s="4">
        <f t="shared" si="35"/>
        <v>2.5351506456241033</v>
      </c>
      <c r="N12" s="4" t="str">
        <f t="shared" si="35"/>
        <v/>
      </c>
      <c r="O12" s="4">
        <f t="shared" si="35"/>
        <v>0.29772727272727262</v>
      </c>
      <c r="P12" s="4">
        <f t="shared" si="35"/>
        <v>-6.8627450980392135E-2</v>
      </c>
      <c r="Q12" s="4">
        <f t="shared" si="35"/>
        <v>0.88888888888888884</v>
      </c>
      <c r="R12" s="4"/>
      <c r="S12" s="5">
        <f t="shared" si="29"/>
        <v>2.9772329246935202E-2</v>
      </c>
      <c r="U12" s="1">
        <f t="shared" si="11"/>
        <v>43852</v>
      </c>
      <c r="V12" s="14">
        <f t="shared" si="12"/>
        <v>3700</v>
      </c>
      <c r="W12" s="14">
        <f t="shared" si="13"/>
        <v>3534</v>
      </c>
      <c r="X12" s="14">
        <f t="shared" si="14"/>
        <v>393</v>
      </c>
      <c r="Y12" s="14">
        <f t="shared" si="15"/>
        <v>131</v>
      </c>
      <c r="Z12" s="14">
        <f t="shared" si="16"/>
        <v>-7</v>
      </c>
      <c r="AA12" s="14">
        <f t="shared" si="17"/>
        <v>8</v>
      </c>
      <c r="AB12" s="14">
        <f t="shared" si="18"/>
        <v>0</v>
      </c>
    </row>
    <row r="13" spans="2:28" x14ac:dyDescent="0.2">
      <c r="B13" s="1">
        <v>43851</v>
      </c>
      <c r="C13" s="3">
        <v>2197</v>
      </c>
      <c r="D13" s="3">
        <v>1394</v>
      </c>
      <c r="E13" s="3"/>
      <c r="F13" s="3">
        <v>440</v>
      </c>
      <c r="G13" s="3">
        <v>102</v>
      </c>
      <c r="H13" s="3">
        <v>9</v>
      </c>
      <c r="I13" s="3"/>
      <c r="K13" s="1">
        <v>43851</v>
      </c>
      <c r="L13" s="4">
        <f t="shared" si="36"/>
        <v>0.26336975273145491</v>
      </c>
      <c r="M13" s="4">
        <f t="shared" si="35"/>
        <v>0.51193058568329719</v>
      </c>
      <c r="N13" s="4">
        <f t="shared" si="35"/>
        <v>-1</v>
      </c>
      <c r="O13" s="4">
        <f t="shared" si="35"/>
        <v>0.51202749140893467</v>
      </c>
      <c r="P13" s="4" t="str">
        <f t="shared" si="35"/>
        <v/>
      </c>
      <c r="Q13" s="4" t="str">
        <f t="shared" si="35"/>
        <v/>
      </c>
      <c r="R13" s="4"/>
      <c r="U13" s="1">
        <f t="shared" si="11"/>
        <v>43851</v>
      </c>
      <c r="V13" s="4" t="str">
        <f t="shared" ref="V13:V14" si="37">IF(ISERROR(M13/M14-1)=TRUE, "", M13/M14-1)</f>
        <v/>
      </c>
      <c r="W13" s="4" t="str">
        <f t="shared" ref="W13:W14" si="38">IF(ISERROR(N13/N14-1)=TRUE, "", N13/N14-1)</f>
        <v/>
      </c>
      <c r="X13" s="4" t="str">
        <f t="shared" ref="X13:X14" si="39">IF(ISERROR(O13/O14-1)=TRUE, "", O13/O14-1)</f>
        <v/>
      </c>
      <c r="Y13" s="4" t="str">
        <f t="shared" ref="Y13:Y14" si="40">IF(ISERROR(P13/P14-1)=TRUE, "", P13/P14-1)</f>
        <v/>
      </c>
      <c r="Z13" s="4" t="str">
        <f t="shared" ref="Z13:Z14" si="41">IF(ISERROR(Q13/Q14-1)=TRUE, "", Q13/Q14-1)</f>
        <v/>
      </c>
      <c r="AA13" s="4" t="str">
        <f t="shared" ref="AA13:AA14" si="42">IF(ISERROR(R13/R14-1)=TRUE, "", R13/R14-1)</f>
        <v/>
      </c>
      <c r="AB13" s="4"/>
    </row>
    <row r="14" spans="2:28" x14ac:dyDescent="0.2">
      <c r="B14" s="1">
        <v>43850</v>
      </c>
      <c r="C14" s="3">
        <v>1739</v>
      </c>
      <c r="D14" s="3">
        <v>922</v>
      </c>
      <c r="E14" s="3">
        <v>54</v>
      </c>
      <c r="F14" s="3">
        <v>291</v>
      </c>
      <c r="G14" s="3"/>
      <c r="H14" s="3"/>
      <c r="I14" s="3"/>
      <c r="K14" s="1">
        <v>43850</v>
      </c>
      <c r="L14" s="4" t="str">
        <f t="shared" si="36"/>
        <v/>
      </c>
      <c r="M14" s="4" t="str">
        <f t="shared" si="35"/>
        <v/>
      </c>
      <c r="N14" s="4" t="str">
        <f t="shared" si="35"/>
        <v/>
      </c>
      <c r="O14" s="4" t="str">
        <f t="shared" si="35"/>
        <v/>
      </c>
      <c r="P14" s="4" t="str">
        <f t="shared" si="35"/>
        <v/>
      </c>
      <c r="Q14" s="4" t="str">
        <f t="shared" si="35"/>
        <v/>
      </c>
      <c r="R14" s="4"/>
      <c r="U14" s="1">
        <f t="shared" si="11"/>
        <v>43850</v>
      </c>
      <c r="V14" s="4" t="str">
        <f t="shared" si="37"/>
        <v/>
      </c>
      <c r="W14" s="4" t="str">
        <f t="shared" si="38"/>
        <v/>
      </c>
      <c r="X14" s="4" t="str">
        <f t="shared" si="39"/>
        <v/>
      </c>
      <c r="Y14" s="4" t="str">
        <f t="shared" si="40"/>
        <v/>
      </c>
      <c r="Z14" s="4" t="str">
        <f t="shared" si="41"/>
        <v/>
      </c>
      <c r="AA14" s="4" t="str">
        <f t="shared" si="42"/>
        <v/>
      </c>
      <c r="AB14" s="4"/>
    </row>
    <row r="16" spans="2:28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6A94-8283-8644-87CD-E552D46DB91C}">
  <dimension ref="A1"/>
  <sheetViews>
    <sheetView showGridLines="0" workbookViewId="0">
      <selection activeCell="I46" sqref="I4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8AA0-2B3E-A04D-B5CB-2E1022114C46}">
  <dimension ref="A1"/>
  <sheetViews>
    <sheetView showGridLines="0" workbookViewId="0">
      <selection activeCell="D46" sqref="D4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E37A-1131-9E4A-AD70-5B0BD03BB53B}">
  <dimension ref="A1"/>
  <sheetViews>
    <sheetView showGridLines="0" workbookViewId="0">
      <selection activeCell="H47" sqref="H4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chart-LTD</vt:lpstr>
      <vt:lpstr>chart-Net New Daily</vt:lpstr>
      <vt:lpstr>chart-LTD-Death-Cured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Yang</dc:creator>
  <cp:lastModifiedBy>Herbert Yang</cp:lastModifiedBy>
  <dcterms:created xsi:type="dcterms:W3CDTF">2020-01-26T05:51:47Z</dcterms:created>
  <dcterms:modified xsi:type="dcterms:W3CDTF">2020-01-31T01:47:30Z</dcterms:modified>
</cp:coreProperties>
</file>