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byang/osmanthian/pandemic2020/"/>
    </mc:Choice>
  </mc:AlternateContent>
  <xr:revisionPtr revIDLastSave="0" documentId="13_ncr:1_{FF7E53E6-1A11-FF46-9E01-CD718FC3928E}" xr6:coauthVersionLast="36" xr6:coauthVersionMax="36" xr10:uidLastSave="{00000000-0000-0000-0000-000000000000}"/>
  <bookViews>
    <workbookView xWindow="25940" yWindow="1280" windowWidth="34180" windowHeight="25640" xr2:uid="{68119727-28DD-F549-8437-B8BB12DD9A44}"/>
  </bookViews>
  <sheets>
    <sheet name="data" sheetId="1" r:id="rId1"/>
    <sheet name="cha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3" i="1"/>
  <c r="Q3" i="1"/>
  <c r="P3" i="1"/>
  <c r="O3" i="1"/>
  <c r="N3" i="1"/>
  <c r="M3" i="1"/>
  <c r="L3" i="1"/>
  <c r="K3" i="1"/>
  <c r="Q4" i="1" l="1"/>
  <c r="P4" i="1"/>
  <c r="O4" i="1"/>
  <c r="N4" i="1"/>
  <c r="M4" i="1"/>
  <c r="L4" i="1"/>
  <c r="K4" i="1"/>
  <c r="Q5" i="1" l="1"/>
  <c r="P5" i="1"/>
  <c r="O5" i="1"/>
  <c r="N5" i="1"/>
  <c r="M5" i="1"/>
  <c r="L5" i="1"/>
  <c r="K5" i="1"/>
  <c r="M6" i="1" l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L7" i="1"/>
  <c r="L8" i="1"/>
  <c r="L9" i="1"/>
  <c r="L10" i="1"/>
  <c r="L11" i="1"/>
  <c r="L6" i="1"/>
</calcChain>
</file>

<file path=xl/sharedStrings.xml><?xml version="1.0" encoding="utf-8"?>
<sst xmlns="http://schemas.openxmlformats.org/spreadsheetml/2006/main" count="16" uniqueCount="9">
  <si>
    <t>确诊</t>
  </si>
  <si>
    <t>死亡</t>
  </si>
  <si>
    <t>重症病例</t>
  </si>
  <si>
    <t>疑似病例</t>
  </si>
  <si>
    <t>密切接触</t>
  </si>
  <si>
    <t>接受医学观察</t>
  </si>
  <si>
    <t>Date</t>
  </si>
  <si>
    <t>死亡率</t>
  </si>
  <si>
    <t>治愈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</si>
</sst>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r>
              <a:rPr lang="en-US" altLang="zh-CN" sz="1800" b="1"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rPr>
              <a:t>2020</a:t>
            </a:r>
            <a:r>
              <a:rPr lang="zh-CN" altLang="en-US" sz="1800" b="1">
                <a:latin typeface="Amazon Ember" panose="020B0603020204020204" pitchFamily="34" charset="0"/>
                <a:cs typeface="Amazon Ember" panose="020B0603020204020204" pitchFamily="34" charset="0"/>
              </a:rPr>
              <a:t>年新型冠状病毒感染趋势图</a:t>
            </a:r>
            <a:endParaRPr lang="en-US" sz="1800" b="1"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050183833836636E-2"/>
          <c:y val="4.8068940654010343E-2"/>
          <c:w val="0.92375958218854382"/>
          <c:h val="0.8538160708579482"/>
        </c:manualLayout>
      </c:layout>
      <c:lineChart>
        <c:grouping val="standard"/>
        <c:varyColors val="0"/>
        <c:ser>
          <c:idx val="2"/>
          <c:order val="0"/>
          <c:tx>
            <c:strRef>
              <c:f>data!$E$2</c:f>
              <c:strCache>
                <c:ptCount val="1"/>
                <c:pt idx="0">
                  <c:v>疑似病例</c:v>
                </c:pt>
              </c:strCache>
            </c:strRef>
          </c:tx>
          <c:spPr>
            <a:ln w="762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data!$E$3:$E$11</c:f>
              <c:numCache>
                <c:formatCode>_(* #,##0_);_(* \(#,##0\);_(* "-"??_);_(@_)</c:formatCode>
                <c:ptCount val="9"/>
                <c:pt idx="0">
                  <c:v>9239</c:v>
                </c:pt>
                <c:pt idx="1">
                  <c:v>6973</c:v>
                </c:pt>
                <c:pt idx="2">
                  <c:v>5794</c:v>
                </c:pt>
                <c:pt idx="3">
                  <c:v>2684</c:v>
                </c:pt>
                <c:pt idx="4">
                  <c:v>1965</c:v>
                </c:pt>
                <c:pt idx="5">
                  <c:v>1072</c:v>
                </c:pt>
                <c:pt idx="6">
                  <c:v>393</c:v>
                </c:pt>
                <c:pt idx="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3E-EB43-8B5D-7A0D69FFE961}"/>
            </c:ext>
          </c:extLst>
        </c:ser>
        <c:ser>
          <c:idx val="3"/>
          <c:order val="1"/>
          <c:tx>
            <c:strRef>
              <c:f>data!$F$2</c:f>
              <c:strCache>
                <c:ptCount val="1"/>
                <c:pt idx="0">
                  <c:v>确诊</c:v>
                </c:pt>
              </c:strCache>
            </c:strRef>
          </c:tx>
          <c:spPr>
            <a:ln w="762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data!$F$3:$F$11</c:f>
              <c:numCache>
                <c:formatCode>_(* #,##0_);_(* \(#,##0\);_(* "-"??_);_(@_)</c:formatCode>
                <c:ptCount val="9"/>
                <c:pt idx="0">
                  <c:v>5974</c:v>
                </c:pt>
                <c:pt idx="1">
                  <c:v>4515</c:v>
                </c:pt>
                <c:pt idx="2">
                  <c:v>2744</c:v>
                </c:pt>
                <c:pt idx="3">
                  <c:v>1975</c:v>
                </c:pt>
                <c:pt idx="4">
                  <c:v>1287</c:v>
                </c:pt>
                <c:pt idx="5">
                  <c:v>830</c:v>
                </c:pt>
                <c:pt idx="6">
                  <c:v>571</c:v>
                </c:pt>
                <c:pt idx="7">
                  <c:v>440</c:v>
                </c:pt>
                <c:pt idx="8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3E-EB43-8B5D-7A0D69FFE961}"/>
            </c:ext>
          </c:extLst>
        </c:ser>
        <c:ser>
          <c:idx val="4"/>
          <c:order val="2"/>
          <c:tx>
            <c:strRef>
              <c:f>data!$G$2</c:f>
              <c:strCache>
                <c:ptCount val="1"/>
                <c:pt idx="0">
                  <c:v>重症病例</c:v>
                </c:pt>
              </c:strCache>
            </c:strRef>
          </c:tx>
          <c:spPr>
            <a:ln w="762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data!$G$3:$G$11</c:f>
              <c:numCache>
                <c:formatCode>_(* #,##0_);_(* \(#,##0\);_(* "-"??_);_(@_)</c:formatCode>
                <c:ptCount val="9"/>
                <c:pt idx="0">
                  <c:v>1239</c:v>
                </c:pt>
                <c:pt idx="1">
                  <c:v>976</c:v>
                </c:pt>
                <c:pt idx="2">
                  <c:v>461</c:v>
                </c:pt>
                <c:pt idx="3">
                  <c:v>324</c:v>
                </c:pt>
                <c:pt idx="4">
                  <c:v>237</c:v>
                </c:pt>
                <c:pt idx="5">
                  <c:v>177</c:v>
                </c:pt>
                <c:pt idx="6">
                  <c:v>95</c:v>
                </c:pt>
                <c:pt idx="7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3E-EB43-8B5D-7A0D69FFE961}"/>
            </c:ext>
          </c:extLst>
        </c:ser>
        <c:ser>
          <c:idx val="5"/>
          <c:order val="3"/>
          <c:tx>
            <c:strRef>
              <c:f>data!$H$2</c:f>
              <c:strCache>
                <c:ptCount val="1"/>
                <c:pt idx="0">
                  <c:v>死亡</c:v>
                </c:pt>
              </c:strCache>
            </c:strRef>
          </c:tx>
          <c:spPr>
            <a:ln w="762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data!$B$3:$B$11</c:f>
              <c:numCache>
                <c:formatCode>m/d/yy</c:formatCode>
                <c:ptCount val="9"/>
                <c:pt idx="0">
                  <c:v>43858</c:v>
                </c:pt>
                <c:pt idx="1">
                  <c:v>43857</c:v>
                </c:pt>
                <c:pt idx="2">
                  <c:v>43856</c:v>
                </c:pt>
                <c:pt idx="3">
                  <c:v>43855</c:v>
                </c:pt>
                <c:pt idx="4">
                  <c:v>43854</c:v>
                </c:pt>
                <c:pt idx="5">
                  <c:v>43853</c:v>
                </c:pt>
                <c:pt idx="6">
                  <c:v>43852</c:v>
                </c:pt>
                <c:pt idx="7">
                  <c:v>43851</c:v>
                </c:pt>
                <c:pt idx="8">
                  <c:v>43850</c:v>
                </c:pt>
              </c:numCache>
            </c:numRef>
          </c:cat>
          <c:val>
            <c:numRef>
              <c:f>data!$H$3:$H$11</c:f>
              <c:numCache>
                <c:formatCode>_(* #,##0_);_(* \(#,##0\);_(* "-"??_);_(@_)</c:formatCode>
                <c:ptCount val="9"/>
                <c:pt idx="0">
                  <c:v>132</c:v>
                </c:pt>
                <c:pt idx="1">
                  <c:v>106</c:v>
                </c:pt>
                <c:pt idx="2">
                  <c:v>80</c:v>
                </c:pt>
                <c:pt idx="3">
                  <c:v>56</c:v>
                </c:pt>
                <c:pt idx="4">
                  <c:v>41</c:v>
                </c:pt>
                <c:pt idx="5">
                  <c:v>25</c:v>
                </c:pt>
                <c:pt idx="6">
                  <c:v>17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3E-EB43-8B5D-7A0D69FF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198303"/>
        <c:axId val="1515999807"/>
      </c:lineChart>
      <c:dateAx>
        <c:axId val="1693198303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515999807"/>
        <c:crosses val="autoZero"/>
        <c:auto val="1"/>
        <c:lblOffset val="100"/>
        <c:baseTimeUnit val="days"/>
      </c:dateAx>
      <c:valAx>
        <c:axId val="1515999807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mazon Ember" panose="020B0603020204020204" pitchFamily="34" charset="0"/>
                <a:ea typeface="Amazon Ember" panose="020B0603020204020204" pitchFamily="34" charset="0"/>
                <a:cs typeface="Amazon Ember" panose="020B0603020204020204" pitchFamily="34" charset="0"/>
              </a:defRPr>
            </a:pPr>
            <a:endParaRPr lang="en-US"/>
          </a:p>
        </c:txPr>
        <c:crossAx val="169319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29806714140388"/>
          <c:y val="0.11216933419869951"/>
          <c:w val="0.18290946083418108"/>
          <c:h val="0.29996130343738137"/>
        </c:manualLayout>
      </c:layout>
      <c:overlay val="0"/>
      <c:spPr>
        <a:solidFill>
          <a:schemeClr val="accent6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mazon Ember" panose="020B0603020204020204" pitchFamily="34" charset="0"/>
              <a:ea typeface="Amazon Ember" panose="020B0603020204020204" pitchFamily="34" charset="0"/>
              <a:cs typeface="Amazon Ember" panose="020B0603020204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1</xdr:row>
      <xdr:rowOff>152400</xdr:rowOff>
    </xdr:from>
    <xdr:to>
      <xdr:col>14</xdr:col>
      <xdr:colOff>25400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878FA-B394-7747-834F-F0511574C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F0F35-E694-C04C-BDE8-6C99C33CAD4F}">
  <dimension ref="B2:R11"/>
  <sheetViews>
    <sheetView showGridLines="0" tabSelected="1" zoomScale="150" zoomScaleNormal="150" workbookViewId="0">
      <selection activeCell="L15" sqref="L15"/>
    </sheetView>
  </sheetViews>
  <sheetFormatPr baseColWidth="10" defaultRowHeight="16" x14ac:dyDescent="0.2"/>
  <cols>
    <col min="2" max="2" width="7.83203125" style="1" bestFit="1" customWidth="1"/>
    <col min="8" max="9" width="5.5" bestFit="1" customWidth="1"/>
    <col min="10" max="10" width="2.6640625" customWidth="1"/>
    <col min="15" max="15" width="5.1640625" bestFit="1" customWidth="1"/>
    <col min="17" max="17" width="5.1640625" bestFit="1" customWidth="1"/>
    <col min="18" max="18" width="7.1640625" bestFit="1" customWidth="1"/>
  </cols>
  <sheetData>
    <row r="2" spans="2:18" x14ac:dyDescent="0.2">
      <c r="B2" s="1" t="s">
        <v>6</v>
      </c>
      <c r="C2" s="2" t="s">
        <v>4</v>
      </c>
      <c r="D2" s="2" t="s">
        <v>5</v>
      </c>
      <c r="E2" s="2" t="s">
        <v>3</v>
      </c>
      <c r="F2" s="2" t="s">
        <v>0</v>
      </c>
      <c r="G2" s="2" t="s">
        <v>2</v>
      </c>
      <c r="H2" s="2" t="s">
        <v>1</v>
      </c>
      <c r="I2" s="2" t="s">
        <v>8</v>
      </c>
      <c r="K2" s="1" t="s">
        <v>6</v>
      </c>
      <c r="L2" s="2" t="s">
        <v>4</v>
      </c>
      <c r="M2" s="2" t="s">
        <v>5</v>
      </c>
      <c r="N2" s="2" t="s">
        <v>3</v>
      </c>
      <c r="O2" s="2" t="s">
        <v>0</v>
      </c>
      <c r="P2" s="2" t="s">
        <v>2</v>
      </c>
      <c r="Q2" s="2" t="s">
        <v>1</v>
      </c>
      <c r="R2" s="2" t="s">
        <v>7</v>
      </c>
    </row>
    <row r="3" spans="2:18" x14ac:dyDescent="0.2">
      <c r="B3" s="1">
        <v>43858</v>
      </c>
      <c r="C3" s="3">
        <v>65537</v>
      </c>
      <c r="D3" s="3">
        <v>59990</v>
      </c>
      <c r="E3" s="3">
        <v>9239</v>
      </c>
      <c r="F3" s="3">
        <v>5974</v>
      </c>
      <c r="G3" s="3">
        <v>1239</v>
      </c>
      <c r="H3" s="3">
        <v>132</v>
      </c>
      <c r="I3" s="3">
        <v>103</v>
      </c>
      <c r="K3" s="1">
        <f>B3</f>
        <v>43858</v>
      </c>
      <c r="L3" s="4">
        <f>IF(ISERROR(C3/C4-1)=TRUE, "", C3/C4-1)</f>
        <v>0.37012104613969443</v>
      </c>
      <c r="M3" s="4">
        <f t="shared" ref="M3" si="0">IF(ISERROR(D3/D4-1)=TRUE, "", D3/D4-1)</f>
        <v>0.35933109761624227</v>
      </c>
      <c r="N3" s="4">
        <f t="shared" ref="N3" si="1">IF(ISERROR(E3/E4-1)=TRUE, "", E3/E4-1)</f>
        <v>0.32496773268320656</v>
      </c>
      <c r="O3" s="4">
        <f t="shared" ref="O3" si="2">IF(ISERROR(F3/F4-1)=TRUE, "", F3/F4-1)</f>
        <v>0.32314507198228126</v>
      </c>
      <c r="P3" s="4">
        <f t="shared" ref="P3" si="3">IF(ISERROR(G3/G4-1)=TRUE, "", G3/G4-1)</f>
        <v>0.26946721311475419</v>
      </c>
      <c r="Q3" s="4">
        <f t="shared" ref="Q3" si="4">IF(ISERROR(H3/H4-1)=TRUE, "", H3/H4-1)</f>
        <v>0.24528301886792447</v>
      </c>
      <c r="R3" s="5">
        <f>H3/F3</f>
        <v>2.2095748242383664E-2</v>
      </c>
    </row>
    <row r="4" spans="2:18" x14ac:dyDescent="0.2">
      <c r="B4" s="1">
        <v>43857</v>
      </c>
      <c r="C4" s="3">
        <v>47833</v>
      </c>
      <c r="D4" s="3">
        <v>44132</v>
      </c>
      <c r="E4" s="3">
        <v>6973</v>
      </c>
      <c r="F4" s="3">
        <v>4515</v>
      </c>
      <c r="G4" s="3">
        <v>976</v>
      </c>
      <c r="H4" s="3">
        <v>106</v>
      </c>
      <c r="I4" s="3">
        <v>60</v>
      </c>
      <c r="K4" s="1">
        <f>B4</f>
        <v>43857</v>
      </c>
      <c r="L4" s="4">
        <f>IF(ISERROR(C4/C5-1)=TRUE, "", C4/C5-1)</f>
        <v>0.45836763315954765</v>
      </c>
      <c r="M4" s="4">
        <f t="shared" ref="M4" si="5">IF(ISERROR(D4/D5-1)=TRUE, "", D4/D5-1)</f>
        <v>0.44918398844120455</v>
      </c>
      <c r="N4" s="4">
        <f t="shared" ref="N4" si="6">IF(ISERROR(E4/E5-1)=TRUE, "", E4/E5-1)</f>
        <v>0.20348636520538488</v>
      </c>
      <c r="O4" s="4">
        <f t="shared" ref="O4" si="7">IF(ISERROR(F4/F5-1)=TRUE, "", F4/F5-1)</f>
        <v>0.64540816326530615</v>
      </c>
      <c r="P4" s="4">
        <f t="shared" ref="P4" si="8">IF(ISERROR(G4/G5-1)=TRUE, "", G4/G5-1)</f>
        <v>1.1171366594360088</v>
      </c>
      <c r="Q4" s="4">
        <f t="shared" ref="Q4" si="9">IF(ISERROR(H4/H5-1)=TRUE, "", H4/H5-1)</f>
        <v>0.32499999999999996</v>
      </c>
      <c r="R4" s="5">
        <f t="shared" ref="R4:R9" si="10">H4/F4</f>
        <v>2.3477297895902548E-2</v>
      </c>
    </row>
    <row r="5" spans="2:18" x14ac:dyDescent="0.2">
      <c r="B5" s="1">
        <v>43856</v>
      </c>
      <c r="C5" s="3">
        <v>32799</v>
      </c>
      <c r="D5" s="3">
        <v>30453</v>
      </c>
      <c r="E5" s="3">
        <v>5794</v>
      </c>
      <c r="F5" s="3">
        <v>2744</v>
      </c>
      <c r="G5" s="3">
        <v>461</v>
      </c>
      <c r="H5" s="3">
        <v>80</v>
      </c>
      <c r="I5" s="3">
        <v>51</v>
      </c>
      <c r="K5" s="1">
        <f>B5</f>
        <v>43856</v>
      </c>
      <c r="L5" s="4">
        <f>IF(ISERROR(C5/C6-1)=TRUE, "", C5/C6-1)</f>
        <v>0.39981221458751226</v>
      </c>
      <c r="M5" s="4">
        <f t="shared" ref="M5" si="11">IF(ISERROR(D5/D6-1)=TRUE, "", D5/D6-1)</f>
        <v>0.41273891259974027</v>
      </c>
      <c r="N5" s="4">
        <f t="shared" ref="N5" si="12">IF(ISERROR(E5/E6-1)=TRUE, "", E5/E6-1)</f>
        <v>1.1587183308494784</v>
      </c>
      <c r="O5" s="4">
        <f t="shared" ref="O5" si="13">IF(ISERROR(F5/F6-1)=TRUE, "", F5/F6-1)</f>
        <v>0.38936708860759484</v>
      </c>
      <c r="P5" s="4">
        <f t="shared" ref="P5" si="14">IF(ISERROR(G5/G6-1)=TRUE, "", G5/G6-1)</f>
        <v>0.42283950617283961</v>
      </c>
      <c r="Q5" s="4">
        <f t="shared" ref="Q5" si="15">IF(ISERROR(H5/H6-1)=TRUE, "", H5/H6-1)</f>
        <v>0.4285714285714286</v>
      </c>
      <c r="R5" s="5">
        <f t="shared" si="10"/>
        <v>2.9154518950437316E-2</v>
      </c>
    </row>
    <row r="6" spans="2:18" x14ac:dyDescent="0.2">
      <c r="B6" s="1">
        <v>43855</v>
      </c>
      <c r="C6" s="3">
        <v>23431</v>
      </c>
      <c r="D6" s="3">
        <v>21556</v>
      </c>
      <c r="E6" s="3">
        <v>2684</v>
      </c>
      <c r="F6" s="3">
        <v>1975</v>
      </c>
      <c r="G6" s="3">
        <v>324</v>
      </c>
      <c r="H6" s="3">
        <v>56</v>
      </c>
      <c r="I6" s="3">
        <v>49</v>
      </c>
      <c r="K6" s="1">
        <v>43855</v>
      </c>
      <c r="L6" s="4">
        <f>IF(ISERROR(C6/C7-1)=TRUE, "", C6/C7-1)</f>
        <v>0.54181746397315256</v>
      </c>
      <c r="M6" s="4">
        <f t="shared" ref="M6:Q11" si="16">IF(ISERROR(D6/D7-1)=TRUE, "", D6/D7-1)</f>
        <v>0.54335218729863244</v>
      </c>
      <c r="N6" s="4">
        <f t="shared" si="16"/>
        <v>0.36590330788804071</v>
      </c>
      <c r="O6" s="4">
        <f t="shared" si="16"/>
        <v>0.53457653457653453</v>
      </c>
      <c r="P6" s="4">
        <f t="shared" si="16"/>
        <v>0.36708860759493667</v>
      </c>
      <c r="Q6" s="4">
        <f t="shared" si="16"/>
        <v>0.36585365853658547</v>
      </c>
      <c r="R6" s="5">
        <f t="shared" si="10"/>
        <v>2.8354430379746835E-2</v>
      </c>
    </row>
    <row r="7" spans="2:18" x14ac:dyDescent="0.2">
      <c r="B7" s="1">
        <v>43854</v>
      </c>
      <c r="C7" s="3">
        <v>15197</v>
      </c>
      <c r="D7" s="3">
        <v>13967</v>
      </c>
      <c r="E7" s="3">
        <v>1965</v>
      </c>
      <c r="F7" s="3">
        <v>1287</v>
      </c>
      <c r="G7" s="3">
        <v>237</v>
      </c>
      <c r="H7" s="3">
        <v>41</v>
      </c>
      <c r="I7" s="3">
        <v>38</v>
      </c>
      <c r="K7" s="1">
        <v>43854</v>
      </c>
      <c r="L7" s="4">
        <f t="shared" ref="L7:L11" si="17">IF(ISERROR(C7/C8-1)=TRUE, "", C7/C8-1)</f>
        <v>0.59850636373198696</v>
      </c>
      <c r="M7" s="4">
        <f t="shared" si="16"/>
        <v>0.65878859857482186</v>
      </c>
      <c r="N7" s="4">
        <f t="shared" si="16"/>
        <v>0.83302238805970141</v>
      </c>
      <c r="O7" s="4">
        <f t="shared" si="16"/>
        <v>0.55060240963855422</v>
      </c>
      <c r="P7" s="4">
        <f t="shared" si="16"/>
        <v>0.33898305084745761</v>
      </c>
      <c r="Q7" s="4">
        <f t="shared" si="16"/>
        <v>0.6399999999999999</v>
      </c>
      <c r="R7" s="5">
        <f t="shared" si="10"/>
        <v>3.1857031857031856E-2</v>
      </c>
    </row>
    <row r="8" spans="2:18" x14ac:dyDescent="0.2">
      <c r="B8" s="1">
        <v>43853</v>
      </c>
      <c r="C8" s="3">
        <v>9507</v>
      </c>
      <c r="D8" s="3">
        <v>8420</v>
      </c>
      <c r="E8" s="3">
        <v>1072</v>
      </c>
      <c r="F8" s="3">
        <v>830</v>
      </c>
      <c r="G8" s="3">
        <v>177</v>
      </c>
      <c r="H8" s="3">
        <v>25</v>
      </c>
      <c r="I8" s="3">
        <v>34</v>
      </c>
      <c r="K8" s="1">
        <v>43853</v>
      </c>
      <c r="L8" s="4">
        <f t="shared" si="17"/>
        <v>0.61217568255044941</v>
      </c>
      <c r="M8" s="4">
        <f t="shared" si="16"/>
        <v>0.70860389610389607</v>
      </c>
      <c r="N8" s="4">
        <f t="shared" si="16"/>
        <v>1.727735368956743</v>
      </c>
      <c r="O8" s="4">
        <f t="shared" si="16"/>
        <v>0.45359019264448341</v>
      </c>
      <c r="P8" s="4">
        <f t="shared" si="16"/>
        <v>0.86315789473684212</v>
      </c>
      <c r="Q8" s="4">
        <f t="shared" si="16"/>
        <v>0.47058823529411775</v>
      </c>
      <c r="R8" s="5">
        <f t="shared" si="10"/>
        <v>3.0120481927710843E-2</v>
      </c>
    </row>
    <row r="9" spans="2:18" x14ac:dyDescent="0.2">
      <c r="B9" s="1">
        <v>43852</v>
      </c>
      <c r="C9" s="3">
        <v>5897</v>
      </c>
      <c r="D9" s="3">
        <v>4928</v>
      </c>
      <c r="E9" s="3">
        <v>393</v>
      </c>
      <c r="F9" s="3">
        <v>571</v>
      </c>
      <c r="G9" s="3">
        <v>95</v>
      </c>
      <c r="H9" s="3">
        <v>17</v>
      </c>
      <c r="I9" s="3"/>
      <c r="K9" s="1">
        <v>43852</v>
      </c>
      <c r="L9" s="4">
        <f t="shared" si="17"/>
        <v>1.6841147018661813</v>
      </c>
      <c r="M9" s="4">
        <f t="shared" si="16"/>
        <v>2.5351506456241033</v>
      </c>
      <c r="N9" s="4" t="str">
        <f t="shared" si="16"/>
        <v/>
      </c>
      <c r="O9" s="4">
        <f t="shared" si="16"/>
        <v>0.29772727272727262</v>
      </c>
      <c r="P9" s="4">
        <f t="shared" si="16"/>
        <v>-6.8627450980392135E-2</v>
      </c>
      <c r="Q9" s="4">
        <f t="shared" si="16"/>
        <v>0.88888888888888884</v>
      </c>
      <c r="R9" s="5">
        <f t="shared" si="10"/>
        <v>2.9772329246935202E-2</v>
      </c>
    </row>
    <row r="10" spans="2:18" x14ac:dyDescent="0.2">
      <c r="B10" s="1">
        <v>43851</v>
      </c>
      <c r="C10" s="3">
        <v>2197</v>
      </c>
      <c r="D10" s="3">
        <v>1394</v>
      </c>
      <c r="E10" s="3"/>
      <c r="F10" s="3">
        <v>440</v>
      </c>
      <c r="G10" s="3">
        <v>102</v>
      </c>
      <c r="H10" s="3">
        <v>9</v>
      </c>
      <c r="I10" s="3"/>
      <c r="K10" s="1">
        <v>43851</v>
      </c>
      <c r="L10" s="4">
        <f t="shared" si="17"/>
        <v>0.26336975273145491</v>
      </c>
      <c r="M10" s="4">
        <f t="shared" si="16"/>
        <v>0.51193058568329719</v>
      </c>
      <c r="N10" s="4">
        <f t="shared" si="16"/>
        <v>-1</v>
      </c>
      <c r="O10" s="4">
        <f t="shared" si="16"/>
        <v>0.51202749140893467</v>
      </c>
      <c r="P10" s="4" t="str">
        <f t="shared" si="16"/>
        <v/>
      </c>
      <c r="Q10" s="4" t="str">
        <f t="shared" si="16"/>
        <v/>
      </c>
    </row>
    <row r="11" spans="2:18" x14ac:dyDescent="0.2">
      <c r="B11" s="1">
        <v>43850</v>
      </c>
      <c r="C11" s="3">
        <v>1739</v>
      </c>
      <c r="D11" s="3">
        <v>922</v>
      </c>
      <c r="E11" s="3">
        <v>54</v>
      </c>
      <c r="F11" s="3">
        <v>291</v>
      </c>
      <c r="G11" s="3"/>
      <c r="H11" s="3"/>
      <c r="I11" s="3"/>
      <c r="K11" s="1">
        <v>43850</v>
      </c>
      <c r="L11" s="4" t="str">
        <f t="shared" si="17"/>
        <v/>
      </c>
      <c r="M11" s="4" t="str">
        <f t="shared" si="16"/>
        <v/>
      </c>
      <c r="N11" s="4" t="str">
        <f t="shared" si="16"/>
        <v/>
      </c>
      <c r="O11" s="4" t="str">
        <f t="shared" si="16"/>
        <v/>
      </c>
      <c r="P11" s="4" t="str">
        <f t="shared" si="16"/>
        <v/>
      </c>
      <c r="Q11" s="4" t="str">
        <f t="shared" si="1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6A94-8283-8644-87CD-E552D46DB91C}">
  <dimension ref="A1"/>
  <sheetViews>
    <sheetView showGridLines="0" workbookViewId="0">
      <selection activeCell="J57" sqref="J5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Yang</dc:creator>
  <cp:lastModifiedBy>Herbert Yang</cp:lastModifiedBy>
  <dcterms:created xsi:type="dcterms:W3CDTF">2020-01-26T05:51:47Z</dcterms:created>
  <dcterms:modified xsi:type="dcterms:W3CDTF">2020-01-29T01:23:17Z</dcterms:modified>
</cp:coreProperties>
</file>