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ta01\Desktop\CSE578\Project\FinalDeliverables\Streamgraph\"/>
    </mc:Choice>
  </mc:AlternateContent>
  <bookViews>
    <workbookView xWindow="0" yWindow="0" windowWidth="28800" windowHeight="12300" activeTab="1"/>
  </bookViews>
  <sheets>
    <sheet name="Cost" sheetId="1" r:id="rId1"/>
    <sheet name="Clustering_2015" sheetId="2" r:id="rId2"/>
    <sheet name="Clustering_2016" sheetId="3" r:id="rId3"/>
    <sheet name="Clustering_2017" sheetId="4" r:id="rId4"/>
  </sheets>
  <definedNames>
    <definedName name="cntcluster1">Clustering_2015!$I$3</definedName>
    <definedName name="cntcluster2">Clustering_2015!$I$17</definedName>
    <definedName name="cntcluster3">Clustering_2015!$I$37</definedName>
    <definedName name="cntcluster4">Clustering_2015!$I$40</definedName>
    <definedName name="cntcluster5">Clustering_2015!$I$47</definedName>
    <definedName name="cntcluster6">Clustering_2015!$I$51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 s="1"/>
  <c r="L3" i="3"/>
  <c r="L4" i="3" s="1"/>
  <c r="K17" i="3"/>
  <c r="K18" i="3" s="1"/>
  <c r="L17" i="3"/>
  <c r="L18" i="3" s="1"/>
  <c r="K37" i="3"/>
  <c r="K38" i="3" s="1"/>
  <c r="L37" i="3"/>
  <c r="L38" i="3" s="1"/>
  <c r="K40" i="3"/>
  <c r="K41" i="3" s="1"/>
  <c r="L40" i="3"/>
  <c r="L41" i="3" s="1"/>
  <c r="K47" i="3"/>
  <c r="K48" i="3" s="1"/>
  <c r="L47" i="3"/>
  <c r="L48" i="3" s="1"/>
  <c r="K51" i="3"/>
  <c r="K52" i="3" s="1"/>
  <c r="L51" i="3"/>
  <c r="L52" i="3" s="1"/>
  <c r="L66" i="4"/>
  <c r="K66" i="4"/>
  <c r="K67" i="4" s="1"/>
  <c r="I66" i="4"/>
  <c r="L62" i="4"/>
  <c r="L63" i="4" s="1"/>
  <c r="K62" i="4"/>
  <c r="I62" i="4"/>
  <c r="L55" i="4"/>
  <c r="K55" i="4"/>
  <c r="I55" i="4"/>
  <c r="L52" i="4"/>
  <c r="K52" i="4"/>
  <c r="K53" i="4" s="1"/>
  <c r="I52" i="4"/>
  <c r="L32" i="4"/>
  <c r="K32" i="4"/>
  <c r="I32" i="4"/>
  <c r="L18" i="4"/>
  <c r="K18" i="4"/>
  <c r="I18" i="4"/>
  <c r="I51" i="3"/>
  <c r="I47" i="3"/>
  <c r="I40" i="3"/>
  <c r="I37" i="3"/>
  <c r="I17" i="3"/>
  <c r="I3" i="3"/>
  <c r="I51" i="2"/>
  <c r="L67" i="4" s="1"/>
  <c r="I47" i="2"/>
  <c r="I40" i="2"/>
  <c r="L56" i="4" s="1"/>
  <c r="I37" i="2"/>
  <c r="I17" i="2"/>
  <c r="I3" i="2"/>
  <c r="K33" i="4" l="1"/>
  <c r="K19" i="4"/>
  <c r="L19" i="4"/>
  <c r="L33" i="4"/>
  <c r="K63" i="4"/>
  <c r="K56" i="4"/>
  <c r="L53" i="4"/>
  <c r="L3" i="2"/>
  <c r="L4" i="2" s="1"/>
  <c r="M51" i="2"/>
  <c r="M52" i="2" s="1"/>
  <c r="L51" i="2"/>
  <c r="L52" i="2" s="1"/>
  <c r="M47" i="2"/>
  <c r="M48" i="2" s="1"/>
  <c r="L47" i="2"/>
  <c r="L48" i="2" s="1"/>
  <c r="M40" i="2"/>
  <c r="M41" i="2" s="1"/>
  <c r="L40" i="2"/>
  <c r="L41" i="2" s="1"/>
  <c r="M37" i="2"/>
  <c r="M38" i="2" s="1"/>
  <c r="L37" i="2"/>
  <c r="L38" i="2" s="1"/>
  <c r="M17" i="2"/>
  <c r="M18" i="2" s="1"/>
  <c r="L17" i="2"/>
  <c r="L18" i="2" s="1"/>
  <c r="M3" i="2"/>
  <c r="M4" i="2" s="1"/>
</calcChain>
</file>

<file path=xl/sharedStrings.xml><?xml version="1.0" encoding="utf-8"?>
<sst xmlns="http://schemas.openxmlformats.org/spreadsheetml/2006/main" count="260" uniqueCount="63">
  <si>
    <t>key</t>
  </si>
  <si>
    <t>value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</si>
  <si>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</si>
  <si>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</si>
  <si>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</si>
  <si>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</si>
  <si>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</si>
  <si>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</si>
  <si>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</si>
  <si>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</si>
  <si>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</si>
  <si>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</si>
  <si>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</si>
  <si>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</si>
  <si>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</si>
  <si>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</si>
  <si>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</si>
  <si>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</si>
  <si>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</si>
  <si>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</si>
  <si>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</si>
  <si>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</si>
  <si>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</si>
  <si>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</si>
  <si>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</si>
  <si>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</si>
  <si>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</si>
  <si>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</si>
  <si>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</si>
  <si>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</si>
  <si>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</si>
  <si>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</si>
  <si>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</si>
  <si>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</si>
  <si>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</si>
  <si>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</si>
  <si>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</si>
  <si>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</si>
  <si>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</si>
  <si>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</si>
  <si>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</si>
  <si>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</si>
  <si>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</si>
  <si>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</si>
  <si>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</si>
  <si>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</si>
  <si>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</si>
  <si>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</si>
  <si>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</si>
  <si>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</si>
  <si>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</si>
  <si>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</si>
  <si>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</si>
  <si>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Clustering</t>
  </si>
  <si>
    <t>AD Count</t>
  </si>
  <si>
    <t>Cost</t>
  </si>
  <si>
    <t>Cost Cluster</t>
  </si>
  <si>
    <t>Cluster 2015</t>
  </si>
  <si>
    <t>Cluster 2016</t>
  </si>
  <si>
    <t>Cluster 2017</t>
  </si>
  <si>
    <t>Cluster Size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</si>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</sst>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7" workbookViewId="0">
      <selection activeCell="M33" sqref="M33"/>
    </sheetView>
  </sheetViews>
  <sheetFormatPr defaultRowHeight="15" x14ac:dyDescent="0.25"/>
  <cols>
    <col min="8" max="8" width="12" customWidth="1"/>
  </cols>
  <sheetData>
    <row r="1" spans="1:8" x14ac:dyDescent="0.25">
      <c r="B1">
        <v>2015</v>
      </c>
      <c r="D1">
        <v>2016</v>
      </c>
      <c r="F1">
        <v>2017</v>
      </c>
    </row>
    <row r="2" spans="1:8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53</v>
      </c>
    </row>
    <row r="3" spans="1:8" x14ac:dyDescent="0.25">
      <c r="A3" t="s">
        <v>2</v>
      </c>
      <c r="B3">
        <v>819</v>
      </c>
      <c r="C3">
        <v>87</v>
      </c>
      <c r="D3">
        <v>808</v>
      </c>
      <c r="E3">
        <v>89</v>
      </c>
      <c r="F3">
        <v>797</v>
      </c>
      <c r="G3">
        <v>90</v>
      </c>
      <c r="H3">
        <v>1</v>
      </c>
    </row>
    <row r="4" spans="1:8" x14ac:dyDescent="0.25">
      <c r="A4" t="s">
        <v>3</v>
      </c>
      <c r="B4">
        <v>53</v>
      </c>
      <c r="C4">
        <v>6.4</v>
      </c>
      <c r="D4">
        <v>56</v>
      </c>
      <c r="E4">
        <v>6.8</v>
      </c>
      <c r="F4">
        <v>59</v>
      </c>
      <c r="G4">
        <v>7.1</v>
      </c>
      <c r="H4">
        <v>2</v>
      </c>
    </row>
    <row r="5" spans="1:8" x14ac:dyDescent="0.25">
      <c r="A5" t="s">
        <v>4</v>
      </c>
      <c r="B5">
        <v>276</v>
      </c>
      <c r="C5">
        <v>120</v>
      </c>
      <c r="D5">
        <v>304</v>
      </c>
      <c r="E5">
        <v>130</v>
      </c>
      <c r="F5">
        <v>332</v>
      </c>
      <c r="G5">
        <v>130</v>
      </c>
      <c r="H5">
        <v>2</v>
      </c>
    </row>
    <row r="6" spans="1:8" x14ac:dyDescent="0.25">
      <c r="A6" t="s">
        <v>5</v>
      </c>
      <c r="B6">
        <v>299</v>
      </c>
      <c r="C6">
        <v>53</v>
      </c>
      <c r="D6">
        <v>317</v>
      </c>
      <c r="E6">
        <v>54</v>
      </c>
      <c r="F6">
        <v>335</v>
      </c>
      <c r="G6">
        <v>55</v>
      </c>
      <c r="H6">
        <v>2</v>
      </c>
    </row>
    <row r="7" spans="1:8" x14ac:dyDescent="0.25">
      <c r="A7" t="s">
        <v>6</v>
      </c>
      <c r="B7">
        <v>3208</v>
      </c>
      <c r="C7">
        <v>590</v>
      </c>
      <c r="D7">
        <v>3336</v>
      </c>
      <c r="E7">
        <v>610</v>
      </c>
      <c r="F7">
        <v>3464</v>
      </c>
      <c r="G7">
        <v>630</v>
      </c>
      <c r="H7">
        <v>3</v>
      </c>
    </row>
    <row r="8" spans="1:8" x14ac:dyDescent="0.25">
      <c r="A8" t="s">
        <v>7</v>
      </c>
      <c r="B8">
        <v>445</v>
      </c>
      <c r="C8">
        <v>65</v>
      </c>
      <c r="D8">
        <v>508</v>
      </c>
      <c r="E8">
        <v>67</v>
      </c>
      <c r="F8">
        <v>526</v>
      </c>
      <c r="G8">
        <v>69</v>
      </c>
      <c r="H8">
        <v>1</v>
      </c>
    </row>
    <row r="9" spans="1:8" x14ac:dyDescent="0.25">
      <c r="A9" t="s">
        <v>8</v>
      </c>
      <c r="B9">
        <v>886</v>
      </c>
      <c r="C9">
        <v>73</v>
      </c>
      <c r="D9">
        <v>883</v>
      </c>
      <c r="E9">
        <v>74</v>
      </c>
      <c r="F9">
        <v>880</v>
      </c>
      <c r="G9">
        <v>75</v>
      </c>
      <c r="H9">
        <v>4</v>
      </c>
    </row>
    <row r="10" spans="1:8" x14ac:dyDescent="0.25">
      <c r="A10" t="s">
        <v>9</v>
      </c>
      <c r="B10">
        <v>117</v>
      </c>
      <c r="C10">
        <v>9.1</v>
      </c>
      <c r="D10">
        <v>116</v>
      </c>
      <c r="E10">
        <v>9</v>
      </c>
      <c r="F10">
        <v>115</v>
      </c>
      <c r="G10">
        <v>9</v>
      </c>
      <c r="H10">
        <v>2</v>
      </c>
    </row>
    <row r="11" spans="1:8" x14ac:dyDescent="0.25">
      <c r="A11" t="s">
        <v>10</v>
      </c>
      <c r="B11">
        <v>208</v>
      </c>
      <c r="C11">
        <v>17</v>
      </c>
      <c r="D11">
        <v>210</v>
      </c>
      <c r="E11">
        <v>17</v>
      </c>
      <c r="F11">
        <v>212</v>
      </c>
      <c r="G11">
        <v>18</v>
      </c>
      <c r="H11">
        <v>2</v>
      </c>
    </row>
    <row r="12" spans="1:8" x14ac:dyDescent="0.25">
      <c r="A12" t="s">
        <v>11</v>
      </c>
      <c r="B12">
        <v>2393</v>
      </c>
      <c r="C12">
        <v>500</v>
      </c>
      <c r="D12">
        <v>2336</v>
      </c>
      <c r="E12">
        <v>510</v>
      </c>
      <c r="F12">
        <v>2279</v>
      </c>
      <c r="G12">
        <v>520</v>
      </c>
      <c r="H12">
        <v>5</v>
      </c>
    </row>
    <row r="13" spans="1:8" x14ac:dyDescent="0.25">
      <c r="A13" t="s">
        <v>12</v>
      </c>
      <c r="B13">
        <v>1072</v>
      </c>
      <c r="C13">
        <v>130</v>
      </c>
      <c r="D13">
        <v>1055</v>
      </c>
      <c r="E13">
        <v>130</v>
      </c>
      <c r="F13">
        <v>1038</v>
      </c>
      <c r="G13">
        <v>140</v>
      </c>
      <c r="H13">
        <v>4</v>
      </c>
    </row>
    <row r="14" spans="1:8" x14ac:dyDescent="0.25">
      <c r="A14" t="s">
        <v>13</v>
      </c>
      <c r="B14">
        <v>198</v>
      </c>
      <c r="C14">
        <v>26</v>
      </c>
      <c r="D14">
        <v>197</v>
      </c>
      <c r="E14">
        <v>26</v>
      </c>
      <c r="F14">
        <v>196</v>
      </c>
      <c r="G14">
        <v>27</v>
      </c>
      <c r="H14">
        <v>2</v>
      </c>
    </row>
    <row r="15" spans="1:8" x14ac:dyDescent="0.25">
      <c r="A15" t="s">
        <v>14</v>
      </c>
      <c r="B15">
        <v>137</v>
      </c>
      <c r="C15">
        <v>23</v>
      </c>
      <c r="D15">
        <v>133</v>
      </c>
      <c r="E15">
        <v>23</v>
      </c>
      <c r="F15">
        <v>129</v>
      </c>
      <c r="G15">
        <v>24</v>
      </c>
      <c r="H15">
        <v>2</v>
      </c>
    </row>
    <row r="16" spans="1:8" x14ac:dyDescent="0.25">
      <c r="A16" t="s">
        <v>15</v>
      </c>
      <c r="B16">
        <v>1497</v>
      </c>
      <c r="C16">
        <v>210</v>
      </c>
      <c r="D16">
        <v>1531</v>
      </c>
      <c r="E16">
        <v>220</v>
      </c>
      <c r="F16">
        <v>1565</v>
      </c>
      <c r="G16">
        <v>220</v>
      </c>
      <c r="H16">
        <v>6</v>
      </c>
    </row>
    <row r="17" spans="1:8" x14ac:dyDescent="0.25">
      <c r="A17" t="s">
        <v>16</v>
      </c>
      <c r="B17">
        <v>957</v>
      </c>
      <c r="C17">
        <v>110</v>
      </c>
      <c r="D17">
        <v>935</v>
      </c>
      <c r="E17">
        <v>110</v>
      </c>
      <c r="F17">
        <v>913</v>
      </c>
      <c r="G17">
        <v>110</v>
      </c>
      <c r="H17">
        <v>4</v>
      </c>
    </row>
    <row r="18" spans="1:8" x14ac:dyDescent="0.25">
      <c r="A18" t="s">
        <v>17</v>
      </c>
      <c r="B18">
        <v>606</v>
      </c>
      <c r="C18">
        <v>63</v>
      </c>
      <c r="D18">
        <v>602</v>
      </c>
      <c r="E18">
        <v>63</v>
      </c>
      <c r="F18">
        <v>598</v>
      </c>
      <c r="G18">
        <v>64</v>
      </c>
      <c r="H18">
        <v>1</v>
      </c>
    </row>
    <row r="19" spans="1:8" x14ac:dyDescent="0.25">
      <c r="A19" t="s">
        <v>18</v>
      </c>
      <c r="B19">
        <v>437</v>
      </c>
      <c r="C19">
        <v>51</v>
      </c>
      <c r="D19">
        <v>420</v>
      </c>
      <c r="E19">
        <v>51</v>
      </c>
      <c r="F19">
        <v>403</v>
      </c>
      <c r="G19">
        <v>52</v>
      </c>
      <c r="H19">
        <v>1</v>
      </c>
    </row>
    <row r="20" spans="1:8" x14ac:dyDescent="0.25">
      <c r="A20" t="s">
        <v>19</v>
      </c>
      <c r="B20">
        <v>643</v>
      </c>
      <c r="C20">
        <v>68</v>
      </c>
      <c r="D20">
        <v>664</v>
      </c>
      <c r="E20">
        <v>69</v>
      </c>
      <c r="F20">
        <v>685</v>
      </c>
      <c r="G20">
        <v>70</v>
      </c>
      <c r="H20">
        <v>1</v>
      </c>
    </row>
    <row r="21" spans="1:8" x14ac:dyDescent="0.25">
      <c r="A21" t="s">
        <v>20</v>
      </c>
      <c r="B21">
        <v>656</v>
      </c>
      <c r="C21">
        <v>82</v>
      </c>
      <c r="D21">
        <v>657</v>
      </c>
      <c r="E21">
        <v>84</v>
      </c>
      <c r="F21">
        <v>658</v>
      </c>
      <c r="G21">
        <v>85</v>
      </c>
      <c r="H21">
        <v>1</v>
      </c>
    </row>
    <row r="22" spans="1:8" x14ac:dyDescent="0.25">
      <c r="A22" t="s">
        <v>21</v>
      </c>
      <c r="B22">
        <v>173</v>
      </c>
      <c r="C22">
        <v>26</v>
      </c>
      <c r="D22">
        <v>180</v>
      </c>
      <c r="E22">
        <v>26</v>
      </c>
      <c r="F22">
        <v>187</v>
      </c>
      <c r="G22">
        <v>27</v>
      </c>
      <c r="H22">
        <v>2</v>
      </c>
    </row>
    <row r="23" spans="1:8" x14ac:dyDescent="0.25">
      <c r="A23" t="s">
        <v>22</v>
      </c>
      <c r="B23">
        <v>1080</v>
      </c>
      <c r="C23">
        <v>99</v>
      </c>
      <c r="D23">
        <v>1061</v>
      </c>
      <c r="E23">
        <v>100</v>
      </c>
      <c r="F23">
        <v>1042</v>
      </c>
      <c r="G23">
        <v>100</v>
      </c>
      <c r="H23">
        <v>4</v>
      </c>
    </row>
    <row r="24" spans="1:8" x14ac:dyDescent="0.25">
      <c r="A24" t="s">
        <v>23</v>
      </c>
      <c r="B24">
        <v>1588</v>
      </c>
      <c r="C24">
        <v>120</v>
      </c>
      <c r="D24">
        <v>1569</v>
      </c>
      <c r="E24">
        <v>120</v>
      </c>
      <c r="F24">
        <v>1550</v>
      </c>
      <c r="G24">
        <v>120</v>
      </c>
      <c r="H24">
        <v>6</v>
      </c>
    </row>
    <row r="25" spans="1:8" x14ac:dyDescent="0.25">
      <c r="A25" t="s">
        <v>24</v>
      </c>
      <c r="B25">
        <v>1353</v>
      </c>
      <c r="C25">
        <v>180</v>
      </c>
      <c r="D25">
        <v>1326</v>
      </c>
      <c r="E25">
        <v>180</v>
      </c>
      <c r="F25">
        <v>1299</v>
      </c>
      <c r="G25">
        <v>180</v>
      </c>
      <c r="H25">
        <v>6</v>
      </c>
    </row>
    <row r="26" spans="1:8" x14ac:dyDescent="0.25">
      <c r="A26" t="s">
        <v>25</v>
      </c>
      <c r="B26">
        <v>753</v>
      </c>
      <c r="C26">
        <v>89</v>
      </c>
      <c r="D26">
        <v>767</v>
      </c>
      <c r="E26">
        <v>91</v>
      </c>
      <c r="F26">
        <v>781</v>
      </c>
      <c r="G26">
        <v>92</v>
      </c>
      <c r="H26">
        <v>1</v>
      </c>
    </row>
    <row r="27" spans="1:8" x14ac:dyDescent="0.25">
      <c r="A27" t="s">
        <v>26</v>
      </c>
      <c r="B27">
        <v>522</v>
      </c>
      <c r="C27">
        <v>51</v>
      </c>
      <c r="D27">
        <v>529</v>
      </c>
      <c r="E27">
        <v>52</v>
      </c>
      <c r="F27">
        <v>536</v>
      </c>
      <c r="G27">
        <v>53</v>
      </c>
      <c r="H27">
        <v>1</v>
      </c>
    </row>
    <row r="28" spans="1:8" x14ac:dyDescent="0.25">
      <c r="A28" t="s">
        <v>27</v>
      </c>
      <c r="B28">
        <v>759</v>
      </c>
      <c r="C28">
        <v>110</v>
      </c>
      <c r="D28">
        <v>801</v>
      </c>
      <c r="E28">
        <v>110</v>
      </c>
      <c r="F28">
        <v>843</v>
      </c>
      <c r="G28">
        <v>110</v>
      </c>
      <c r="H28">
        <v>1</v>
      </c>
    </row>
    <row r="29" spans="1:8" x14ac:dyDescent="0.25">
      <c r="A29" t="s">
        <v>28</v>
      </c>
      <c r="B29">
        <v>161</v>
      </c>
      <c r="C29">
        <v>19</v>
      </c>
      <c r="D29">
        <v>150</v>
      </c>
      <c r="E29">
        <v>19</v>
      </c>
      <c r="F29">
        <v>139</v>
      </c>
      <c r="G29">
        <v>20</v>
      </c>
      <c r="H29">
        <v>2</v>
      </c>
    </row>
    <row r="30" spans="1:8" x14ac:dyDescent="0.25">
      <c r="A30" t="s">
        <v>29</v>
      </c>
      <c r="B30">
        <v>294</v>
      </c>
      <c r="C30">
        <v>33</v>
      </c>
      <c r="D30">
        <v>302</v>
      </c>
      <c r="E30">
        <v>33</v>
      </c>
      <c r="F30">
        <v>310</v>
      </c>
      <c r="G30">
        <v>33</v>
      </c>
      <c r="H30">
        <v>2</v>
      </c>
    </row>
    <row r="31" spans="1:8" x14ac:dyDescent="0.25">
      <c r="A31" t="s">
        <v>30</v>
      </c>
      <c r="B31">
        <v>196</v>
      </c>
      <c r="C31">
        <v>39</v>
      </c>
      <c r="D31">
        <v>177</v>
      </c>
      <c r="E31">
        <v>41</v>
      </c>
      <c r="F31">
        <v>158</v>
      </c>
      <c r="G31">
        <v>43</v>
      </c>
      <c r="H31">
        <v>2</v>
      </c>
    </row>
    <row r="32" spans="1:8" x14ac:dyDescent="0.25">
      <c r="A32" t="s">
        <v>31</v>
      </c>
      <c r="B32">
        <v>225</v>
      </c>
      <c r="C32">
        <v>22</v>
      </c>
      <c r="D32">
        <v>225</v>
      </c>
      <c r="E32">
        <v>23</v>
      </c>
      <c r="F32">
        <v>225</v>
      </c>
      <c r="G32">
        <v>24</v>
      </c>
      <c r="H32">
        <v>2</v>
      </c>
    </row>
    <row r="33" spans="1:8" x14ac:dyDescent="0.25">
      <c r="A33" t="s">
        <v>32</v>
      </c>
      <c r="B33">
        <v>1971</v>
      </c>
      <c r="C33">
        <v>170</v>
      </c>
      <c r="D33">
        <v>1929</v>
      </c>
      <c r="E33">
        <v>170</v>
      </c>
      <c r="F33">
        <v>1887</v>
      </c>
      <c r="G33">
        <v>170</v>
      </c>
      <c r="H33">
        <v>5</v>
      </c>
    </row>
    <row r="34" spans="1:8" x14ac:dyDescent="0.25">
      <c r="A34" t="s">
        <v>33</v>
      </c>
      <c r="B34">
        <v>207</v>
      </c>
      <c r="C34">
        <v>36</v>
      </c>
      <c r="D34">
        <v>192</v>
      </c>
      <c r="E34">
        <v>37</v>
      </c>
      <c r="F34">
        <v>177</v>
      </c>
      <c r="G34">
        <v>38</v>
      </c>
      <c r="H34">
        <v>2</v>
      </c>
    </row>
    <row r="35" spans="1:8" x14ac:dyDescent="0.25">
      <c r="A35" t="s">
        <v>34</v>
      </c>
      <c r="B35">
        <v>3758</v>
      </c>
      <c r="C35">
        <v>380</v>
      </c>
      <c r="D35">
        <v>4178</v>
      </c>
      <c r="E35">
        <v>390</v>
      </c>
      <c r="F35">
        <v>4598</v>
      </c>
      <c r="G35">
        <v>390</v>
      </c>
      <c r="H35">
        <v>3</v>
      </c>
    </row>
    <row r="36" spans="1:8" x14ac:dyDescent="0.25">
      <c r="A36" t="s">
        <v>35</v>
      </c>
      <c r="B36">
        <v>1076</v>
      </c>
      <c r="C36">
        <v>160</v>
      </c>
      <c r="D36">
        <v>1094</v>
      </c>
      <c r="E36">
        <v>160</v>
      </c>
      <c r="F36">
        <v>1112</v>
      </c>
      <c r="G36">
        <v>160</v>
      </c>
      <c r="H36">
        <v>4</v>
      </c>
    </row>
    <row r="37" spans="1:8" x14ac:dyDescent="0.25">
      <c r="A37" t="s">
        <v>36</v>
      </c>
      <c r="B37">
        <v>192</v>
      </c>
      <c r="C37">
        <v>14</v>
      </c>
      <c r="D37">
        <v>179</v>
      </c>
      <c r="E37">
        <v>14</v>
      </c>
      <c r="F37">
        <v>166</v>
      </c>
      <c r="G37">
        <v>14</v>
      </c>
      <c r="H37">
        <v>2</v>
      </c>
    </row>
    <row r="38" spans="1:8" x14ac:dyDescent="0.25">
      <c r="A38" t="s">
        <v>37</v>
      </c>
      <c r="B38">
        <v>2398</v>
      </c>
      <c r="C38">
        <v>210</v>
      </c>
      <c r="D38">
        <v>2320</v>
      </c>
      <c r="E38">
        <v>210</v>
      </c>
      <c r="F38">
        <v>2242</v>
      </c>
      <c r="G38">
        <v>210</v>
      </c>
      <c r="H38">
        <v>5</v>
      </c>
    </row>
    <row r="39" spans="1:8" x14ac:dyDescent="0.25">
      <c r="A39" t="s">
        <v>38</v>
      </c>
      <c r="B39">
        <v>474</v>
      </c>
      <c r="C39">
        <v>60</v>
      </c>
      <c r="D39">
        <v>457</v>
      </c>
      <c r="E39">
        <v>62</v>
      </c>
      <c r="F39">
        <v>440</v>
      </c>
      <c r="G39">
        <v>63</v>
      </c>
      <c r="H39">
        <v>1</v>
      </c>
    </row>
    <row r="40" spans="1:8" x14ac:dyDescent="0.25">
      <c r="A40" t="s">
        <v>39</v>
      </c>
      <c r="B40">
        <v>228</v>
      </c>
      <c r="C40">
        <v>60</v>
      </c>
      <c r="D40">
        <v>225</v>
      </c>
      <c r="E40">
        <v>62</v>
      </c>
      <c r="F40">
        <v>222</v>
      </c>
      <c r="G40">
        <v>63</v>
      </c>
      <c r="H40">
        <v>2</v>
      </c>
    </row>
    <row r="41" spans="1:8" x14ac:dyDescent="0.25">
      <c r="A41" t="s">
        <v>40</v>
      </c>
      <c r="B41">
        <v>3182</v>
      </c>
      <c r="C41">
        <v>270</v>
      </c>
      <c r="D41">
        <v>3209</v>
      </c>
      <c r="E41">
        <v>270</v>
      </c>
      <c r="F41">
        <v>3236</v>
      </c>
      <c r="G41">
        <v>270</v>
      </c>
      <c r="H41">
        <v>3</v>
      </c>
    </row>
    <row r="42" spans="1:8" x14ac:dyDescent="0.25">
      <c r="A42" t="s">
        <v>41</v>
      </c>
      <c r="B42">
        <v>414</v>
      </c>
      <c r="C42">
        <v>22</v>
      </c>
      <c r="D42">
        <v>415</v>
      </c>
      <c r="E42">
        <v>23</v>
      </c>
      <c r="F42">
        <v>416</v>
      </c>
      <c r="G42">
        <v>23</v>
      </c>
      <c r="H42">
        <v>1</v>
      </c>
    </row>
    <row r="43" spans="1:8" x14ac:dyDescent="0.25">
      <c r="A43" t="s">
        <v>42</v>
      </c>
      <c r="B43">
        <v>578</v>
      </c>
      <c r="C43">
        <v>81</v>
      </c>
      <c r="D43">
        <v>561</v>
      </c>
      <c r="E43">
        <v>84</v>
      </c>
      <c r="F43">
        <v>544</v>
      </c>
      <c r="G43">
        <v>86</v>
      </c>
      <c r="H43">
        <v>1</v>
      </c>
    </row>
    <row r="44" spans="1:8" x14ac:dyDescent="0.25">
      <c r="A44" t="s">
        <v>43</v>
      </c>
      <c r="B44">
        <v>155</v>
      </c>
      <c r="C44">
        <v>16</v>
      </c>
      <c r="D44">
        <v>156</v>
      </c>
      <c r="E44">
        <v>17</v>
      </c>
      <c r="F44">
        <v>157</v>
      </c>
      <c r="G44">
        <v>17</v>
      </c>
      <c r="H44">
        <v>2</v>
      </c>
    </row>
    <row r="45" spans="1:8" x14ac:dyDescent="0.25">
      <c r="A45" t="s">
        <v>44</v>
      </c>
      <c r="B45">
        <v>1003</v>
      </c>
      <c r="C45">
        <v>110</v>
      </c>
      <c r="D45">
        <v>971</v>
      </c>
      <c r="E45">
        <v>110</v>
      </c>
      <c r="F45">
        <v>939</v>
      </c>
      <c r="G45">
        <v>110</v>
      </c>
      <c r="H45">
        <v>4</v>
      </c>
    </row>
    <row r="46" spans="1:8" x14ac:dyDescent="0.25">
      <c r="A46" t="s">
        <v>45</v>
      </c>
      <c r="B46">
        <v>2063</v>
      </c>
      <c r="C46">
        <v>340</v>
      </c>
      <c r="D46">
        <v>2278</v>
      </c>
      <c r="E46">
        <v>350</v>
      </c>
      <c r="F46">
        <v>2493</v>
      </c>
      <c r="G46">
        <v>360</v>
      </c>
      <c r="H46">
        <v>5</v>
      </c>
    </row>
    <row r="47" spans="1:8" x14ac:dyDescent="0.25">
      <c r="A47" t="s">
        <v>46</v>
      </c>
      <c r="B47">
        <v>142</v>
      </c>
      <c r="C47">
        <v>29</v>
      </c>
      <c r="D47">
        <v>147</v>
      </c>
      <c r="E47">
        <v>30</v>
      </c>
      <c r="F47">
        <v>152</v>
      </c>
      <c r="G47">
        <v>30</v>
      </c>
      <c r="H47">
        <v>2</v>
      </c>
    </row>
    <row r="48" spans="1:8" x14ac:dyDescent="0.25">
      <c r="A48" t="s">
        <v>47</v>
      </c>
      <c r="B48">
        <v>94</v>
      </c>
      <c r="C48">
        <v>12</v>
      </c>
      <c r="D48">
        <v>96</v>
      </c>
      <c r="E48">
        <v>12</v>
      </c>
      <c r="F48">
        <v>98</v>
      </c>
      <c r="G48">
        <v>12</v>
      </c>
      <c r="H48">
        <v>2</v>
      </c>
    </row>
    <row r="49" spans="1:8" x14ac:dyDescent="0.25">
      <c r="A49" t="s">
        <v>48</v>
      </c>
      <c r="B49">
        <v>906</v>
      </c>
      <c r="C49">
        <v>130</v>
      </c>
      <c r="D49">
        <v>866</v>
      </c>
      <c r="E49">
        <v>140</v>
      </c>
      <c r="F49">
        <v>826</v>
      </c>
      <c r="G49">
        <v>140</v>
      </c>
      <c r="H49">
        <v>4</v>
      </c>
    </row>
    <row r="50" spans="1:8" x14ac:dyDescent="0.25">
      <c r="A50" t="s">
        <v>49</v>
      </c>
      <c r="B50">
        <v>445</v>
      </c>
      <c r="C50">
        <v>100</v>
      </c>
      <c r="D50">
        <v>453</v>
      </c>
      <c r="E50">
        <v>100</v>
      </c>
      <c r="F50">
        <v>461</v>
      </c>
      <c r="G50">
        <v>110</v>
      </c>
      <c r="H50">
        <v>1</v>
      </c>
    </row>
    <row r="51" spans="1:8" x14ac:dyDescent="0.25">
      <c r="A51" t="s">
        <v>50</v>
      </c>
      <c r="B51">
        <v>342</v>
      </c>
      <c r="C51">
        <v>36</v>
      </c>
      <c r="D51">
        <v>368</v>
      </c>
      <c r="E51">
        <v>37</v>
      </c>
      <c r="F51">
        <v>394</v>
      </c>
      <c r="G51">
        <v>37</v>
      </c>
      <c r="H51">
        <v>2</v>
      </c>
    </row>
    <row r="52" spans="1:8" x14ac:dyDescent="0.25">
      <c r="A52" t="s">
        <v>51</v>
      </c>
      <c r="B52">
        <v>725</v>
      </c>
      <c r="C52">
        <v>110</v>
      </c>
      <c r="D52">
        <v>706</v>
      </c>
      <c r="E52">
        <v>110</v>
      </c>
      <c r="F52">
        <v>687</v>
      </c>
      <c r="G52">
        <v>110</v>
      </c>
      <c r="H52">
        <v>1</v>
      </c>
    </row>
    <row r="53" spans="1:8" x14ac:dyDescent="0.25">
      <c r="A53" t="s">
        <v>52</v>
      </c>
      <c r="B53">
        <v>79</v>
      </c>
      <c r="C53">
        <v>8.8000000000000007</v>
      </c>
      <c r="D53">
        <v>75</v>
      </c>
      <c r="E53">
        <v>9.1</v>
      </c>
      <c r="F53">
        <v>71</v>
      </c>
      <c r="G53">
        <v>9.4</v>
      </c>
      <c r="H5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O19" sqref="O19"/>
    </sheetView>
  </sheetViews>
  <sheetFormatPr defaultRowHeight="15" x14ac:dyDescent="0.25"/>
  <cols>
    <col min="8" max="8" width="9.85546875" customWidth="1"/>
    <col min="9" max="10" width="11.5703125" customWidth="1"/>
    <col min="12" max="12" width="13.140625" customWidth="1"/>
    <col min="13" max="13" width="12.140625" customWidth="1"/>
    <col min="14" max="14" width="8.42578125" customWidth="1"/>
  </cols>
  <sheetData>
    <row r="1" spans="1:13" x14ac:dyDescent="0.25">
      <c r="B1">
        <v>2015</v>
      </c>
      <c r="D1">
        <v>2016</v>
      </c>
      <c r="F1">
        <v>2017</v>
      </c>
      <c r="L1" t="s">
        <v>57</v>
      </c>
    </row>
    <row r="2" spans="1:13" x14ac:dyDescent="0.25">
      <c r="A2" t="s">
        <v>0</v>
      </c>
      <c r="B2" t="s">
        <v>55</v>
      </c>
      <c r="C2" t="s">
        <v>54</v>
      </c>
      <c r="D2" t="s">
        <v>55</v>
      </c>
      <c r="E2" t="s">
        <v>54</v>
      </c>
      <c r="F2" t="s">
        <v>55</v>
      </c>
      <c r="G2" t="s">
        <v>54</v>
      </c>
      <c r="H2" t="s">
        <v>53</v>
      </c>
      <c r="I2" t="s">
        <v>60</v>
      </c>
      <c r="L2" t="s">
        <v>56</v>
      </c>
      <c r="M2" t="s">
        <v>54</v>
      </c>
    </row>
    <row r="3" spans="1:13" x14ac:dyDescent="0.25">
      <c r="A3" t="s">
        <v>2</v>
      </c>
      <c r="B3">
        <v>819</v>
      </c>
      <c r="C3">
        <v>87</v>
      </c>
      <c r="D3">
        <v>808</v>
      </c>
      <c r="E3">
        <v>89</v>
      </c>
      <c r="F3">
        <v>797</v>
      </c>
      <c r="G3">
        <v>90</v>
      </c>
      <c r="H3">
        <v>1</v>
      </c>
      <c r="I3">
        <f>COUNT(H3:H16)</f>
        <v>14</v>
      </c>
      <c r="K3" t="s">
        <v>61</v>
      </c>
      <c r="L3">
        <f>SUM(B3:B16)</f>
        <v>8276</v>
      </c>
      <c r="M3">
        <f>SUM(C3:C16)</f>
        <v>1039</v>
      </c>
    </row>
    <row r="4" spans="1:13" x14ac:dyDescent="0.25">
      <c r="A4" t="s">
        <v>7</v>
      </c>
      <c r="B4">
        <v>445</v>
      </c>
      <c r="C4">
        <v>65</v>
      </c>
      <c r="D4">
        <v>508</v>
      </c>
      <c r="E4">
        <v>67</v>
      </c>
      <c r="F4">
        <v>526</v>
      </c>
      <c r="G4">
        <v>69</v>
      </c>
      <c r="H4">
        <v>1</v>
      </c>
      <c r="K4" t="s">
        <v>62</v>
      </c>
      <c r="L4">
        <f>L3/cntcluster1</f>
        <v>591.14285714285711</v>
      </c>
      <c r="M4">
        <f>M3/cntcluster1</f>
        <v>74.214285714285708</v>
      </c>
    </row>
    <row r="5" spans="1:13" x14ac:dyDescent="0.25">
      <c r="A5" t="s">
        <v>17</v>
      </c>
      <c r="B5">
        <v>606</v>
      </c>
      <c r="C5">
        <v>63</v>
      </c>
      <c r="D5">
        <v>602</v>
      </c>
      <c r="E5">
        <v>63</v>
      </c>
      <c r="F5">
        <v>598</v>
      </c>
      <c r="G5">
        <v>64</v>
      </c>
      <c r="H5">
        <v>1</v>
      </c>
    </row>
    <row r="6" spans="1:13" x14ac:dyDescent="0.25">
      <c r="A6" t="s">
        <v>18</v>
      </c>
      <c r="B6">
        <v>437</v>
      </c>
      <c r="C6">
        <v>51</v>
      </c>
      <c r="D6">
        <v>420</v>
      </c>
      <c r="E6">
        <v>51</v>
      </c>
      <c r="F6">
        <v>403</v>
      </c>
      <c r="G6">
        <v>52</v>
      </c>
      <c r="H6">
        <v>1</v>
      </c>
    </row>
    <row r="7" spans="1:13" x14ac:dyDescent="0.25">
      <c r="A7" t="s">
        <v>19</v>
      </c>
      <c r="B7">
        <v>643</v>
      </c>
      <c r="C7">
        <v>68</v>
      </c>
      <c r="D7">
        <v>664</v>
      </c>
      <c r="E7">
        <v>69</v>
      </c>
      <c r="F7">
        <v>685</v>
      </c>
      <c r="G7">
        <v>70</v>
      </c>
      <c r="H7">
        <v>1</v>
      </c>
    </row>
    <row r="8" spans="1:13" x14ac:dyDescent="0.25">
      <c r="A8" t="s">
        <v>20</v>
      </c>
      <c r="B8">
        <v>656</v>
      </c>
      <c r="C8">
        <v>82</v>
      </c>
      <c r="D8">
        <v>657</v>
      </c>
      <c r="E8">
        <v>84</v>
      </c>
      <c r="F8">
        <v>658</v>
      </c>
      <c r="G8">
        <v>85</v>
      </c>
      <c r="H8">
        <v>1</v>
      </c>
    </row>
    <row r="9" spans="1:13" x14ac:dyDescent="0.25">
      <c r="A9" t="s">
        <v>25</v>
      </c>
      <c r="B9">
        <v>753</v>
      </c>
      <c r="C9">
        <v>89</v>
      </c>
      <c r="D9">
        <v>767</v>
      </c>
      <c r="E9">
        <v>91</v>
      </c>
      <c r="F9">
        <v>781</v>
      </c>
      <c r="G9">
        <v>92</v>
      </c>
      <c r="H9">
        <v>1</v>
      </c>
    </row>
    <row r="10" spans="1:13" x14ac:dyDescent="0.25">
      <c r="A10" t="s">
        <v>26</v>
      </c>
      <c r="B10">
        <v>522</v>
      </c>
      <c r="C10">
        <v>51</v>
      </c>
      <c r="D10">
        <v>529</v>
      </c>
      <c r="E10">
        <v>52</v>
      </c>
      <c r="F10">
        <v>536</v>
      </c>
      <c r="G10">
        <v>53</v>
      </c>
      <c r="H10">
        <v>1</v>
      </c>
    </row>
    <row r="11" spans="1:13" x14ac:dyDescent="0.25">
      <c r="A11" t="s">
        <v>27</v>
      </c>
      <c r="B11">
        <v>759</v>
      </c>
      <c r="C11">
        <v>110</v>
      </c>
      <c r="D11">
        <v>801</v>
      </c>
      <c r="E11">
        <v>110</v>
      </c>
      <c r="F11">
        <v>843</v>
      </c>
      <c r="G11">
        <v>110</v>
      </c>
      <c r="H11">
        <v>1</v>
      </c>
    </row>
    <row r="12" spans="1:13" x14ac:dyDescent="0.25">
      <c r="A12" t="s">
        <v>38</v>
      </c>
      <c r="B12">
        <v>474</v>
      </c>
      <c r="C12">
        <v>60</v>
      </c>
      <c r="D12">
        <v>457</v>
      </c>
      <c r="E12">
        <v>62</v>
      </c>
      <c r="F12">
        <v>440</v>
      </c>
      <c r="G12">
        <v>63</v>
      </c>
      <c r="H12">
        <v>1</v>
      </c>
    </row>
    <row r="13" spans="1:13" x14ac:dyDescent="0.25">
      <c r="A13" t="s">
        <v>41</v>
      </c>
      <c r="B13">
        <v>414</v>
      </c>
      <c r="C13">
        <v>22</v>
      </c>
      <c r="D13">
        <v>415</v>
      </c>
      <c r="E13">
        <v>23</v>
      </c>
      <c r="F13">
        <v>416</v>
      </c>
      <c r="G13">
        <v>23</v>
      </c>
      <c r="H13">
        <v>1</v>
      </c>
    </row>
    <row r="14" spans="1:13" x14ac:dyDescent="0.25">
      <c r="A14" t="s">
        <v>42</v>
      </c>
      <c r="B14">
        <v>578</v>
      </c>
      <c r="C14">
        <v>81</v>
      </c>
      <c r="D14">
        <v>561</v>
      </c>
      <c r="E14">
        <v>84</v>
      </c>
      <c r="F14">
        <v>544</v>
      </c>
      <c r="G14">
        <v>86</v>
      </c>
      <c r="H14">
        <v>1</v>
      </c>
    </row>
    <row r="15" spans="1:13" x14ac:dyDescent="0.25">
      <c r="A15" t="s">
        <v>49</v>
      </c>
      <c r="B15">
        <v>445</v>
      </c>
      <c r="C15">
        <v>100</v>
      </c>
      <c r="D15">
        <v>453</v>
      </c>
      <c r="E15">
        <v>100</v>
      </c>
      <c r="F15">
        <v>461</v>
      </c>
      <c r="G15">
        <v>110</v>
      </c>
      <c r="H15">
        <v>1</v>
      </c>
    </row>
    <row r="16" spans="1:13" x14ac:dyDescent="0.25">
      <c r="A16" t="s">
        <v>51</v>
      </c>
      <c r="B16">
        <v>725</v>
      </c>
      <c r="C16">
        <v>110</v>
      </c>
      <c r="D16">
        <v>706</v>
      </c>
      <c r="E16">
        <v>110</v>
      </c>
      <c r="F16">
        <v>687</v>
      </c>
      <c r="G16">
        <v>110</v>
      </c>
      <c r="H16">
        <v>1</v>
      </c>
    </row>
    <row r="17" spans="1:13" x14ac:dyDescent="0.25">
      <c r="A17" t="s">
        <v>3</v>
      </c>
      <c r="B17">
        <v>53</v>
      </c>
      <c r="C17">
        <v>6.4</v>
      </c>
      <c r="D17">
        <v>56</v>
      </c>
      <c r="E17">
        <v>6.8</v>
      </c>
      <c r="F17">
        <v>59</v>
      </c>
      <c r="G17">
        <v>7.1</v>
      </c>
      <c r="H17">
        <v>2</v>
      </c>
      <c r="I17">
        <f>COUNT(H17:H36)</f>
        <v>20</v>
      </c>
      <c r="K17" t="s">
        <v>61</v>
      </c>
      <c r="L17">
        <f>SUM(B17:B36)</f>
        <v>3776</v>
      </c>
      <c r="M17">
        <f>SUM(C17:C36)</f>
        <v>605.29999999999995</v>
      </c>
    </row>
    <row r="18" spans="1:13" x14ac:dyDescent="0.25">
      <c r="A18" t="s">
        <v>4</v>
      </c>
      <c r="B18">
        <v>276</v>
      </c>
      <c r="C18">
        <v>120</v>
      </c>
      <c r="D18">
        <v>304</v>
      </c>
      <c r="E18">
        <v>130</v>
      </c>
      <c r="F18">
        <v>332</v>
      </c>
      <c r="G18">
        <v>130</v>
      </c>
      <c r="H18">
        <v>2</v>
      </c>
      <c r="K18" t="s">
        <v>62</v>
      </c>
      <c r="L18">
        <f>L17/cntcluster2</f>
        <v>188.8</v>
      </c>
      <c r="M18">
        <f>M17/cntcluster2</f>
        <v>30.264999999999997</v>
      </c>
    </row>
    <row r="19" spans="1:13" x14ac:dyDescent="0.25">
      <c r="A19" t="s">
        <v>5</v>
      </c>
      <c r="B19">
        <v>299</v>
      </c>
      <c r="C19">
        <v>53</v>
      </c>
      <c r="D19">
        <v>317</v>
      </c>
      <c r="E19">
        <v>54</v>
      </c>
      <c r="F19">
        <v>335</v>
      </c>
      <c r="G19">
        <v>55</v>
      </c>
      <c r="H19">
        <v>2</v>
      </c>
    </row>
    <row r="20" spans="1:13" x14ac:dyDescent="0.25">
      <c r="A20" t="s">
        <v>9</v>
      </c>
      <c r="B20">
        <v>117</v>
      </c>
      <c r="C20">
        <v>9.1</v>
      </c>
      <c r="D20">
        <v>116</v>
      </c>
      <c r="E20">
        <v>9</v>
      </c>
      <c r="F20">
        <v>115</v>
      </c>
      <c r="G20">
        <v>9</v>
      </c>
      <c r="H20">
        <v>2</v>
      </c>
    </row>
    <row r="21" spans="1:13" x14ac:dyDescent="0.25">
      <c r="A21" t="s">
        <v>10</v>
      </c>
      <c r="B21">
        <v>208</v>
      </c>
      <c r="C21">
        <v>17</v>
      </c>
      <c r="D21">
        <v>210</v>
      </c>
      <c r="E21">
        <v>17</v>
      </c>
      <c r="F21">
        <v>212</v>
      </c>
      <c r="G21">
        <v>18</v>
      </c>
      <c r="H21">
        <v>2</v>
      </c>
    </row>
    <row r="22" spans="1:13" x14ac:dyDescent="0.25">
      <c r="A22" t="s">
        <v>13</v>
      </c>
      <c r="B22">
        <v>198</v>
      </c>
      <c r="C22">
        <v>26</v>
      </c>
      <c r="D22">
        <v>197</v>
      </c>
      <c r="E22">
        <v>26</v>
      </c>
      <c r="F22">
        <v>196</v>
      </c>
      <c r="G22">
        <v>27</v>
      </c>
      <c r="H22">
        <v>2</v>
      </c>
    </row>
    <row r="23" spans="1:13" x14ac:dyDescent="0.25">
      <c r="A23" t="s">
        <v>14</v>
      </c>
      <c r="B23">
        <v>137</v>
      </c>
      <c r="C23">
        <v>23</v>
      </c>
      <c r="D23">
        <v>133</v>
      </c>
      <c r="E23">
        <v>23</v>
      </c>
      <c r="F23">
        <v>129</v>
      </c>
      <c r="G23">
        <v>24</v>
      </c>
      <c r="H23">
        <v>2</v>
      </c>
    </row>
    <row r="24" spans="1:13" x14ac:dyDescent="0.25">
      <c r="A24" t="s">
        <v>21</v>
      </c>
      <c r="B24">
        <v>173</v>
      </c>
      <c r="C24">
        <v>26</v>
      </c>
      <c r="D24">
        <v>180</v>
      </c>
      <c r="E24">
        <v>26</v>
      </c>
      <c r="F24">
        <v>187</v>
      </c>
      <c r="G24">
        <v>27</v>
      </c>
      <c r="H24">
        <v>2</v>
      </c>
    </row>
    <row r="25" spans="1:13" x14ac:dyDescent="0.25">
      <c r="A25" t="s">
        <v>28</v>
      </c>
      <c r="B25">
        <v>161</v>
      </c>
      <c r="C25">
        <v>19</v>
      </c>
      <c r="D25">
        <v>150</v>
      </c>
      <c r="E25">
        <v>19</v>
      </c>
      <c r="F25">
        <v>139</v>
      </c>
      <c r="G25">
        <v>20</v>
      </c>
      <c r="H25">
        <v>2</v>
      </c>
    </row>
    <row r="26" spans="1:13" x14ac:dyDescent="0.25">
      <c r="A26" t="s">
        <v>29</v>
      </c>
      <c r="B26">
        <v>294</v>
      </c>
      <c r="C26">
        <v>33</v>
      </c>
      <c r="D26">
        <v>302</v>
      </c>
      <c r="E26">
        <v>33</v>
      </c>
      <c r="F26">
        <v>310</v>
      </c>
      <c r="G26">
        <v>33</v>
      </c>
      <c r="H26">
        <v>2</v>
      </c>
    </row>
    <row r="27" spans="1:13" x14ac:dyDescent="0.25">
      <c r="A27" t="s">
        <v>30</v>
      </c>
      <c r="B27">
        <v>196</v>
      </c>
      <c r="C27">
        <v>39</v>
      </c>
      <c r="D27">
        <v>177</v>
      </c>
      <c r="E27">
        <v>41</v>
      </c>
      <c r="F27">
        <v>158</v>
      </c>
      <c r="G27">
        <v>43</v>
      </c>
      <c r="H27">
        <v>2</v>
      </c>
    </row>
    <row r="28" spans="1:13" x14ac:dyDescent="0.25">
      <c r="A28" t="s">
        <v>31</v>
      </c>
      <c r="B28">
        <v>225</v>
      </c>
      <c r="C28">
        <v>22</v>
      </c>
      <c r="D28">
        <v>225</v>
      </c>
      <c r="E28">
        <v>23</v>
      </c>
      <c r="F28">
        <v>225</v>
      </c>
      <c r="G28">
        <v>24</v>
      </c>
      <c r="H28">
        <v>2</v>
      </c>
    </row>
    <row r="29" spans="1:13" x14ac:dyDescent="0.25">
      <c r="A29" t="s">
        <v>33</v>
      </c>
      <c r="B29">
        <v>207</v>
      </c>
      <c r="C29">
        <v>36</v>
      </c>
      <c r="D29">
        <v>192</v>
      </c>
      <c r="E29">
        <v>37</v>
      </c>
      <c r="F29">
        <v>177</v>
      </c>
      <c r="G29">
        <v>38</v>
      </c>
      <c r="H29">
        <v>2</v>
      </c>
    </row>
    <row r="30" spans="1:13" x14ac:dyDescent="0.25">
      <c r="A30" t="s">
        <v>36</v>
      </c>
      <c r="B30">
        <v>192</v>
      </c>
      <c r="C30">
        <v>14</v>
      </c>
      <c r="D30">
        <v>179</v>
      </c>
      <c r="E30">
        <v>14</v>
      </c>
      <c r="F30">
        <v>166</v>
      </c>
      <c r="G30">
        <v>14</v>
      </c>
      <c r="H30">
        <v>2</v>
      </c>
    </row>
    <row r="31" spans="1:13" x14ac:dyDescent="0.25">
      <c r="A31" t="s">
        <v>39</v>
      </c>
      <c r="B31">
        <v>228</v>
      </c>
      <c r="C31">
        <v>60</v>
      </c>
      <c r="D31">
        <v>225</v>
      </c>
      <c r="E31">
        <v>62</v>
      </c>
      <c r="F31">
        <v>222</v>
      </c>
      <c r="G31">
        <v>63</v>
      </c>
      <c r="H31">
        <v>2</v>
      </c>
    </row>
    <row r="32" spans="1:13" x14ac:dyDescent="0.25">
      <c r="A32" t="s">
        <v>43</v>
      </c>
      <c r="B32">
        <v>155</v>
      </c>
      <c r="C32">
        <v>16</v>
      </c>
      <c r="D32">
        <v>156</v>
      </c>
      <c r="E32">
        <v>17</v>
      </c>
      <c r="F32">
        <v>157</v>
      </c>
      <c r="G32">
        <v>17</v>
      </c>
      <c r="H32">
        <v>2</v>
      </c>
    </row>
    <row r="33" spans="1:13" x14ac:dyDescent="0.25">
      <c r="A33" t="s">
        <v>46</v>
      </c>
      <c r="B33">
        <v>142</v>
      </c>
      <c r="C33">
        <v>29</v>
      </c>
      <c r="D33">
        <v>147</v>
      </c>
      <c r="E33">
        <v>30</v>
      </c>
      <c r="F33">
        <v>152</v>
      </c>
      <c r="G33">
        <v>30</v>
      </c>
      <c r="H33">
        <v>2</v>
      </c>
    </row>
    <row r="34" spans="1:13" x14ac:dyDescent="0.25">
      <c r="A34" t="s">
        <v>47</v>
      </c>
      <c r="B34">
        <v>94</v>
      </c>
      <c r="C34">
        <v>12</v>
      </c>
      <c r="D34">
        <v>96</v>
      </c>
      <c r="E34">
        <v>12</v>
      </c>
      <c r="F34">
        <v>98</v>
      </c>
      <c r="G34">
        <v>12</v>
      </c>
      <c r="H34">
        <v>2</v>
      </c>
    </row>
    <row r="35" spans="1:13" x14ac:dyDescent="0.25">
      <c r="A35" t="s">
        <v>50</v>
      </c>
      <c r="B35">
        <v>342</v>
      </c>
      <c r="C35">
        <v>36</v>
      </c>
      <c r="D35">
        <v>368</v>
      </c>
      <c r="E35">
        <v>37</v>
      </c>
      <c r="F35">
        <v>394</v>
      </c>
      <c r="G35">
        <v>37</v>
      </c>
      <c r="H35">
        <v>2</v>
      </c>
    </row>
    <row r="36" spans="1:13" x14ac:dyDescent="0.25">
      <c r="A36" t="s">
        <v>52</v>
      </c>
      <c r="B36">
        <v>79</v>
      </c>
      <c r="C36">
        <v>8.8000000000000007</v>
      </c>
      <c r="D36">
        <v>75</v>
      </c>
      <c r="E36">
        <v>9.1</v>
      </c>
      <c r="F36">
        <v>71</v>
      </c>
      <c r="G36">
        <v>9.4</v>
      </c>
      <c r="H36">
        <v>2</v>
      </c>
    </row>
    <row r="37" spans="1:13" x14ac:dyDescent="0.25">
      <c r="A37" t="s">
        <v>6</v>
      </c>
      <c r="B37">
        <v>3208</v>
      </c>
      <c r="C37">
        <v>590</v>
      </c>
      <c r="D37">
        <v>3336</v>
      </c>
      <c r="E37">
        <v>610</v>
      </c>
      <c r="F37">
        <v>3464</v>
      </c>
      <c r="G37">
        <v>630</v>
      </c>
      <c r="H37">
        <v>3</v>
      </c>
      <c r="I37">
        <f>COUNT(H37:H39)</f>
        <v>3</v>
      </c>
      <c r="K37" t="s">
        <v>61</v>
      </c>
      <c r="L37">
        <f>SUM(B37:B39)</f>
        <v>10148</v>
      </c>
      <c r="M37">
        <f>SUM(C37:C39)</f>
        <v>1240</v>
      </c>
    </row>
    <row r="38" spans="1:13" x14ac:dyDescent="0.25">
      <c r="A38" t="s">
        <v>34</v>
      </c>
      <c r="B38">
        <v>3758</v>
      </c>
      <c r="C38">
        <v>380</v>
      </c>
      <c r="D38">
        <v>4178</v>
      </c>
      <c r="E38">
        <v>390</v>
      </c>
      <c r="F38">
        <v>4598</v>
      </c>
      <c r="G38">
        <v>390</v>
      </c>
      <c r="H38">
        <v>3</v>
      </c>
      <c r="K38" t="s">
        <v>62</v>
      </c>
      <c r="L38">
        <f>L37/cntcluster3</f>
        <v>3382.6666666666665</v>
      </c>
      <c r="M38">
        <f>M37/cntcluster3</f>
        <v>413.33333333333331</v>
      </c>
    </row>
    <row r="39" spans="1:13" x14ac:dyDescent="0.25">
      <c r="A39" t="s">
        <v>40</v>
      </c>
      <c r="B39">
        <v>3182</v>
      </c>
      <c r="C39">
        <v>270</v>
      </c>
      <c r="D39">
        <v>3209</v>
      </c>
      <c r="E39">
        <v>270</v>
      </c>
      <c r="F39">
        <v>3236</v>
      </c>
      <c r="G39">
        <v>270</v>
      </c>
      <c r="H39">
        <v>3</v>
      </c>
    </row>
    <row r="40" spans="1:13" x14ac:dyDescent="0.25">
      <c r="A40" t="s">
        <v>8</v>
      </c>
      <c r="B40">
        <v>886</v>
      </c>
      <c r="C40">
        <v>73</v>
      </c>
      <c r="D40">
        <v>883</v>
      </c>
      <c r="E40">
        <v>74</v>
      </c>
      <c r="F40">
        <v>880</v>
      </c>
      <c r="G40">
        <v>75</v>
      </c>
      <c r="H40">
        <v>4</v>
      </c>
      <c r="I40">
        <f>COUNT(H40:H46)</f>
        <v>7</v>
      </c>
      <c r="K40" t="s">
        <v>61</v>
      </c>
      <c r="L40">
        <f>SUM(B40:B46)</f>
        <v>6980</v>
      </c>
      <c r="M40">
        <f>SUM(C40:C46)</f>
        <v>812</v>
      </c>
    </row>
    <row r="41" spans="1:13" x14ac:dyDescent="0.25">
      <c r="A41" t="s">
        <v>12</v>
      </c>
      <c r="B41">
        <v>1072</v>
      </c>
      <c r="C41">
        <v>130</v>
      </c>
      <c r="D41">
        <v>1055</v>
      </c>
      <c r="E41">
        <v>130</v>
      </c>
      <c r="F41">
        <v>1038</v>
      </c>
      <c r="G41">
        <v>140</v>
      </c>
      <c r="H41">
        <v>4</v>
      </c>
      <c r="K41" t="s">
        <v>62</v>
      </c>
      <c r="L41">
        <f>L40/cntcluster4</f>
        <v>997.14285714285711</v>
      </c>
      <c r="M41">
        <f>M40/cntcluster4</f>
        <v>116</v>
      </c>
    </row>
    <row r="42" spans="1:13" x14ac:dyDescent="0.25">
      <c r="A42" t="s">
        <v>16</v>
      </c>
      <c r="B42">
        <v>957</v>
      </c>
      <c r="C42">
        <v>110</v>
      </c>
      <c r="D42">
        <v>935</v>
      </c>
      <c r="E42">
        <v>110</v>
      </c>
      <c r="F42">
        <v>913</v>
      </c>
      <c r="G42">
        <v>110</v>
      </c>
      <c r="H42">
        <v>4</v>
      </c>
    </row>
    <row r="43" spans="1:13" x14ac:dyDescent="0.25">
      <c r="A43" t="s">
        <v>22</v>
      </c>
      <c r="B43">
        <v>1080</v>
      </c>
      <c r="C43">
        <v>99</v>
      </c>
      <c r="D43">
        <v>1061</v>
      </c>
      <c r="E43">
        <v>100</v>
      </c>
      <c r="F43">
        <v>1042</v>
      </c>
      <c r="G43">
        <v>100</v>
      </c>
      <c r="H43">
        <v>4</v>
      </c>
    </row>
    <row r="44" spans="1:13" x14ac:dyDescent="0.25">
      <c r="A44" t="s">
        <v>35</v>
      </c>
      <c r="B44">
        <v>1076</v>
      </c>
      <c r="C44">
        <v>160</v>
      </c>
      <c r="D44">
        <v>1094</v>
      </c>
      <c r="E44">
        <v>160</v>
      </c>
      <c r="F44">
        <v>1112</v>
      </c>
      <c r="G44">
        <v>160</v>
      </c>
      <c r="H44">
        <v>4</v>
      </c>
    </row>
    <row r="45" spans="1:13" x14ac:dyDescent="0.25">
      <c r="A45" t="s">
        <v>44</v>
      </c>
      <c r="B45">
        <v>1003</v>
      </c>
      <c r="C45">
        <v>110</v>
      </c>
      <c r="D45">
        <v>971</v>
      </c>
      <c r="E45">
        <v>110</v>
      </c>
      <c r="F45">
        <v>939</v>
      </c>
      <c r="G45">
        <v>110</v>
      </c>
      <c r="H45">
        <v>4</v>
      </c>
    </row>
    <row r="46" spans="1:13" x14ac:dyDescent="0.25">
      <c r="A46" t="s">
        <v>48</v>
      </c>
      <c r="B46">
        <v>906</v>
      </c>
      <c r="C46">
        <v>130</v>
      </c>
      <c r="D46">
        <v>866</v>
      </c>
      <c r="E46">
        <v>140</v>
      </c>
      <c r="F46">
        <v>826</v>
      </c>
      <c r="G46">
        <v>140</v>
      </c>
      <c r="H46">
        <v>4</v>
      </c>
    </row>
    <row r="47" spans="1:13" x14ac:dyDescent="0.25">
      <c r="A47" t="s">
        <v>11</v>
      </c>
      <c r="B47">
        <v>2393</v>
      </c>
      <c r="C47">
        <v>500</v>
      </c>
      <c r="D47">
        <v>2336</v>
      </c>
      <c r="E47">
        <v>510</v>
      </c>
      <c r="F47">
        <v>2279</v>
      </c>
      <c r="G47">
        <v>520</v>
      </c>
      <c r="H47">
        <v>5</v>
      </c>
      <c r="I47">
        <f>COUNT(H47:H50)</f>
        <v>4</v>
      </c>
      <c r="K47" t="s">
        <v>61</v>
      </c>
      <c r="L47">
        <f>SUM(B47:B50)</f>
        <v>8825</v>
      </c>
      <c r="M47">
        <f>SUM(C47:C50)</f>
        <v>1220</v>
      </c>
    </row>
    <row r="48" spans="1:13" x14ac:dyDescent="0.25">
      <c r="A48" t="s">
        <v>32</v>
      </c>
      <c r="B48">
        <v>1971</v>
      </c>
      <c r="C48">
        <v>170</v>
      </c>
      <c r="D48">
        <v>1929</v>
      </c>
      <c r="E48">
        <v>170</v>
      </c>
      <c r="F48">
        <v>1887</v>
      </c>
      <c r="G48">
        <v>170</v>
      </c>
      <c r="H48">
        <v>5</v>
      </c>
      <c r="K48" t="s">
        <v>62</v>
      </c>
      <c r="L48">
        <f>L47/cntcluster5</f>
        <v>2206.25</v>
      </c>
      <c r="M48">
        <f>M47/cntcluster5</f>
        <v>305</v>
      </c>
    </row>
    <row r="49" spans="1:13" x14ac:dyDescent="0.25">
      <c r="A49" t="s">
        <v>37</v>
      </c>
      <c r="B49">
        <v>2398</v>
      </c>
      <c r="C49">
        <v>210</v>
      </c>
      <c r="D49">
        <v>2320</v>
      </c>
      <c r="E49">
        <v>210</v>
      </c>
      <c r="F49">
        <v>2242</v>
      </c>
      <c r="G49">
        <v>210</v>
      </c>
      <c r="H49">
        <v>5</v>
      </c>
    </row>
    <row r="50" spans="1:13" x14ac:dyDescent="0.25">
      <c r="A50" t="s">
        <v>45</v>
      </c>
      <c r="B50">
        <v>2063</v>
      </c>
      <c r="C50">
        <v>340</v>
      </c>
      <c r="D50">
        <v>2278</v>
      </c>
      <c r="E50">
        <v>350</v>
      </c>
      <c r="F50">
        <v>2493</v>
      </c>
      <c r="G50">
        <v>360</v>
      </c>
      <c r="H50">
        <v>5</v>
      </c>
    </row>
    <row r="51" spans="1:13" x14ac:dyDescent="0.25">
      <c r="A51" t="s">
        <v>15</v>
      </c>
      <c r="B51">
        <v>1497</v>
      </c>
      <c r="C51">
        <v>210</v>
      </c>
      <c r="D51">
        <v>1531</v>
      </c>
      <c r="E51">
        <v>220</v>
      </c>
      <c r="F51">
        <v>1565</v>
      </c>
      <c r="G51">
        <v>220</v>
      </c>
      <c r="H51">
        <v>6</v>
      </c>
      <c r="I51">
        <f>COUNT(H51:H53)</f>
        <v>3</v>
      </c>
      <c r="K51" t="s">
        <v>61</v>
      </c>
      <c r="L51">
        <f>SUM(B51:B53)</f>
        <v>4438</v>
      </c>
      <c r="M51">
        <f>SUM(C50:C53)</f>
        <v>850</v>
      </c>
    </row>
    <row r="52" spans="1:13" x14ac:dyDescent="0.25">
      <c r="A52" t="s">
        <v>23</v>
      </c>
      <c r="B52">
        <v>1588</v>
      </c>
      <c r="C52">
        <v>120</v>
      </c>
      <c r="D52">
        <v>1569</v>
      </c>
      <c r="E52">
        <v>120</v>
      </c>
      <c r="F52">
        <v>1550</v>
      </c>
      <c r="G52">
        <v>120</v>
      </c>
      <c r="H52">
        <v>6</v>
      </c>
      <c r="K52" t="s">
        <v>62</v>
      </c>
      <c r="L52">
        <f>L51/cntcluster6</f>
        <v>1479.3333333333333</v>
      </c>
      <c r="M52">
        <f>M51/cntcluster6</f>
        <v>283.33333333333331</v>
      </c>
    </row>
    <row r="53" spans="1:13" x14ac:dyDescent="0.25">
      <c r="A53" t="s">
        <v>24</v>
      </c>
      <c r="B53">
        <v>1353</v>
      </c>
      <c r="C53">
        <v>180</v>
      </c>
      <c r="D53">
        <v>1326</v>
      </c>
      <c r="E53">
        <v>180</v>
      </c>
      <c r="F53">
        <v>1299</v>
      </c>
      <c r="G53">
        <v>180</v>
      </c>
      <c r="H53">
        <v>6</v>
      </c>
    </row>
  </sheetData>
  <sortState ref="A3:H53">
    <sortCondition ref="H3:H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M1" sqref="M1:O1048576"/>
    </sheetView>
  </sheetViews>
  <sheetFormatPr defaultRowHeight="15" x14ac:dyDescent="0.25"/>
  <cols>
    <col min="3" max="3" width="9.5703125" customWidth="1"/>
    <col min="5" max="5" width="10.28515625" customWidth="1"/>
    <col min="7" max="7" width="9.7109375" customWidth="1"/>
    <col min="8" max="8" width="10.42578125" customWidth="1"/>
    <col min="9" max="9" width="11.140625" customWidth="1"/>
    <col min="11" max="11" width="11.85546875" customWidth="1"/>
    <col min="12" max="12" width="10.140625" customWidth="1"/>
  </cols>
  <sheetData>
    <row r="1" spans="1:12" x14ac:dyDescent="0.25">
      <c r="B1">
        <v>2015</v>
      </c>
      <c r="D1">
        <v>2016</v>
      </c>
      <c r="F1">
        <v>2017</v>
      </c>
      <c r="K1" t="s">
        <v>58</v>
      </c>
    </row>
    <row r="2" spans="1:12" x14ac:dyDescent="0.25">
      <c r="A2" t="s">
        <v>0</v>
      </c>
      <c r="B2" t="s">
        <v>55</v>
      </c>
      <c r="C2" t="s">
        <v>54</v>
      </c>
      <c r="D2" t="s">
        <v>55</v>
      </c>
      <c r="E2" t="s">
        <v>54</v>
      </c>
      <c r="F2" t="s">
        <v>55</v>
      </c>
      <c r="G2" t="s">
        <v>54</v>
      </c>
      <c r="H2" t="s">
        <v>53</v>
      </c>
      <c r="I2" t="s">
        <v>60</v>
      </c>
      <c r="K2" t="s">
        <v>56</v>
      </c>
      <c r="L2" t="s">
        <v>54</v>
      </c>
    </row>
    <row r="3" spans="1:12" x14ac:dyDescent="0.25">
      <c r="A3" t="s">
        <v>2</v>
      </c>
      <c r="B3">
        <v>819</v>
      </c>
      <c r="C3">
        <v>87</v>
      </c>
      <c r="D3">
        <v>808</v>
      </c>
      <c r="E3">
        <v>89</v>
      </c>
      <c r="F3">
        <v>797</v>
      </c>
      <c r="G3">
        <v>90</v>
      </c>
      <c r="H3">
        <v>1</v>
      </c>
      <c r="I3">
        <f>COUNT(H3:H16)</f>
        <v>14</v>
      </c>
      <c r="K3">
        <f>SUM(D3:D16)</f>
        <v>8348</v>
      </c>
      <c r="L3">
        <f>SUM(E3:E16)</f>
        <v>1055</v>
      </c>
    </row>
    <row r="4" spans="1:12" x14ac:dyDescent="0.25">
      <c r="A4" t="s">
        <v>7</v>
      </c>
      <c r="B4">
        <v>445</v>
      </c>
      <c r="C4">
        <v>65</v>
      </c>
      <c r="D4">
        <v>508</v>
      </c>
      <c r="E4">
        <v>67</v>
      </c>
      <c r="F4">
        <v>526</v>
      </c>
      <c r="G4">
        <v>69</v>
      </c>
      <c r="H4">
        <v>1</v>
      </c>
      <c r="K4">
        <f>K3/cntcluster1</f>
        <v>596.28571428571433</v>
      </c>
      <c r="L4">
        <f>L3/cntcluster1</f>
        <v>75.357142857142861</v>
      </c>
    </row>
    <row r="5" spans="1:12" x14ac:dyDescent="0.25">
      <c r="A5" t="s">
        <v>17</v>
      </c>
      <c r="B5">
        <v>606</v>
      </c>
      <c r="C5">
        <v>63</v>
      </c>
      <c r="D5">
        <v>602</v>
      </c>
      <c r="E5">
        <v>63</v>
      </c>
      <c r="F5">
        <v>598</v>
      </c>
      <c r="G5">
        <v>64</v>
      </c>
      <c r="H5">
        <v>1</v>
      </c>
    </row>
    <row r="6" spans="1:12" x14ac:dyDescent="0.25">
      <c r="A6" t="s">
        <v>18</v>
      </c>
      <c r="B6">
        <v>437</v>
      </c>
      <c r="C6">
        <v>51</v>
      </c>
      <c r="D6">
        <v>420</v>
      </c>
      <c r="E6">
        <v>51</v>
      </c>
      <c r="F6">
        <v>403</v>
      </c>
      <c r="G6">
        <v>52</v>
      </c>
      <c r="H6">
        <v>1</v>
      </c>
    </row>
    <row r="7" spans="1:12" x14ac:dyDescent="0.25">
      <c r="A7" t="s">
        <v>19</v>
      </c>
      <c r="B7">
        <v>643</v>
      </c>
      <c r="C7">
        <v>68</v>
      </c>
      <c r="D7">
        <v>664</v>
      </c>
      <c r="E7">
        <v>69</v>
      </c>
      <c r="F7">
        <v>685</v>
      </c>
      <c r="G7">
        <v>70</v>
      </c>
      <c r="H7">
        <v>1</v>
      </c>
    </row>
    <row r="8" spans="1:12" x14ac:dyDescent="0.25">
      <c r="A8" t="s">
        <v>20</v>
      </c>
      <c r="B8">
        <v>656</v>
      </c>
      <c r="C8">
        <v>82</v>
      </c>
      <c r="D8">
        <v>657</v>
      </c>
      <c r="E8">
        <v>84</v>
      </c>
      <c r="F8">
        <v>658</v>
      </c>
      <c r="G8">
        <v>85</v>
      </c>
      <c r="H8">
        <v>1</v>
      </c>
    </row>
    <row r="9" spans="1:12" x14ac:dyDescent="0.25">
      <c r="A9" t="s">
        <v>25</v>
      </c>
      <c r="B9">
        <v>753</v>
      </c>
      <c r="C9">
        <v>89</v>
      </c>
      <c r="D9">
        <v>767</v>
      </c>
      <c r="E9">
        <v>91</v>
      </c>
      <c r="F9">
        <v>781</v>
      </c>
      <c r="G9">
        <v>92</v>
      </c>
      <c r="H9">
        <v>1</v>
      </c>
    </row>
    <row r="10" spans="1:12" x14ac:dyDescent="0.25">
      <c r="A10" t="s">
        <v>26</v>
      </c>
      <c r="B10">
        <v>522</v>
      </c>
      <c r="C10">
        <v>51</v>
      </c>
      <c r="D10">
        <v>529</v>
      </c>
      <c r="E10">
        <v>52</v>
      </c>
      <c r="F10">
        <v>536</v>
      </c>
      <c r="G10">
        <v>53</v>
      </c>
      <c r="H10">
        <v>1</v>
      </c>
    </row>
    <row r="11" spans="1:12" x14ac:dyDescent="0.25">
      <c r="A11" t="s">
        <v>27</v>
      </c>
      <c r="B11">
        <v>759</v>
      </c>
      <c r="C11">
        <v>110</v>
      </c>
      <c r="D11">
        <v>801</v>
      </c>
      <c r="E11">
        <v>110</v>
      </c>
      <c r="F11">
        <v>843</v>
      </c>
      <c r="G11">
        <v>110</v>
      </c>
      <c r="H11">
        <v>1</v>
      </c>
    </row>
    <row r="12" spans="1:12" x14ac:dyDescent="0.25">
      <c r="A12" t="s">
        <v>38</v>
      </c>
      <c r="B12">
        <v>474</v>
      </c>
      <c r="C12">
        <v>60</v>
      </c>
      <c r="D12">
        <v>457</v>
      </c>
      <c r="E12">
        <v>62</v>
      </c>
      <c r="F12">
        <v>440</v>
      </c>
      <c r="G12">
        <v>63</v>
      </c>
      <c r="H12">
        <v>1</v>
      </c>
    </row>
    <row r="13" spans="1:12" x14ac:dyDescent="0.25">
      <c r="A13" t="s">
        <v>41</v>
      </c>
      <c r="B13">
        <v>414</v>
      </c>
      <c r="C13">
        <v>22</v>
      </c>
      <c r="D13">
        <v>415</v>
      </c>
      <c r="E13">
        <v>23</v>
      </c>
      <c r="F13">
        <v>416</v>
      </c>
      <c r="G13">
        <v>23</v>
      </c>
      <c r="H13">
        <v>1</v>
      </c>
    </row>
    <row r="14" spans="1:12" x14ac:dyDescent="0.25">
      <c r="A14" t="s">
        <v>42</v>
      </c>
      <c r="B14">
        <v>578</v>
      </c>
      <c r="C14">
        <v>81</v>
      </c>
      <c r="D14">
        <v>561</v>
      </c>
      <c r="E14">
        <v>84</v>
      </c>
      <c r="F14">
        <v>544</v>
      </c>
      <c r="G14">
        <v>86</v>
      </c>
      <c r="H14">
        <v>1</v>
      </c>
    </row>
    <row r="15" spans="1:12" x14ac:dyDescent="0.25">
      <c r="A15" t="s">
        <v>49</v>
      </c>
      <c r="B15">
        <v>445</v>
      </c>
      <c r="C15">
        <v>100</v>
      </c>
      <c r="D15">
        <v>453</v>
      </c>
      <c r="E15">
        <v>100</v>
      </c>
      <c r="F15">
        <v>461</v>
      </c>
      <c r="G15">
        <v>110</v>
      </c>
      <c r="H15">
        <v>1</v>
      </c>
    </row>
    <row r="16" spans="1:12" x14ac:dyDescent="0.25">
      <c r="A16" t="s">
        <v>51</v>
      </c>
      <c r="B16">
        <v>725</v>
      </c>
      <c r="C16">
        <v>110</v>
      </c>
      <c r="D16">
        <v>706</v>
      </c>
      <c r="E16">
        <v>110</v>
      </c>
      <c r="F16">
        <v>687</v>
      </c>
      <c r="G16">
        <v>110</v>
      </c>
      <c r="H16">
        <v>1</v>
      </c>
    </row>
    <row r="17" spans="1:12" x14ac:dyDescent="0.25">
      <c r="A17" t="s">
        <v>3</v>
      </c>
      <c r="B17">
        <v>53</v>
      </c>
      <c r="C17">
        <v>6.4</v>
      </c>
      <c r="D17">
        <v>56</v>
      </c>
      <c r="E17">
        <v>6.8</v>
      </c>
      <c r="F17">
        <v>59</v>
      </c>
      <c r="G17">
        <v>7.1</v>
      </c>
      <c r="H17">
        <v>2</v>
      </c>
      <c r="I17">
        <f>COUNT(H17:H36)</f>
        <v>20</v>
      </c>
      <c r="K17">
        <f>SUM(D17:D36)</f>
        <v>3805</v>
      </c>
      <c r="L17">
        <f>SUM(E17:E36)</f>
        <v>625.9</v>
      </c>
    </row>
    <row r="18" spans="1:12" x14ac:dyDescent="0.25">
      <c r="A18" t="s">
        <v>4</v>
      </c>
      <c r="B18">
        <v>276</v>
      </c>
      <c r="C18">
        <v>120</v>
      </c>
      <c r="D18">
        <v>304</v>
      </c>
      <c r="E18">
        <v>130</v>
      </c>
      <c r="F18">
        <v>332</v>
      </c>
      <c r="G18">
        <v>130</v>
      </c>
      <c r="H18">
        <v>2</v>
      </c>
      <c r="K18">
        <f>K17/cntcluster2</f>
        <v>190.25</v>
      </c>
      <c r="L18">
        <f>L17/cntcluster2</f>
        <v>31.294999999999998</v>
      </c>
    </row>
    <row r="19" spans="1:12" x14ac:dyDescent="0.25">
      <c r="A19" t="s">
        <v>5</v>
      </c>
      <c r="B19">
        <v>299</v>
      </c>
      <c r="C19">
        <v>53</v>
      </c>
      <c r="D19">
        <v>317</v>
      </c>
      <c r="E19">
        <v>54</v>
      </c>
      <c r="F19">
        <v>335</v>
      </c>
      <c r="G19">
        <v>55</v>
      </c>
      <c r="H19">
        <v>2</v>
      </c>
    </row>
    <row r="20" spans="1:12" x14ac:dyDescent="0.25">
      <c r="A20" t="s">
        <v>9</v>
      </c>
      <c r="B20">
        <v>117</v>
      </c>
      <c r="C20">
        <v>9.1</v>
      </c>
      <c r="D20">
        <v>116</v>
      </c>
      <c r="E20">
        <v>9</v>
      </c>
      <c r="F20">
        <v>115</v>
      </c>
      <c r="G20">
        <v>9</v>
      </c>
      <c r="H20">
        <v>2</v>
      </c>
    </row>
    <row r="21" spans="1:12" x14ac:dyDescent="0.25">
      <c r="A21" t="s">
        <v>10</v>
      </c>
      <c r="B21">
        <v>208</v>
      </c>
      <c r="C21">
        <v>17</v>
      </c>
      <c r="D21">
        <v>210</v>
      </c>
      <c r="E21">
        <v>17</v>
      </c>
      <c r="F21">
        <v>212</v>
      </c>
      <c r="G21">
        <v>18</v>
      </c>
      <c r="H21">
        <v>2</v>
      </c>
    </row>
    <row r="22" spans="1:12" x14ac:dyDescent="0.25">
      <c r="A22" t="s">
        <v>13</v>
      </c>
      <c r="B22">
        <v>198</v>
      </c>
      <c r="C22">
        <v>26</v>
      </c>
      <c r="D22">
        <v>197</v>
      </c>
      <c r="E22">
        <v>26</v>
      </c>
      <c r="F22">
        <v>196</v>
      </c>
      <c r="G22">
        <v>27</v>
      </c>
      <c r="H22">
        <v>2</v>
      </c>
    </row>
    <row r="23" spans="1:12" x14ac:dyDescent="0.25">
      <c r="A23" t="s">
        <v>14</v>
      </c>
      <c r="B23">
        <v>137</v>
      </c>
      <c r="C23">
        <v>23</v>
      </c>
      <c r="D23">
        <v>133</v>
      </c>
      <c r="E23">
        <v>23</v>
      </c>
      <c r="F23">
        <v>129</v>
      </c>
      <c r="G23">
        <v>24</v>
      </c>
      <c r="H23">
        <v>2</v>
      </c>
    </row>
    <row r="24" spans="1:12" x14ac:dyDescent="0.25">
      <c r="A24" t="s">
        <v>21</v>
      </c>
      <c r="B24">
        <v>173</v>
      </c>
      <c r="C24">
        <v>26</v>
      </c>
      <c r="D24">
        <v>180</v>
      </c>
      <c r="E24">
        <v>26</v>
      </c>
      <c r="F24">
        <v>187</v>
      </c>
      <c r="G24">
        <v>27</v>
      </c>
      <c r="H24">
        <v>2</v>
      </c>
    </row>
    <row r="25" spans="1:12" x14ac:dyDescent="0.25">
      <c r="A25" t="s">
        <v>28</v>
      </c>
      <c r="B25">
        <v>161</v>
      </c>
      <c r="C25">
        <v>19</v>
      </c>
      <c r="D25">
        <v>150</v>
      </c>
      <c r="E25">
        <v>19</v>
      </c>
      <c r="F25">
        <v>139</v>
      </c>
      <c r="G25">
        <v>20</v>
      </c>
      <c r="H25">
        <v>2</v>
      </c>
    </row>
    <row r="26" spans="1:12" x14ac:dyDescent="0.25">
      <c r="A26" t="s">
        <v>29</v>
      </c>
      <c r="B26">
        <v>294</v>
      </c>
      <c r="C26">
        <v>33</v>
      </c>
      <c r="D26">
        <v>302</v>
      </c>
      <c r="E26">
        <v>33</v>
      </c>
      <c r="F26">
        <v>310</v>
      </c>
      <c r="G26">
        <v>33</v>
      </c>
      <c r="H26">
        <v>2</v>
      </c>
    </row>
    <row r="27" spans="1:12" x14ac:dyDescent="0.25">
      <c r="A27" t="s">
        <v>30</v>
      </c>
      <c r="B27">
        <v>196</v>
      </c>
      <c r="C27">
        <v>39</v>
      </c>
      <c r="D27">
        <v>177</v>
      </c>
      <c r="E27">
        <v>41</v>
      </c>
      <c r="F27">
        <v>158</v>
      </c>
      <c r="G27">
        <v>43</v>
      </c>
      <c r="H27">
        <v>2</v>
      </c>
    </row>
    <row r="28" spans="1:12" x14ac:dyDescent="0.25">
      <c r="A28" t="s">
        <v>31</v>
      </c>
      <c r="B28">
        <v>225</v>
      </c>
      <c r="C28">
        <v>22</v>
      </c>
      <c r="D28">
        <v>225</v>
      </c>
      <c r="E28">
        <v>23</v>
      </c>
      <c r="F28">
        <v>225</v>
      </c>
      <c r="G28">
        <v>24</v>
      </c>
      <c r="H28">
        <v>2</v>
      </c>
    </row>
    <row r="29" spans="1:12" x14ac:dyDescent="0.25">
      <c r="A29" t="s">
        <v>33</v>
      </c>
      <c r="B29">
        <v>207</v>
      </c>
      <c r="C29">
        <v>36</v>
      </c>
      <c r="D29">
        <v>192</v>
      </c>
      <c r="E29">
        <v>37</v>
      </c>
      <c r="F29">
        <v>177</v>
      </c>
      <c r="G29">
        <v>38</v>
      </c>
      <c r="H29">
        <v>2</v>
      </c>
    </row>
    <row r="30" spans="1:12" x14ac:dyDescent="0.25">
      <c r="A30" t="s">
        <v>36</v>
      </c>
      <c r="B30">
        <v>192</v>
      </c>
      <c r="C30">
        <v>14</v>
      </c>
      <c r="D30">
        <v>179</v>
      </c>
      <c r="E30">
        <v>14</v>
      </c>
      <c r="F30">
        <v>166</v>
      </c>
      <c r="G30">
        <v>14</v>
      </c>
      <c r="H30">
        <v>2</v>
      </c>
    </row>
    <row r="31" spans="1:12" x14ac:dyDescent="0.25">
      <c r="A31" t="s">
        <v>39</v>
      </c>
      <c r="B31">
        <v>228</v>
      </c>
      <c r="C31">
        <v>60</v>
      </c>
      <c r="D31">
        <v>225</v>
      </c>
      <c r="E31">
        <v>62</v>
      </c>
      <c r="F31">
        <v>222</v>
      </c>
      <c r="G31">
        <v>63</v>
      </c>
      <c r="H31">
        <v>2</v>
      </c>
    </row>
    <row r="32" spans="1:12" x14ac:dyDescent="0.25">
      <c r="A32" t="s">
        <v>43</v>
      </c>
      <c r="B32">
        <v>155</v>
      </c>
      <c r="C32">
        <v>16</v>
      </c>
      <c r="D32">
        <v>156</v>
      </c>
      <c r="E32">
        <v>17</v>
      </c>
      <c r="F32">
        <v>157</v>
      </c>
      <c r="G32">
        <v>17</v>
      </c>
      <c r="H32">
        <v>2</v>
      </c>
    </row>
    <row r="33" spans="1:12" x14ac:dyDescent="0.25">
      <c r="A33" t="s">
        <v>46</v>
      </c>
      <c r="B33">
        <v>142</v>
      </c>
      <c r="C33">
        <v>29</v>
      </c>
      <c r="D33">
        <v>147</v>
      </c>
      <c r="E33">
        <v>30</v>
      </c>
      <c r="F33">
        <v>152</v>
      </c>
      <c r="G33">
        <v>30</v>
      </c>
      <c r="H33">
        <v>2</v>
      </c>
    </row>
    <row r="34" spans="1:12" x14ac:dyDescent="0.25">
      <c r="A34" t="s">
        <v>47</v>
      </c>
      <c r="B34">
        <v>94</v>
      </c>
      <c r="C34">
        <v>12</v>
      </c>
      <c r="D34">
        <v>96</v>
      </c>
      <c r="E34">
        <v>12</v>
      </c>
      <c r="F34">
        <v>98</v>
      </c>
      <c r="G34">
        <v>12</v>
      </c>
      <c r="H34">
        <v>2</v>
      </c>
    </row>
    <row r="35" spans="1:12" x14ac:dyDescent="0.25">
      <c r="A35" t="s">
        <v>50</v>
      </c>
      <c r="B35">
        <v>342</v>
      </c>
      <c r="C35">
        <v>36</v>
      </c>
      <c r="D35">
        <v>368</v>
      </c>
      <c r="E35">
        <v>37</v>
      </c>
      <c r="F35">
        <v>394</v>
      </c>
      <c r="G35">
        <v>37</v>
      </c>
      <c r="H35">
        <v>2</v>
      </c>
    </row>
    <row r="36" spans="1:12" x14ac:dyDescent="0.25">
      <c r="A36" t="s">
        <v>52</v>
      </c>
      <c r="B36">
        <v>79</v>
      </c>
      <c r="C36">
        <v>8.8000000000000007</v>
      </c>
      <c r="D36">
        <v>75</v>
      </c>
      <c r="E36">
        <v>9.1</v>
      </c>
      <c r="F36">
        <v>71</v>
      </c>
      <c r="G36">
        <v>9.4</v>
      </c>
      <c r="H36">
        <v>2</v>
      </c>
    </row>
    <row r="37" spans="1:12" x14ac:dyDescent="0.25">
      <c r="A37" t="s">
        <v>6</v>
      </c>
      <c r="B37">
        <v>3208</v>
      </c>
      <c r="C37">
        <v>590</v>
      </c>
      <c r="D37">
        <v>3336</v>
      </c>
      <c r="E37">
        <v>610</v>
      </c>
      <c r="F37">
        <v>3464</v>
      </c>
      <c r="G37">
        <v>630</v>
      </c>
      <c r="H37">
        <v>3</v>
      </c>
      <c r="I37">
        <f>COUNT(H37:H39)</f>
        <v>3</v>
      </c>
      <c r="K37">
        <f>SUM(D37:D39)</f>
        <v>10723</v>
      </c>
      <c r="L37">
        <f>SUM(E37:E39)</f>
        <v>1270</v>
      </c>
    </row>
    <row r="38" spans="1:12" x14ac:dyDescent="0.25">
      <c r="A38" t="s">
        <v>34</v>
      </c>
      <c r="B38">
        <v>3758</v>
      </c>
      <c r="C38">
        <v>380</v>
      </c>
      <c r="D38">
        <v>4178</v>
      </c>
      <c r="E38">
        <v>390</v>
      </c>
      <c r="F38">
        <v>4598</v>
      </c>
      <c r="G38">
        <v>390</v>
      </c>
      <c r="H38">
        <v>3</v>
      </c>
      <c r="K38">
        <f>K37/cntcluster3</f>
        <v>3574.3333333333335</v>
      </c>
      <c r="L38">
        <f>L37/cntcluster3</f>
        <v>423.33333333333331</v>
      </c>
    </row>
    <row r="39" spans="1:12" x14ac:dyDescent="0.25">
      <c r="A39" t="s">
        <v>40</v>
      </c>
      <c r="B39">
        <v>3182</v>
      </c>
      <c r="C39">
        <v>270</v>
      </c>
      <c r="D39">
        <v>3209</v>
      </c>
      <c r="E39">
        <v>270</v>
      </c>
      <c r="F39">
        <v>3236</v>
      </c>
      <c r="G39">
        <v>270</v>
      </c>
      <c r="H39">
        <v>3</v>
      </c>
    </row>
    <row r="40" spans="1:12" x14ac:dyDescent="0.25">
      <c r="A40" t="s">
        <v>8</v>
      </c>
      <c r="B40">
        <v>886</v>
      </c>
      <c r="C40">
        <v>73</v>
      </c>
      <c r="D40">
        <v>883</v>
      </c>
      <c r="E40">
        <v>74</v>
      </c>
      <c r="F40">
        <v>880</v>
      </c>
      <c r="G40">
        <v>75</v>
      </c>
      <c r="H40">
        <v>4</v>
      </c>
      <c r="I40">
        <f>COUNT(H40:H46)</f>
        <v>7</v>
      </c>
      <c r="K40">
        <f>SUM(D40:D46)</f>
        <v>6865</v>
      </c>
      <c r="L40">
        <f>SUM(E40:E46)</f>
        <v>824</v>
      </c>
    </row>
    <row r="41" spans="1:12" x14ac:dyDescent="0.25">
      <c r="A41" t="s">
        <v>12</v>
      </c>
      <c r="B41">
        <v>1072</v>
      </c>
      <c r="C41">
        <v>130</v>
      </c>
      <c r="D41">
        <v>1055</v>
      </c>
      <c r="E41">
        <v>130</v>
      </c>
      <c r="F41">
        <v>1038</v>
      </c>
      <c r="G41">
        <v>140</v>
      </c>
      <c r="H41">
        <v>4</v>
      </c>
      <c r="K41">
        <f>K40/cntcluster4</f>
        <v>980.71428571428567</v>
      </c>
      <c r="L41">
        <f>L40/cntcluster4</f>
        <v>117.71428571428571</v>
      </c>
    </row>
    <row r="42" spans="1:12" x14ac:dyDescent="0.25">
      <c r="A42" t="s">
        <v>16</v>
      </c>
      <c r="B42">
        <v>957</v>
      </c>
      <c r="C42">
        <v>110</v>
      </c>
      <c r="D42">
        <v>935</v>
      </c>
      <c r="E42">
        <v>110</v>
      </c>
      <c r="F42">
        <v>913</v>
      </c>
      <c r="G42">
        <v>110</v>
      </c>
      <c r="H42">
        <v>4</v>
      </c>
    </row>
    <row r="43" spans="1:12" x14ac:dyDescent="0.25">
      <c r="A43" t="s">
        <v>22</v>
      </c>
      <c r="B43">
        <v>1080</v>
      </c>
      <c r="C43">
        <v>99</v>
      </c>
      <c r="D43">
        <v>1061</v>
      </c>
      <c r="E43">
        <v>100</v>
      </c>
      <c r="F43">
        <v>1042</v>
      </c>
      <c r="G43">
        <v>100</v>
      </c>
      <c r="H43">
        <v>4</v>
      </c>
    </row>
    <row r="44" spans="1:12" x14ac:dyDescent="0.25">
      <c r="A44" t="s">
        <v>35</v>
      </c>
      <c r="B44">
        <v>1076</v>
      </c>
      <c r="C44">
        <v>160</v>
      </c>
      <c r="D44">
        <v>1094</v>
      </c>
      <c r="E44">
        <v>160</v>
      </c>
      <c r="F44">
        <v>1112</v>
      </c>
      <c r="G44">
        <v>160</v>
      </c>
      <c r="H44">
        <v>4</v>
      </c>
    </row>
    <row r="45" spans="1:12" x14ac:dyDescent="0.25">
      <c r="A45" t="s">
        <v>44</v>
      </c>
      <c r="B45">
        <v>1003</v>
      </c>
      <c r="C45">
        <v>110</v>
      </c>
      <c r="D45">
        <v>971</v>
      </c>
      <c r="E45">
        <v>110</v>
      </c>
      <c r="F45">
        <v>939</v>
      </c>
      <c r="G45">
        <v>110</v>
      </c>
      <c r="H45">
        <v>4</v>
      </c>
    </row>
    <row r="46" spans="1:12" x14ac:dyDescent="0.25">
      <c r="A46" t="s">
        <v>48</v>
      </c>
      <c r="B46">
        <v>906</v>
      </c>
      <c r="C46">
        <v>130</v>
      </c>
      <c r="D46">
        <v>866</v>
      </c>
      <c r="E46">
        <v>140</v>
      </c>
      <c r="F46">
        <v>826</v>
      </c>
      <c r="G46">
        <v>140</v>
      </c>
      <c r="H46">
        <v>4</v>
      </c>
    </row>
    <row r="47" spans="1:12" x14ac:dyDescent="0.25">
      <c r="A47" t="s">
        <v>11</v>
      </c>
      <c r="B47">
        <v>2393</v>
      </c>
      <c r="C47">
        <v>500</v>
      </c>
      <c r="D47">
        <v>2336</v>
      </c>
      <c r="E47">
        <v>510</v>
      </c>
      <c r="F47">
        <v>2279</v>
      </c>
      <c r="G47">
        <v>520</v>
      </c>
      <c r="H47">
        <v>5</v>
      </c>
      <c r="I47">
        <f>COUNT(H47:H50)</f>
        <v>4</v>
      </c>
      <c r="K47">
        <f>SUM(D47:D50)</f>
        <v>8863</v>
      </c>
      <c r="L47">
        <f>SUM(E47:E50)</f>
        <v>1240</v>
      </c>
    </row>
    <row r="48" spans="1:12" x14ac:dyDescent="0.25">
      <c r="A48" t="s">
        <v>32</v>
      </c>
      <c r="B48">
        <v>1971</v>
      </c>
      <c r="C48">
        <v>170</v>
      </c>
      <c r="D48">
        <v>1929</v>
      </c>
      <c r="E48">
        <v>170</v>
      </c>
      <c r="F48">
        <v>1887</v>
      </c>
      <c r="G48">
        <v>170</v>
      </c>
      <c r="H48">
        <v>5</v>
      </c>
      <c r="K48">
        <f>K47/cntcluster5</f>
        <v>2215.75</v>
      </c>
      <c r="L48">
        <f>L47/cntcluster5</f>
        <v>310</v>
      </c>
    </row>
    <row r="49" spans="1:12" x14ac:dyDescent="0.25">
      <c r="A49" t="s">
        <v>37</v>
      </c>
      <c r="B49">
        <v>2398</v>
      </c>
      <c r="C49">
        <v>210</v>
      </c>
      <c r="D49">
        <v>2320</v>
      </c>
      <c r="E49">
        <v>210</v>
      </c>
      <c r="F49">
        <v>2242</v>
      </c>
      <c r="G49">
        <v>210</v>
      </c>
      <c r="H49">
        <v>5</v>
      </c>
    </row>
    <row r="50" spans="1:12" x14ac:dyDescent="0.25">
      <c r="A50" t="s">
        <v>45</v>
      </c>
      <c r="B50">
        <v>2063</v>
      </c>
      <c r="C50">
        <v>340</v>
      </c>
      <c r="D50">
        <v>2278</v>
      </c>
      <c r="E50">
        <v>350</v>
      </c>
      <c r="F50">
        <v>2493</v>
      </c>
      <c r="G50">
        <v>360</v>
      </c>
      <c r="H50">
        <v>5</v>
      </c>
    </row>
    <row r="51" spans="1:12" x14ac:dyDescent="0.25">
      <c r="A51" t="s">
        <v>15</v>
      </c>
      <c r="B51">
        <v>1497</v>
      </c>
      <c r="C51">
        <v>210</v>
      </c>
      <c r="D51">
        <v>1531</v>
      </c>
      <c r="E51">
        <v>220</v>
      </c>
      <c r="F51">
        <v>1565</v>
      </c>
      <c r="G51">
        <v>220</v>
      </c>
      <c r="H51">
        <v>6</v>
      </c>
      <c r="I51">
        <f>COUNT(H51:H53)</f>
        <v>3</v>
      </c>
      <c r="K51">
        <f>SUM(D51:D53)</f>
        <v>4426</v>
      </c>
      <c r="L51">
        <f>SUM(E50:E53)</f>
        <v>870</v>
      </c>
    </row>
    <row r="52" spans="1:12" x14ac:dyDescent="0.25">
      <c r="A52" t="s">
        <v>23</v>
      </c>
      <c r="B52">
        <v>1588</v>
      </c>
      <c r="C52">
        <v>120</v>
      </c>
      <c r="D52">
        <v>1569</v>
      </c>
      <c r="E52">
        <v>120</v>
      </c>
      <c r="F52">
        <v>1550</v>
      </c>
      <c r="G52">
        <v>120</v>
      </c>
      <c r="H52">
        <v>6</v>
      </c>
      <c r="K52">
        <f>K51/cntcluster6</f>
        <v>1475.3333333333333</v>
      </c>
      <c r="L52">
        <f>L51/cntcluster6</f>
        <v>290</v>
      </c>
    </row>
    <row r="53" spans="1:12" x14ac:dyDescent="0.25">
      <c r="A53" t="s">
        <v>24</v>
      </c>
      <c r="B53">
        <v>1353</v>
      </c>
      <c r="C53">
        <v>180</v>
      </c>
      <c r="D53">
        <v>1326</v>
      </c>
      <c r="E53">
        <v>180</v>
      </c>
      <c r="F53">
        <v>1299</v>
      </c>
      <c r="G53">
        <v>180</v>
      </c>
      <c r="H5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68"/>
  <sheetViews>
    <sheetView topLeftCell="A40" workbookViewId="0">
      <selection activeCell="N25" sqref="N25"/>
    </sheetView>
  </sheetViews>
  <sheetFormatPr defaultRowHeight="15" x14ac:dyDescent="0.25"/>
  <cols>
    <col min="7" max="7" width="11.85546875" customWidth="1"/>
    <col min="8" max="8" width="11.140625" customWidth="1"/>
    <col min="9" max="9" width="18.7109375" customWidth="1"/>
  </cols>
  <sheetData>
    <row r="16" spans="2:11" x14ac:dyDescent="0.25">
      <c r="B16">
        <v>2015</v>
      </c>
      <c r="D16">
        <v>2016</v>
      </c>
      <c r="F16">
        <v>2017</v>
      </c>
      <c r="K16" t="s">
        <v>59</v>
      </c>
    </row>
    <row r="17" spans="1:12" x14ac:dyDescent="0.25">
      <c r="A17" t="s">
        <v>0</v>
      </c>
      <c r="B17" t="s">
        <v>55</v>
      </c>
      <c r="C17" t="s">
        <v>54</v>
      </c>
      <c r="D17" t="s">
        <v>55</v>
      </c>
      <c r="E17" t="s">
        <v>54</v>
      </c>
      <c r="F17" t="s">
        <v>55</v>
      </c>
      <c r="G17" t="s">
        <v>54</v>
      </c>
      <c r="H17" t="s">
        <v>53</v>
      </c>
      <c r="I17" t="s">
        <v>60</v>
      </c>
      <c r="K17" t="s">
        <v>56</v>
      </c>
      <c r="L17" t="s">
        <v>54</v>
      </c>
    </row>
    <row r="18" spans="1:12" x14ac:dyDescent="0.25">
      <c r="A18" t="s">
        <v>2</v>
      </c>
      <c r="B18">
        <v>819</v>
      </c>
      <c r="C18">
        <v>87</v>
      </c>
      <c r="D18">
        <v>808</v>
      </c>
      <c r="E18">
        <v>89</v>
      </c>
      <c r="F18">
        <v>797</v>
      </c>
      <c r="G18">
        <v>90</v>
      </c>
      <c r="H18">
        <v>1</v>
      </c>
      <c r="I18">
        <f>COUNT(H18:H31)</f>
        <v>14</v>
      </c>
      <c r="K18">
        <f>SUM(F18:F31)</f>
        <v>8375</v>
      </c>
      <c r="L18">
        <f>SUM(G18:G31)</f>
        <v>1077</v>
      </c>
    </row>
    <row r="19" spans="1:12" x14ac:dyDescent="0.25">
      <c r="A19" t="s">
        <v>7</v>
      </c>
      <c r="B19">
        <v>445</v>
      </c>
      <c r="C19">
        <v>65</v>
      </c>
      <c r="D19">
        <v>508</v>
      </c>
      <c r="E19">
        <v>67</v>
      </c>
      <c r="F19">
        <v>526</v>
      </c>
      <c r="G19">
        <v>69</v>
      </c>
      <c r="H19">
        <v>1</v>
      </c>
      <c r="K19">
        <f>K18/cntcluster1</f>
        <v>598.21428571428567</v>
      </c>
      <c r="L19">
        <f>L18/cntcluster1</f>
        <v>76.928571428571431</v>
      </c>
    </row>
    <row r="20" spans="1:12" x14ac:dyDescent="0.25">
      <c r="A20" t="s">
        <v>17</v>
      </c>
      <c r="B20">
        <v>606</v>
      </c>
      <c r="C20">
        <v>63</v>
      </c>
      <c r="D20">
        <v>602</v>
      </c>
      <c r="E20">
        <v>63</v>
      </c>
      <c r="F20">
        <v>598</v>
      </c>
      <c r="G20">
        <v>64</v>
      </c>
      <c r="H20">
        <v>1</v>
      </c>
    </row>
    <row r="21" spans="1:12" x14ac:dyDescent="0.25">
      <c r="A21" t="s">
        <v>18</v>
      </c>
      <c r="B21">
        <v>437</v>
      </c>
      <c r="C21">
        <v>51</v>
      </c>
      <c r="D21">
        <v>420</v>
      </c>
      <c r="E21">
        <v>51</v>
      </c>
      <c r="F21">
        <v>403</v>
      </c>
      <c r="G21">
        <v>52</v>
      </c>
      <c r="H21">
        <v>1</v>
      </c>
    </row>
    <row r="22" spans="1:12" x14ac:dyDescent="0.25">
      <c r="A22" t="s">
        <v>19</v>
      </c>
      <c r="B22">
        <v>643</v>
      </c>
      <c r="C22">
        <v>68</v>
      </c>
      <c r="D22">
        <v>664</v>
      </c>
      <c r="E22">
        <v>69</v>
      </c>
      <c r="F22">
        <v>685</v>
      </c>
      <c r="G22">
        <v>70</v>
      </c>
      <c r="H22">
        <v>1</v>
      </c>
    </row>
    <row r="23" spans="1:12" x14ac:dyDescent="0.25">
      <c r="A23" t="s">
        <v>20</v>
      </c>
      <c r="B23">
        <v>656</v>
      </c>
      <c r="C23">
        <v>82</v>
      </c>
      <c r="D23">
        <v>657</v>
      </c>
      <c r="E23">
        <v>84</v>
      </c>
      <c r="F23">
        <v>658</v>
      </c>
      <c r="G23">
        <v>85</v>
      </c>
      <c r="H23">
        <v>1</v>
      </c>
    </row>
    <row r="24" spans="1:12" x14ac:dyDescent="0.25">
      <c r="A24" t="s">
        <v>25</v>
      </c>
      <c r="B24">
        <v>753</v>
      </c>
      <c r="C24">
        <v>89</v>
      </c>
      <c r="D24">
        <v>767</v>
      </c>
      <c r="E24">
        <v>91</v>
      </c>
      <c r="F24">
        <v>781</v>
      </c>
      <c r="G24">
        <v>92</v>
      </c>
      <c r="H24">
        <v>1</v>
      </c>
    </row>
    <row r="25" spans="1:12" x14ac:dyDescent="0.25">
      <c r="A25" t="s">
        <v>26</v>
      </c>
      <c r="B25">
        <v>522</v>
      </c>
      <c r="C25">
        <v>51</v>
      </c>
      <c r="D25">
        <v>529</v>
      </c>
      <c r="E25">
        <v>52</v>
      </c>
      <c r="F25">
        <v>536</v>
      </c>
      <c r="G25">
        <v>53</v>
      </c>
      <c r="H25">
        <v>1</v>
      </c>
    </row>
    <row r="26" spans="1:12" x14ac:dyDescent="0.25">
      <c r="A26" t="s">
        <v>27</v>
      </c>
      <c r="B26">
        <v>759</v>
      </c>
      <c r="C26">
        <v>110</v>
      </c>
      <c r="D26">
        <v>801</v>
      </c>
      <c r="E26">
        <v>110</v>
      </c>
      <c r="F26">
        <v>843</v>
      </c>
      <c r="G26">
        <v>110</v>
      </c>
      <c r="H26">
        <v>1</v>
      </c>
    </row>
    <row r="27" spans="1:12" x14ac:dyDescent="0.25">
      <c r="A27" t="s">
        <v>38</v>
      </c>
      <c r="B27">
        <v>474</v>
      </c>
      <c r="C27">
        <v>60</v>
      </c>
      <c r="D27">
        <v>457</v>
      </c>
      <c r="E27">
        <v>62</v>
      </c>
      <c r="F27">
        <v>440</v>
      </c>
      <c r="G27">
        <v>63</v>
      </c>
      <c r="H27">
        <v>1</v>
      </c>
    </row>
    <row r="28" spans="1:12" x14ac:dyDescent="0.25">
      <c r="A28" t="s">
        <v>41</v>
      </c>
      <c r="B28">
        <v>414</v>
      </c>
      <c r="C28">
        <v>22</v>
      </c>
      <c r="D28">
        <v>415</v>
      </c>
      <c r="E28">
        <v>23</v>
      </c>
      <c r="F28">
        <v>416</v>
      </c>
      <c r="G28">
        <v>23</v>
      </c>
      <c r="H28">
        <v>1</v>
      </c>
    </row>
    <row r="29" spans="1:12" x14ac:dyDescent="0.25">
      <c r="A29" t="s">
        <v>42</v>
      </c>
      <c r="B29">
        <v>578</v>
      </c>
      <c r="C29">
        <v>81</v>
      </c>
      <c r="D29">
        <v>561</v>
      </c>
      <c r="E29">
        <v>84</v>
      </c>
      <c r="F29">
        <v>544</v>
      </c>
      <c r="G29">
        <v>86</v>
      </c>
      <c r="H29">
        <v>1</v>
      </c>
    </row>
    <row r="30" spans="1:12" x14ac:dyDescent="0.25">
      <c r="A30" t="s">
        <v>49</v>
      </c>
      <c r="B30">
        <v>445</v>
      </c>
      <c r="C30">
        <v>100</v>
      </c>
      <c r="D30">
        <v>453</v>
      </c>
      <c r="E30">
        <v>100</v>
      </c>
      <c r="F30">
        <v>461</v>
      </c>
      <c r="G30">
        <v>110</v>
      </c>
      <c r="H30">
        <v>1</v>
      </c>
    </row>
    <row r="31" spans="1:12" x14ac:dyDescent="0.25">
      <c r="A31" t="s">
        <v>51</v>
      </c>
      <c r="B31">
        <v>725</v>
      </c>
      <c r="C31">
        <v>110</v>
      </c>
      <c r="D31">
        <v>706</v>
      </c>
      <c r="E31">
        <v>110</v>
      </c>
      <c r="F31">
        <v>687</v>
      </c>
      <c r="G31">
        <v>110</v>
      </c>
      <c r="H31">
        <v>1</v>
      </c>
    </row>
    <row r="32" spans="1:12" x14ac:dyDescent="0.25">
      <c r="A32" t="s">
        <v>3</v>
      </c>
      <c r="B32">
        <v>53</v>
      </c>
      <c r="C32">
        <v>6.4</v>
      </c>
      <c r="D32">
        <v>56</v>
      </c>
      <c r="E32">
        <v>6.8</v>
      </c>
      <c r="F32">
        <v>59</v>
      </c>
      <c r="G32">
        <v>7.1</v>
      </c>
      <c r="H32">
        <v>2</v>
      </c>
      <c r="I32">
        <f>COUNT(H32:H51)</f>
        <v>20</v>
      </c>
      <c r="K32">
        <f>SUM(G32:G51)</f>
        <v>637.5</v>
      </c>
      <c r="L32">
        <f>SUM(H32:H51)</f>
        <v>40</v>
      </c>
    </row>
    <row r="33" spans="1:12" x14ac:dyDescent="0.25">
      <c r="A33" t="s">
        <v>4</v>
      </c>
      <c r="B33">
        <v>276</v>
      </c>
      <c r="C33">
        <v>120</v>
      </c>
      <c r="D33">
        <v>304</v>
      </c>
      <c r="E33">
        <v>130</v>
      </c>
      <c r="F33">
        <v>332</v>
      </c>
      <c r="G33">
        <v>130</v>
      </c>
      <c r="H33">
        <v>2</v>
      </c>
      <c r="K33">
        <f>K32/cntcluster2</f>
        <v>31.875</v>
      </c>
      <c r="L33">
        <f>L32/cntcluster2</f>
        <v>2</v>
      </c>
    </row>
    <row r="34" spans="1:12" x14ac:dyDescent="0.25">
      <c r="A34" t="s">
        <v>5</v>
      </c>
      <c r="B34">
        <v>299</v>
      </c>
      <c r="C34">
        <v>53</v>
      </c>
      <c r="D34">
        <v>317</v>
      </c>
      <c r="E34">
        <v>54</v>
      </c>
      <c r="F34">
        <v>335</v>
      </c>
      <c r="G34">
        <v>55</v>
      </c>
      <c r="H34">
        <v>2</v>
      </c>
    </row>
    <row r="35" spans="1:12" x14ac:dyDescent="0.25">
      <c r="A35" t="s">
        <v>9</v>
      </c>
      <c r="B35">
        <v>117</v>
      </c>
      <c r="C35">
        <v>9.1</v>
      </c>
      <c r="D35">
        <v>116</v>
      </c>
      <c r="E35">
        <v>9</v>
      </c>
      <c r="F35">
        <v>115</v>
      </c>
      <c r="G35">
        <v>9</v>
      </c>
      <c r="H35">
        <v>2</v>
      </c>
    </row>
    <row r="36" spans="1:12" x14ac:dyDescent="0.25">
      <c r="A36" t="s">
        <v>10</v>
      </c>
      <c r="B36">
        <v>208</v>
      </c>
      <c r="C36">
        <v>17</v>
      </c>
      <c r="D36">
        <v>210</v>
      </c>
      <c r="E36">
        <v>17</v>
      </c>
      <c r="F36">
        <v>212</v>
      </c>
      <c r="G36">
        <v>18</v>
      </c>
      <c r="H36">
        <v>2</v>
      </c>
    </row>
    <row r="37" spans="1:12" x14ac:dyDescent="0.25">
      <c r="A37" t="s">
        <v>13</v>
      </c>
      <c r="B37">
        <v>198</v>
      </c>
      <c r="C37">
        <v>26</v>
      </c>
      <c r="D37">
        <v>197</v>
      </c>
      <c r="E37">
        <v>26</v>
      </c>
      <c r="F37">
        <v>196</v>
      </c>
      <c r="G37">
        <v>27</v>
      </c>
      <c r="H37">
        <v>2</v>
      </c>
    </row>
    <row r="38" spans="1:12" x14ac:dyDescent="0.25">
      <c r="A38" t="s">
        <v>14</v>
      </c>
      <c r="B38">
        <v>137</v>
      </c>
      <c r="C38">
        <v>23</v>
      </c>
      <c r="D38">
        <v>133</v>
      </c>
      <c r="E38">
        <v>23</v>
      </c>
      <c r="F38">
        <v>129</v>
      </c>
      <c r="G38">
        <v>24</v>
      </c>
      <c r="H38">
        <v>2</v>
      </c>
    </row>
    <row r="39" spans="1:12" x14ac:dyDescent="0.25">
      <c r="A39" t="s">
        <v>21</v>
      </c>
      <c r="B39">
        <v>173</v>
      </c>
      <c r="C39">
        <v>26</v>
      </c>
      <c r="D39">
        <v>180</v>
      </c>
      <c r="E39">
        <v>26</v>
      </c>
      <c r="F39">
        <v>187</v>
      </c>
      <c r="G39">
        <v>27</v>
      </c>
      <c r="H39">
        <v>2</v>
      </c>
    </row>
    <row r="40" spans="1:12" x14ac:dyDescent="0.25">
      <c r="A40" t="s">
        <v>28</v>
      </c>
      <c r="B40">
        <v>161</v>
      </c>
      <c r="C40">
        <v>19</v>
      </c>
      <c r="D40">
        <v>150</v>
      </c>
      <c r="E40">
        <v>19</v>
      </c>
      <c r="F40">
        <v>139</v>
      </c>
      <c r="G40">
        <v>20</v>
      </c>
      <c r="H40">
        <v>2</v>
      </c>
    </row>
    <row r="41" spans="1:12" x14ac:dyDescent="0.25">
      <c r="A41" t="s">
        <v>29</v>
      </c>
      <c r="B41">
        <v>294</v>
      </c>
      <c r="C41">
        <v>33</v>
      </c>
      <c r="D41">
        <v>302</v>
      </c>
      <c r="E41">
        <v>33</v>
      </c>
      <c r="F41">
        <v>310</v>
      </c>
      <c r="G41">
        <v>33</v>
      </c>
      <c r="H41">
        <v>2</v>
      </c>
    </row>
    <row r="42" spans="1:12" x14ac:dyDescent="0.25">
      <c r="A42" t="s">
        <v>30</v>
      </c>
      <c r="B42">
        <v>196</v>
      </c>
      <c r="C42">
        <v>39</v>
      </c>
      <c r="D42">
        <v>177</v>
      </c>
      <c r="E42">
        <v>41</v>
      </c>
      <c r="F42">
        <v>158</v>
      </c>
      <c r="G42">
        <v>43</v>
      </c>
      <c r="H42">
        <v>2</v>
      </c>
    </row>
    <row r="43" spans="1:12" x14ac:dyDescent="0.25">
      <c r="A43" t="s">
        <v>31</v>
      </c>
      <c r="B43">
        <v>225</v>
      </c>
      <c r="C43">
        <v>22</v>
      </c>
      <c r="D43">
        <v>225</v>
      </c>
      <c r="E43">
        <v>23</v>
      </c>
      <c r="F43">
        <v>225</v>
      </c>
      <c r="G43">
        <v>24</v>
      </c>
      <c r="H43">
        <v>2</v>
      </c>
    </row>
    <row r="44" spans="1:12" x14ac:dyDescent="0.25">
      <c r="A44" t="s">
        <v>33</v>
      </c>
      <c r="B44">
        <v>207</v>
      </c>
      <c r="C44">
        <v>36</v>
      </c>
      <c r="D44">
        <v>192</v>
      </c>
      <c r="E44">
        <v>37</v>
      </c>
      <c r="F44">
        <v>177</v>
      </c>
      <c r="G44">
        <v>38</v>
      </c>
      <c r="H44">
        <v>2</v>
      </c>
    </row>
    <row r="45" spans="1:12" x14ac:dyDescent="0.25">
      <c r="A45" t="s">
        <v>36</v>
      </c>
      <c r="B45">
        <v>192</v>
      </c>
      <c r="C45">
        <v>14</v>
      </c>
      <c r="D45">
        <v>179</v>
      </c>
      <c r="E45">
        <v>14</v>
      </c>
      <c r="F45">
        <v>166</v>
      </c>
      <c r="G45">
        <v>14</v>
      </c>
      <c r="H45">
        <v>2</v>
      </c>
    </row>
    <row r="46" spans="1:12" x14ac:dyDescent="0.25">
      <c r="A46" t="s">
        <v>39</v>
      </c>
      <c r="B46">
        <v>228</v>
      </c>
      <c r="C46">
        <v>60</v>
      </c>
      <c r="D46">
        <v>225</v>
      </c>
      <c r="E46">
        <v>62</v>
      </c>
      <c r="F46">
        <v>222</v>
      </c>
      <c r="G46">
        <v>63</v>
      </c>
      <c r="H46">
        <v>2</v>
      </c>
    </row>
    <row r="47" spans="1:12" x14ac:dyDescent="0.25">
      <c r="A47" t="s">
        <v>43</v>
      </c>
      <c r="B47">
        <v>155</v>
      </c>
      <c r="C47">
        <v>16</v>
      </c>
      <c r="D47">
        <v>156</v>
      </c>
      <c r="E47">
        <v>17</v>
      </c>
      <c r="F47">
        <v>157</v>
      </c>
      <c r="G47">
        <v>17</v>
      </c>
      <c r="H47">
        <v>2</v>
      </c>
    </row>
    <row r="48" spans="1:12" x14ac:dyDescent="0.25">
      <c r="A48" t="s">
        <v>46</v>
      </c>
      <c r="B48">
        <v>142</v>
      </c>
      <c r="C48">
        <v>29</v>
      </c>
      <c r="D48">
        <v>147</v>
      </c>
      <c r="E48">
        <v>30</v>
      </c>
      <c r="F48">
        <v>152</v>
      </c>
      <c r="G48">
        <v>30</v>
      </c>
      <c r="H48">
        <v>2</v>
      </c>
    </row>
    <row r="49" spans="1:12" x14ac:dyDescent="0.25">
      <c r="A49" t="s">
        <v>47</v>
      </c>
      <c r="B49">
        <v>94</v>
      </c>
      <c r="C49">
        <v>12</v>
      </c>
      <c r="D49">
        <v>96</v>
      </c>
      <c r="E49">
        <v>12</v>
      </c>
      <c r="F49">
        <v>98</v>
      </c>
      <c r="G49">
        <v>12</v>
      </c>
      <c r="H49">
        <v>2</v>
      </c>
    </row>
    <row r="50" spans="1:12" x14ac:dyDescent="0.25">
      <c r="A50" t="s">
        <v>50</v>
      </c>
      <c r="B50">
        <v>342</v>
      </c>
      <c r="C50">
        <v>36</v>
      </c>
      <c r="D50">
        <v>368</v>
      </c>
      <c r="E50">
        <v>37</v>
      </c>
      <c r="F50">
        <v>394</v>
      </c>
      <c r="G50">
        <v>37</v>
      </c>
      <c r="H50">
        <v>2</v>
      </c>
    </row>
    <row r="51" spans="1:12" x14ac:dyDescent="0.25">
      <c r="A51" t="s">
        <v>52</v>
      </c>
      <c r="B51">
        <v>79</v>
      </c>
      <c r="C51">
        <v>8.8000000000000007</v>
      </c>
      <c r="D51">
        <v>75</v>
      </c>
      <c r="E51">
        <v>9.1</v>
      </c>
      <c r="F51">
        <v>71</v>
      </c>
      <c r="G51">
        <v>9.4</v>
      </c>
      <c r="H51">
        <v>2</v>
      </c>
    </row>
    <row r="52" spans="1:12" x14ac:dyDescent="0.25">
      <c r="A52" t="s">
        <v>6</v>
      </c>
      <c r="B52">
        <v>3208</v>
      </c>
      <c r="C52">
        <v>590</v>
      </c>
      <c r="D52">
        <v>3336</v>
      </c>
      <c r="E52">
        <v>610</v>
      </c>
      <c r="F52">
        <v>3464</v>
      </c>
      <c r="G52">
        <v>630</v>
      </c>
      <c r="H52">
        <v>3</v>
      </c>
      <c r="I52">
        <f>COUNT(H52:H54)</f>
        <v>3</v>
      </c>
      <c r="K52">
        <f>SUM(G52:G54)</f>
        <v>1290</v>
      </c>
      <c r="L52">
        <f>SUM(H52:H54)</f>
        <v>9</v>
      </c>
    </row>
    <row r="53" spans="1:12" x14ac:dyDescent="0.25">
      <c r="A53" t="s">
        <v>34</v>
      </c>
      <c r="B53">
        <v>3758</v>
      </c>
      <c r="C53">
        <v>380</v>
      </c>
      <c r="D53">
        <v>4178</v>
      </c>
      <c r="E53">
        <v>390</v>
      </c>
      <c r="F53">
        <v>4598</v>
      </c>
      <c r="G53">
        <v>390</v>
      </c>
      <c r="H53">
        <v>3</v>
      </c>
      <c r="K53">
        <f>K52/cntcluster3</f>
        <v>430</v>
      </c>
      <c r="L53">
        <f>L52/cntcluster3</f>
        <v>3</v>
      </c>
    </row>
    <row r="54" spans="1:12" x14ac:dyDescent="0.25">
      <c r="A54" t="s">
        <v>40</v>
      </c>
      <c r="B54">
        <v>3182</v>
      </c>
      <c r="C54">
        <v>270</v>
      </c>
      <c r="D54">
        <v>3209</v>
      </c>
      <c r="E54">
        <v>270</v>
      </c>
      <c r="F54">
        <v>3236</v>
      </c>
      <c r="G54">
        <v>270</v>
      </c>
      <c r="H54">
        <v>3</v>
      </c>
    </row>
    <row r="55" spans="1:12" x14ac:dyDescent="0.25">
      <c r="A55" t="s">
        <v>8</v>
      </c>
      <c r="B55">
        <v>886</v>
      </c>
      <c r="C55">
        <v>73</v>
      </c>
      <c r="D55">
        <v>883</v>
      </c>
      <c r="E55">
        <v>74</v>
      </c>
      <c r="F55">
        <v>880</v>
      </c>
      <c r="G55">
        <v>75</v>
      </c>
      <c r="H55">
        <v>4</v>
      </c>
      <c r="I55">
        <f>COUNT(H55:H61)</f>
        <v>7</v>
      </c>
      <c r="K55">
        <f>SUM(G55:G61)</f>
        <v>835</v>
      </c>
      <c r="L55">
        <f>SUM(H55:H61)</f>
        <v>28</v>
      </c>
    </row>
    <row r="56" spans="1:12" x14ac:dyDescent="0.25">
      <c r="A56" t="s">
        <v>12</v>
      </c>
      <c r="B56">
        <v>1072</v>
      </c>
      <c r="C56">
        <v>130</v>
      </c>
      <c r="D56">
        <v>1055</v>
      </c>
      <c r="E56">
        <v>130</v>
      </c>
      <c r="F56">
        <v>1038</v>
      </c>
      <c r="G56">
        <v>140</v>
      </c>
      <c r="H56">
        <v>4</v>
      </c>
      <c r="K56">
        <f>K55/cntcluster4</f>
        <v>119.28571428571429</v>
      </c>
      <c r="L56">
        <f>L55/cntcluster4</f>
        <v>4</v>
      </c>
    </row>
    <row r="57" spans="1:12" x14ac:dyDescent="0.25">
      <c r="A57" t="s">
        <v>16</v>
      </c>
      <c r="B57">
        <v>957</v>
      </c>
      <c r="C57">
        <v>110</v>
      </c>
      <c r="D57">
        <v>935</v>
      </c>
      <c r="E57">
        <v>110</v>
      </c>
      <c r="F57">
        <v>913</v>
      </c>
      <c r="G57">
        <v>110</v>
      </c>
      <c r="H57">
        <v>4</v>
      </c>
    </row>
    <row r="58" spans="1:12" x14ac:dyDescent="0.25">
      <c r="A58" t="s">
        <v>22</v>
      </c>
      <c r="B58">
        <v>1080</v>
      </c>
      <c r="C58">
        <v>99</v>
      </c>
      <c r="D58">
        <v>1061</v>
      </c>
      <c r="E58">
        <v>100</v>
      </c>
      <c r="F58">
        <v>1042</v>
      </c>
      <c r="G58">
        <v>100</v>
      </c>
      <c r="H58">
        <v>4</v>
      </c>
    </row>
    <row r="59" spans="1:12" x14ac:dyDescent="0.25">
      <c r="A59" t="s">
        <v>35</v>
      </c>
      <c r="B59">
        <v>1076</v>
      </c>
      <c r="C59">
        <v>160</v>
      </c>
      <c r="D59">
        <v>1094</v>
      </c>
      <c r="E59">
        <v>160</v>
      </c>
      <c r="F59">
        <v>1112</v>
      </c>
      <c r="G59">
        <v>160</v>
      </c>
      <c r="H59">
        <v>4</v>
      </c>
    </row>
    <row r="60" spans="1:12" x14ac:dyDescent="0.25">
      <c r="A60" t="s">
        <v>44</v>
      </c>
      <c r="B60">
        <v>1003</v>
      </c>
      <c r="C60">
        <v>110</v>
      </c>
      <c r="D60">
        <v>971</v>
      </c>
      <c r="E60">
        <v>110</v>
      </c>
      <c r="F60">
        <v>939</v>
      </c>
      <c r="G60">
        <v>110</v>
      </c>
      <c r="H60">
        <v>4</v>
      </c>
    </row>
    <row r="61" spans="1:12" x14ac:dyDescent="0.25">
      <c r="A61" t="s">
        <v>48</v>
      </c>
      <c r="B61">
        <v>906</v>
      </c>
      <c r="C61">
        <v>130</v>
      </c>
      <c r="D61">
        <v>866</v>
      </c>
      <c r="E61">
        <v>140</v>
      </c>
      <c r="F61">
        <v>826</v>
      </c>
      <c r="G61">
        <v>140</v>
      </c>
      <c r="H61">
        <v>4</v>
      </c>
    </row>
    <row r="62" spans="1:12" x14ac:dyDescent="0.25">
      <c r="A62" t="s">
        <v>11</v>
      </c>
      <c r="B62">
        <v>2393</v>
      </c>
      <c r="C62">
        <v>500</v>
      </c>
      <c r="D62">
        <v>2336</v>
      </c>
      <c r="E62">
        <v>510</v>
      </c>
      <c r="F62">
        <v>2279</v>
      </c>
      <c r="G62">
        <v>520</v>
      </c>
      <c r="H62">
        <v>5</v>
      </c>
      <c r="I62">
        <f>COUNT(H62:H65)</f>
        <v>4</v>
      </c>
      <c r="K62">
        <f>SUM(G62:G65)</f>
        <v>1260</v>
      </c>
      <c r="L62">
        <f>SUM(H62:H65)</f>
        <v>20</v>
      </c>
    </row>
    <row r="63" spans="1:12" x14ac:dyDescent="0.25">
      <c r="A63" t="s">
        <v>32</v>
      </c>
      <c r="B63">
        <v>1971</v>
      </c>
      <c r="C63">
        <v>170</v>
      </c>
      <c r="D63">
        <v>1929</v>
      </c>
      <c r="E63">
        <v>170</v>
      </c>
      <c r="F63">
        <v>1887</v>
      </c>
      <c r="G63">
        <v>170</v>
      </c>
      <c r="H63">
        <v>5</v>
      </c>
      <c r="K63">
        <f>K62/cntcluster5</f>
        <v>315</v>
      </c>
      <c r="L63">
        <f>L62/cntcluster5</f>
        <v>5</v>
      </c>
    </row>
    <row r="64" spans="1:12" x14ac:dyDescent="0.25">
      <c r="A64" t="s">
        <v>37</v>
      </c>
      <c r="B64">
        <v>2398</v>
      </c>
      <c r="C64">
        <v>210</v>
      </c>
      <c r="D64">
        <v>2320</v>
      </c>
      <c r="E64">
        <v>210</v>
      </c>
      <c r="F64">
        <v>2242</v>
      </c>
      <c r="G64">
        <v>210</v>
      </c>
      <c r="H64">
        <v>5</v>
      </c>
    </row>
    <row r="65" spans="1:12" x14ac:dyDescent="0.25">
      <c r="A65" t="s">
        <v>45</v>
      </c>
      <c r="B65">
        <v>2063</v>
      </c>
      <c r="C65">
        <v>340</v>
      </c>
      <c r="D65">
        <v>2278</v>
      </c>
      <c r="E65">
        <v>350</v>
      </c>
      <c r="F65">
        <v>2493</v>
      </c>
      <c r="G65">
        <v>360</v>
      </c>
      <c r="H65">
        <v>5</v>
      </c>
    </row>
    <row r="66" spans="1:12" x14ac:dyDescent="0.25">
      <c r="A66" t="s">
        <v>15</v>
      </c>
      <c r="B66">
        <v>1497</v>
      </c>
      <c r="C66">
        <v>210</v>
      </c>
      <c r="D66">
        <v>1531</v>
      </c>
      <c r="E66">
        <v>220</v>
      </c>
      <c r="F66">
        <v>1565</v>
      </c>
      <c r="G66">
        <v>220</v>
      </c>
      <c r="H66">
        <v>6</v>
      </c>
      <c r="I66">
        <f>COUNT(H66:H68)</f>
        <v>3</v>
      </c>
      <c r="K66">
        <f>SUM(G66:G68)</f>
        <v>520</v>
      </c>
      <c r="L66">
        <f>SUM(H65:H68)</f>
        <v>23</v>
      </c>
    </row>
    <row r="67" spans="1:12" x14ac:dyDescent="0.25">
      <c r="A67" t="s">
        <v>23</v>
      </c>
      <c r="B67">
        <v>1588</v>
      </c>
      <c r="C67">
        <v>120</v>
      </c>
      <c r="D67">
        <v>1569</v>
      </c>
      <c r="E67">
        <v>120</v>
      </c>
      <c r="F67">
        <v>1550</v>
      </c>
      <c r="G67">
        <v>120</v>
      </c>
      <c r="H67">
        <v>6</v>
      </c>
      <c r="K67">
        <f>K66/cntcluster6</f>
        <v>173.33333333333334</v>
      </c>
      <c r="L67">
        <f>L66/cntcluster6</f>
        <v>7.666666666666667</v>
      </c>
    </row>
    <row r="68" spans="1:12" x14ac:dyDescent="0.25">
      <c r="A68" t="s">
        <v>24</v>
      </c>
      <c r="B68">
        <v>1353</v>
      </c>
      <c r="C68">
        <v>180</v>
      </c>
      <c r="D68">
        <v>1326</v>
      </c>
      <c r="E68">
        <v>180</v>
      </c>
      <c r="F68">
        <v>1299</v>
      </c>
      <c r="G68">
        <v>180</v>
      </c>
      <c r="H6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Cost</vt:lpstr>
      <vt:lpstr>Clustering_2015</vt:lpstr>
      <vt:lpstr>Clustering_2016</vt:lpstr>
      <vt:lpstr>Clustering_2017</vt:lpstr>
      <vt:lpstr>cntcluster1</vt:lpstr>
      <vt:lpstr>cntcluster2</vt:lpstr>
      <vt:lpstr>cntcluster3</vt:lpstr>
      <vt:lpstr>cntcluster4</vt:lpstr>
      <vt:lpstr>cntcluster5</vt:lpstr>
      <vt:lpstr>cntcluster6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2017-04-06T21:20:51Z</dcterms:created>
  <dcterms:modified xsi:type="dcterms:W3CDTF">2017-04-10T02:11:35Z</dcterms:modified>
</cp:coreProperties>
</file>